
<file path=[Content_Types].xml><?xml version="1.0" encoding="utf-8"?>
<Types xmlns="http://schemas.openxmlformats.org/package/2006/content-types">
  <Default Extension="xml" ContentType="application/xml"/>
  <Default Extension="png" ContentType="image/png"/>
  <Default Extension="vml" ContentType="application/vnd.openxmlformats-officedocument.vmlDrawing"/>
  <Default Extension="emf" ContentType="image/x-emf"/>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25306"/>
  <workbookPr codeName="ThisWorkbook" autoCompressPictures="0"/>
  <bookViews>
    <workbookView xWindow="240" yWindow="240" windowWidth="25360" windowHeight="14280" tabRatio="876" activeTab="10"/>
  </bookViews>
  <sheets>
    <sheet name="Cover" sheetId="1" r:id="rId1"/>
    <sheet name="Flap" sheetId="2" r:id="rId2"/>
    <sheet name="1Rost " sheetId="3" r:id="rId3"/>
    <sheet name="2Education" sheetId="4" r:id="rId4"/>
    <sheet name="3Labo" sheetId="5" r:id="rId5"/>
    <sheet name="4Housing" sheetId="6" r:id="rId6"/>
    <sheet name="5Assets" sheetId="7" r:id="rId7"/>
    <sheet name="6Income" sheetId="22" r:id="rId8"/>
    <sheet name="7Consumption" sheetId="9" r:id="rId9"/>
    <sheet name="8Mort" sheetId="10" r:id="rId10"/>
    <sheet name="9Health" sheetId="11" r:id="rId11"/>
    <sheet name="10Preg" sheetId="12" r:id="rId12"/>
    <sheet name="11KNOLW" sheetId="13" r:id="rId13"/>
    <sheet name="12MatCare" sheetId="14" r:id="rId14"/>
    <sheet name="12MatCare2" sheetId="15" r:id="rId15"/>
    <sheet name="13Repr" sheetId="16" r:id="rId16"/>
    <sheet name="14Vacc" sheetId="17" r:id="rId17"/>
    <sheet name="15Anth" sheetId="18" r:id="rId18"/>
    <sheet name="16CHW" sheetId="19" r:id="rId19"/>
    <sheet name="17Contact" sheetId="20" r:id="rId20"/>
    <sheet name="Notes" sheetId="21" r:id="rId21"/>
  </sheets>
  <externalReferences>
    <externalReference r:id="rId22"/>
  </externalReferences>
  <definedNames>
    <definedName name="_xlnm.Print_Area" localSheetId="11">'10Preg'!$A$1:$AO$39</definedName>
    <definedName name="_xlnm.Print_Area" localSheetId="12">'11KNOLW'!$A$1:$DE$44</definedName>
    <definedName name="_xlnm.Print_Area" localSheetId="15">'13Repr'!$A$1:$AX$44</definedName>
    <definedName name="_xlnm.Print_Area" localSheetId="16">'14Vacc'!$A$1:$CE$43</definedName>
    <definedName name="_xlnm.Print_Area" localSheetId="17">'15Anth'!$A$1:$BB$43</definedName>
    <definedName name="_xlnm.Print_Area" localSheetId="18">'16CHW'!$A$1:$AL$43</definedName>
    <definedName name="_xlnm.Print_Area" localSheetId="2">'1Rost '!$A$1:$AE$44</definedName>
    <definedName name="_xlnm.Print_Area" localSheetId="4">'3Labo'!$A$1:$BI$43</definedName>
    <definedName name="_xlnm.Print_Area" localSheetId="5">'4Housing'!$A$1:$AS$185</definedName>
    <definedName name="_xlnm.Print_Area" localSheetId="6">'5Assets'!$A$1:$AS$117</definedName>
    <definedName name="_xlnm.Print_Area" localSheetId="7">'6Income'!$A$1:$H$35</definedName>
    <definedName name="_xlnm.Print_Area" localSheetId="8">'7Consumption'!$A$1:$G$44</definedName>
    <definedName name="_xlnm.Print_Area" localSheetId="9">'8Mort'!$A$1:$R$45</definedName>
    <definedName name="_xlnm.Print_Area" localSheetId="10">'9Health'!$A$1:$IZ$45</definedName>
    <definedName name="_xlnm.Print_Area" localSheetId="0">Cover!$A$1:$S$132</definedName>
    <definedName name="Z_3191A239_AEE9_477C_890A_C1B06FD3DD47_.wvu.Cols" localSheetId="12" hidden="1">'11KNOLW'!$K:$K</definedName>
    <definedName name="Z_3191A239_AEE9_477C_890A_C1B06FD3DD47_.wvu.Cols" localSheetId="13" hidden="1">'12MatCare'!$AC:$AC,'12MatCare'!$AO:$AQ</definedName>
    <definedName name="Z_3191A239_AEE9_477C_890A_C1B06FD3DD47_.wvu.Cols" localSheetId="15" hidden="1">'13Repr'!$K:$K</definedName>
    <definedName name="Z_3191A239_AEE9_477C_890A_C1B06FD3DD47_.wvu.Cols" localSheetId="17" hidden="1">'15Anth'!$L:$L,'15Anth'!$AS:$AS</definedName>
    <definedName name="Z_3191A239_AEE9_477C_890A_C1B06FD3DD47_.wvu.Cols" localSheetId="2" hidden="1">'1Rost '!$T:$T</definedName>
    <definedName name="Z_3191A239_AEE9_477C_890A_C1B06FD3DD47_.wvu.Cols" localSheetId="3" hidden="1">'2Education'!$I:$J,'2Education'!$W:$W</definedName>
    <definedName name="Z_3191A239_AEE9_477C_890A_C1B06FD3DD47_.wvu.Cols" localSheetId="8" hidden="1">'7Consumption'!$C:$C</definedName>
    <definedName name="Z_3191A239_AEE9_477C_890A_C1B06FD3DD47_.wvu.Cols" localSheetId="9" hidden="1">'8Mort'!$T:$T</definedName>
    <definedName name="Z_3191A239_AEE9_477C_890A_C1B06FD3DD47_.wvu.Cols" localSheetId="10" hidden="1">'9Health'!$W:$W</definedName>
    <definedName name="Z_3191A239_AEE9_477C_890A_C1B06FD3DD47_.wvu.Cols" localSheetId="20" hidden="1">Notes!$B:$B</definedName>
    <definedName name="Z_3191A239_AEE9_477C_890A_C1B06FD3DD47_.wvu.PrintArea" localSheetId="11" hidden="1">'10Preg'!$A$1:$AO$39</definedName>
    <definedName name="Z_3191A239_AEE9_477C_890A_C1B06FD3DD47_.wvu.PrintArea" localSheetId="12" hidden="1">'11KNOLW'!$A$1:$DE$44</definedName>
    <definedName name="Z_3191A239_AEE9_477C_890A_C1B06FD3DD47_.wvu.PrintArea" localSheetId="15" hidden="1">'13Repr'!$A$1:$AX$44</definedName>
    <definedName name="Z_3191A239_AEE9_477C_890A_C1B06FD3DD47_.wvu.PrintArea" localSheetId="16" hidden="1">'14Vacc'!$A$2:$CE$43</definedName>
    <definedName name="Z_3191A239_AEE9_477C_890A_C1B06FD3DD47_.wvu.PrintArea" localSheetId="17" hidden="1">'15Anth'!$A$1:$BB$43</definedName>
    <definedName name="Z_3191A239_AEE9_477C_890A_C1B06FD3DD47_.wvu.PrintArea" localSheetId="5" hidden="1">'4Housing'!$A$1:$AS$185</definedName>
    <definedName name="Z_3191A239_AEE9_477C_890A_C1B06FD3DD47_.wvu.PrintArea" localSheetId="6" hidden="1">'5Assets'!$A$1:$AR$118</definedName>
    <definedName name="Z_3191A239_AEE9_477C_890A_C1B06FD3DD47_.wvu.PrintArea" localSheetId="7" hidden="1">'6Income'!$A$1:$H$35</definedName>
    <definedName name="Z_3191A239_AEE9_477C_890A_C1B06FD3DD47_.wvu.PrintArea" localSheetId="8" hidden="1">'7Consumption'!$A$1:$G$45</definedName>
    <definedName name="Z_3191A239_AEE9_477C_890A_C1B06FD3DD47_.wvu.PrintArea" localSheetId="9" hidden="1">'8Mort'!$A$1:$R$45</definedName>
    <definedName name="Z_3191A239_AEE9_477C_890A_C1B06FD3DD47_.wvu.Rows" localSheetId="13" hidden="1">'12MatCare'!$28:$34</definedName>
    <definedName name="Z_3191A239_AEE9_477C_890A_C1B06FD3DD47_.wvu.Rows" localSheetId="14" hidden="1">'12MatCare2'!$25:$25</definedName>
    <definedName name="Z_3191A239_AEE9_477C_890A_C1B06FD3DD47_.wvu.Rows" localSheetId="3" hidden="1">'2Education'!$30:$30,'2Education'!$34:$34,'2Education'!$41:$41</definedName>
    <definedName name="Z_7A111591_EC51_4691_AC01_E587AFA51198_.wvu.Cols" localSheetId="15" hidden="1">'13Repr'!#REF!,'13Repr'!#REF!,'13Repr'!$J:$K</definedName>
    <definedName name="Z_7A111591_EC51_4691_AC01_E587AFA51198_.wvu.Cols" localSheetId="17" hidden="1">'15Anth'!#REF!,'15Anth'!#REF!,'15Anth'!#REF!</definedName>
    <definedName name="Z_7A111591_EC51_4691_AC01_E587AFA51198_.wvu.Cols" localSheetId="18" hidden="1">'16CHW'!#REF!,'16CHW'!#REF!,'16CHW'!#REF!</definedName>
    <definedName name="Z_7A111591_EC51_4691_AC01_E587AFA51198_.wvu.Cols" localSheetId="2" hidden="1">'1Rost '!#REF!,'1Rost '!#REF!,'1Rost '!#REF!</definedName>
    <definedName name="Z_7A111591_EC51_4691_AC01_E587AFA51198_.wvu.Cols" localSheetId="4" hidden="1">'3Labo'!#REF!,'3Labo'!#REF!,'3Labo'!#REF!</definedName>
    <definedName name="Z_7A111591_EC51_4691_AC01_E587AFA51198_.wvu.Cols" localSheetId="9" hidden="1">'8Mort'!#REF!,'8Mort'!#REF!,'8Mort'!#REF!</definedName>
    <definedName name="Z_7A111591_EC51_4691_AC01_E587AFA51198_.wvu.Cols" localSheetId="10" hidden="1">'9Health'!#REF!,'9Health'!#REF!,'9Health'!#REF!</definedName>
    <definedName name="Z_7A111591_EC51_4691_AC01_E587AFA51198_.wvu.Cols" localSheetId="1" hidden="1">Flap!#REF!,Flap!#REF!,Flap!#REF!</definedName>
    <definedName name="Z_7A111591_EC51_4691_AC01_E587AFA51198_.wvu.PrintArea" localSheetId="15" hidden="1">'13Repr'!$C$2:$M$32</definedName>
    <definedName name="Z_7A111591_EC51_4691_AC01_E587AFA51198_.wvu.PrintArea" localSheetId="17" hidden="1">'15Anth'!#REF!</definedName>
    <definedName name="Z_7A111591_EC51_4691_AC01_E587AFA51198_.wvu.PrintArea" localSheetId="18" hidden="1">'16CHW'!#REF!</definedName>
    <definedName name="Z_7A111591_EC51_4691_AC01_E587AFA51198_.wvu.PrintArea" localSheetId="2" hidden="1">'1Rost '!$A$1:$AE$44</definedName>
    <definedName name="Z_7A111591_EC51_4691_AC01_E587AFA51198_.wvu.PrintArea" localSheetId="4" hidden="1">'3Labo'!$A$1:$AD$31</definedName>
    <definedName name="Z_7A111591_EC51_4691_AC01_E587AFA51198_.wvu.PrintArea" localSheetId="9" hidden="1">'8Mort'!$B$2:$Q$42</definedName>
    <definedName name="Z_7A111591_EC51_4691_AC01_E587AFA51198_.wvu.PrintArea" localSheetId="10" hidden="1">'9Health'!$G$2:$BN$33</definedName>
    <definedName name="Z_7A111591_EC51_4691_AC01_E587AFA51198_.wvu.PrintArea" localSheetId="1" hidden="1">Flap!$A$2:$L$41</definedName>
    <definedName name="Z_7A111591_EC51_4691_AC01_E587AFA51198_.wvu.Rows" localSheetId="15" hidden="1">'13Repr'!#REF!,'13Repr'!#REF!</definedName>
    <definedName name="Z_7A111591_EC51_4691_AC01_E587AFA51198_.wvu.Rows" localSheetId="17" hidden="1">'15Anth'!#REF!,'15Anth'!#REF!</definedName>
    <definedName name="Z_7A111591_EC51_4691_AC01_E587AFA51198_.wvu.Rows" localSheetId="18" hidden="1">'16CHW'!#REF!,'16CHW'!#REF!</definedName>
    <definedName name="Z_7A111591_EC51_4691_AC01_E587AFA51198_.wvu.Rows" localSheetId="2" hidden="1">'1Rost '!#REF!,'1Rost '!#REF!</definedName>
    <definedName name="Z_7A111591_EC51_4691_AC01_E587AFA51198_.wvu.Rows" localSheetId="4" hidden="1">'3Labo'!#REF!,'3Labo'!#REF!</definedName>
    <definedName name="Z_7A111591_EC51_4691_AC01_E587AFA51198_.wvu.Rows" localSheetId="9" hidden="1">'8Mort'!#REF!,'8Mort'!#REF!</definedName>
    <definedName name="Z_7A111591_EC51_4691_AC01_E587AFA51198_.wvu.Rows" localSheetId="10" hidden="1">'9Health'!#REF!,'9Health'!#REF!</definedName>
    <definedName name="Z_7A111591_EC51_4691_AC01_E587AFA51198_.wvu.Rows" localSheetId="1" hidden="1">Flap!#REF!,Flap!#REF!</definedName>
    <definedName name="Z_7A111591_EC51_4691_AC01_E587AFA51198_.wvu.Rows" localSheetId="20" hidden="1">Notes!#REF!</definedName>
    <definedName name="Z_E37B0713_6D2A_4785_8CC9_E5158A604461_.wvu.Cols" localSheetId="15" hidden="1">'13Repr'!#REF!,'13Repr'!#REF!,'13Repr'!$J:$K</definedName>
    <definedName name="Z_E37B0713_6D2A_4785_8CC9_E5158A604461_.wvu.Cols" localSheetId="17" hidden="1">'15Anth'!#REF!,'15Anth'!#REF!,'15Anth'!#REF!</definedName>
    <definedName name="Z_E37B0713_6D2A_4785_8CC9_E5158A604461_.wvu.Cols" localSheetId="18" hidden="1">'16CHW'!#REF!,'16CHW'!#REF!,'16CHW'!#REF!</definedName>
    <definedName name="Z_E37B0713_6D2A_4785_8CC9_E5158A604461_.wvu.Cols" localSheetId="2" hidden="1">'1Rost '!#REF!,'1Rost '!#REF!,'1Rost '!#REF!</definedName>
    <definedName name="Z_E37B0713_6D2A_4785_8CC9_E5158A604461_.wvu.Cols" localSheetId="4" hidden="1">'3Labo'!#REF!,'3Labo'!#REF!,'3Labo'!#REF!</definedName>
    <definedName name="Z_E37B0713_6D2A_4785_8CC9_E5158A604461_.wvu.Cols" localSheetId="9" hidden="1">'8Mort'!#REF!,'8Mort'!#REF!,'8Mort'!#REF!</definedName>
    <definedName name="Z_E37B0713_6D2A_4785_8CC9_E5158A604461_.wvu.Cols" localSheetId="10" hidden="1">'9Health'!#REF!,'9Health'!#REF!,'9Health'!#REF!</definedName>
    <definedName name="Z_E37B0713_6D2A_4785_8CC9_E5158A604461_.wvu.Cols" localSheetId="1" hidden="1">Flap!#REF!,Flap!#REF!,Flap!#REF!</definedName>
    <definedName name="Z_E37B0713_6D2A_4785_8CC9_E5158A604461_.wvu.PrintArea" localSheetId="15" hidden="1">'13Repr'!$C$2:$M$32</definedName>
    <definedName name="Z_E37B0713_6D2A_4785_8CC9_E5158A604461_.wvu.PrintArea" localSheetId="17" hidden="1">'15Anth'!#REF!</definedName>
    <definedName name="Z_E37B0713_6D2A_4785_8CC9_E5158A604461_.wvu.PrintArea" localSheetId="18" hidden="1">'16CHW'!#REF!</definedName>
    <definedName name="Z_E37B0713_6D2A_4785_8CC9_E5158A604461_.wvu.PrintArea" localSheetId="2" hidden="1">'1Rost '!$A$1:$AE$44</definedName>
    <definedName name="Z_E37B0713_6D2A_4785_8CC9_E5158A604461_.wvu.PrintArea" localSheetId="4" hidden="1">'3Labo'!$A$1:$AD$31</definedName>
    <definedName name="Z_E37B0713_6D2A_4785_8CC9_E5158A604461_.wvu.PrintArea" localSheetId="9" hidden="1">'8Mort'!$B$2:$Q$42</definedName>
    <definedName name="Z_E37B0713_6D2A_4785_8CC9_E5158A604461_.wvu.PrintArea" localSheetId="10" hidden="1">'9Health'!$G$2:$BN$33</definedName>
    <definedName name="Z_E37B0713_6D2A_4785_8CC9_E5158A604461_.wvu.PrintArea" localSheetId="1" hidden="1">Flap!$A$2:$L$41</definedName>
    <definedName name="Z_E37B0713_6D2A_4785_8CC9_E5158A604461_.wvu.Rows" localSheetId="15" hidden="1">'13Repr'!#REF!,'13Repr'!#REF!</definedName>
    <definedName name="Z_E37B0713_6D2A_4785_8CC9_E5158A604461_.wvu.Rows" localSheetId="17" hidden="1">'15Anth'!#REF!,'15Anth'!#REF!</definedName>
    <definedName name="Z_E37B0713_6D2A_4785_8CC9_E5158A604461_.wvu.Rows" localSheetId="18" hidden="1">'16CHW'!#REF!,'16CHW'!#REF!</definedName>
    <definedName name="Z_E37B0713_6D2A_4785_8CC9_E5158A604461_.wvu.Rows" localSheetId="2" hidden="1">'1Rost '!#REF!,'1Rost '!#REF!</definedName>
    <definedName name="Z_E37B0713_6D2A_4785_8CC9_E5158A604461_.wvu.Rows" localSheetId="4" hidden="1">'3Labo'!#REF!,'3Labo'!#REF!</definedName>
    <definedName name="Z_E37B0713_6D2A_4785_8CC9_E5158A604461_.wvu.Rows" localSheetId="9" hidden="1">'8Mort'!#REF!,'8Mort'!#REF!</definedName>
    <definedName name="Z_E37B0713_6D2A_4785_8CC9_E5158A604461_.wvu.Rows" localSheetId="10" hidden="1">'9Health'!#REF!,'9Health'!#REF!</definedName>
    <definedName name="Z_E37B0713_6D2A_4785_8CC9_E5158A604461_.wvu.Rows" localSheetId="1" hidden="1">Flap!#REF!,Flap!#REF!</definedName>
    <definedName name="Z_E37B0713_6D2A_4785_8CC9_E5158A604461_.wvu.Rows" localSheetId="20" hidden="1">Notes!#REF!</definedName>
  </definedNames>
  <calcPr calcId="140001" concurrentCalc="0"/>
  <customWorkbookViews>
    <customWorkbookView name="Daliso - Personal View" guid="{3191A239-AEE9-477C-890A-C1B06FD3DD47}" mergeInterval="0" personalView="1" maximized="1" xWindow="1" yWindow="1" windowWidth="1280" windowHeight="538" tabRatio="876" activeSheetId="1"/>
    <customWorkbookView name="egustafssonwright - Personal View" guid="{7A111591-EC51-4691-AC01-E587AFA51198}" mergeInterval="0" personalView="1" maximized="1" windowWidth="883" windowHeight="414" tabRatio="599" activeSheetId="6"/>
    <customWorkbookView name="jlammers - Personal View" guid="{E37B0713-6D2A-4785-8CC9-E5158A604461}" mergeInterval="0" personalView="1" maximized="1" windowWidth="1071" windowHeight="861" tabRatio="599" activeSheetId="9"/>
  </customWorkbookViews>
  <extLst>
    <ext xmlns:mx="http://schemas.microsoft.com/office/mac/excel/2008/main" uri="{7523E5D3-25F3-A5E0-1632-64F254C22452}">
      <mx:ArchID Flags="2"/>
    </ext>
  </extLst>
</workbook>
</file>

<file path=xl/calcChain.xml><?xml version="1.0" encoding="utf-8"?>
<calcChain xmlns="http://schemas.openxmlformats.org/spreadsheetml/2006/main">
  <c r="GK27" i="11" l="1"/>
  <c r="U24" i="11"/>
  <c r="C6" i="16"/>
  <c r="E6" i="16"/>
  <c r="I6" i="16"/>
  <c r="L6" i="16"/>
  <c r="N6" i="16"/>
  <c r="P6" i="16"/>
  <c r="T6" i="16"/>
  <c r="X6" i="16"/>
  <c r="AC6" i="16"/>
  <c r="AO6" i="16"/>
  <c r="AL23" i="16"/>
  <c r="GN32" i="11"/>
  <c r="GN33" i="11"/>
  <c r="GN34" i="11"/>
  <c r="GN35" i="11"/>
  <c r="GN36" i="11"/>
  <c r="GN37" i="11"/>
  <c r="GN38" i="11"/>
  <c r="GN39" i="11"/>
  <c r="GN40" i="11"/>
  <c r="GN41" i="11"/>
  <c r="GN42" i="11"/>
  <c r="GN43" i="11"/>
  <c r="GN44" i="11"/>
  <c r="GN45" i="11"/>
  <c r="BQ29" i="11"/>
  <c r="FO32" i="11"/>
  <c r="FO33" i="11"/>
  <c r="FO34" i="11"/>
  <c r="FO35" i="11"/>
  <c r="FO36" i="11"/>
  <c r="FO37" i="11"/>
  <c r="FO38" i="11"/>
  <c r="FO39" i="11"/>
  <c r="FO40" i="11"/>
  <c r="FO41" i="11"/>
  <c r="FO42" i="11"/>
  <c r="FO43" i="11"/>
  <c r="FO44" i="11"/>
  <c r="FO45" i="11"/>
  <c r="ET21" i="14"/>
  <c r="FY5" i="14"/>
  <c r="GB5" i="14"/>
  <c r="GF5" i="14"/>
  <c r="GI5" i="14"/>
  <c r="GL5" i="14"/>
  <c r="GD15" i="14"/>
  <c r="BS25" i="17"/>
  <c r="EV35" i="14"/>
  <c r="EV28" i="14"/>
  <c r="H103" i="7"/>
  <c r="AB31" i="16"/>
  <c r="AB32" i="16"/>
  <c r="AB33" i="16"/>
  <c r="AB34" i="16"/>
  <c r="AB35" i="16"/>
  <c r="AB36" i="16"/>
  <c r="AB37" i="16"/>
  <c r="AB38" i="16"/>
  <c r="AB39" i="16"/>
  <c r="AB40" i="16"/>
  <c r="AB41" i="16"/>
  <c r="AB42" i="16"/>
  <c r="AB43" i="16"/>
  <c r="AB44" i="16"/>
  <c r="BG4" i="15"/>
  <c r="AH22" i="16"/>
  <c r="A24" i="22"/>
  <c r="A25" i="22"/>
  <c r="A26" i="22"/>
  <c r="A27" i="22"/>
  <c r="A28" i="22"/>
  <c r="A29" i="22"/>
  <c r="A30" i="22"/>
  <c r="A31" i="22"/>
  <c r="A32" i="22"/>
  <c r="A33" i="22"/>
  <c r="A34" i="22"/>
  <c r="A7" i="22"/>
  <c r="C12" i="22"/>
  <c r="G12" i="22"/>
  <c r="A9" i="21"/>
  <c r="A13" i="21"/>
  <c r="A17" i="21"/>
  <c r="A21" i="21"/>
  <c r="A25" i="21"/>
  <c r="A29" i="21"/>
  <c r="A33" i="21"/>
  <c r="A37" i="21"/>
  <c r="A41" i="21"/>
  <c r="A45" i="21"/>
  <c r="A49" i="21"/>
  <c r="A53" i="21"/>
  <c r="A57" i="21"/>
  <c r="A61" i="21"/>
  <c r="C3" i="20"/>
  <c r="S3" i="20"/>
  <c r="C21" i="20"/>
  <c r="O21" i="20"/>
  <c r="W21" i="20"/>
  <c r="C6" i="19"/>
  <c r="E6" i="19"/>
  <c r="T6" i="19"/>
  <c r="V6" i="19"/>
  <c r="X6" i="19"/>
  <c r="AE6" i="19"/>
  <c r="AH6" i="19"/>
  <c r="A30" i="19"/>
  <c r="A31" i="19"/>
  <c r="A32" i="19"/>
  <c r="A33" i="19"/>
  <c r="A34" i="19"/>
  <c r="A35" i="19"/>
  <c r="A36" i="19"/>
  <c r="A37" i="19"/>
  <c r="A38" i="19"/>
  <c r="A39" i="19"/>
  <c r="A40" i="19"/>
  <c r="A41" i="19"/>
  <c r="A42" i="19"/>
  <c r="A43" i="19"/>
  <c r="R30" i="19"/>
  <c r="R31" i="19"/>
  <c r="R32" i="19"/>
  <c r="R33" i="19"/>
  <c r="R34" i="19"/>
  <c r="R35" i="19"/>
  <c r="R36" i="19"/>
  <c r="R37" i="19"/>
  <c r="R38" i="19"/>
  <c r="R39" i="19"/>
  <c r="R40" i="19"/>
  <c r="R41" i="19"/>
  <c r="R42" i="19"/>
  <c r="R43" i="19"/>
  <c r="C6" i="18"/>
  <c r="E6" i="18"/>
  <c r="G6" i="18"/>
  <c r="K6" i="18"/>
  <c r="M6" i="18"/>
  <c r="O6" i="18"/>
  <c r="R6" i="18"/>
  <c r="T6" i="18"/>
  <c r="Y6" i="18"/>
  <c r="AE6" i="18"/>
  <c r="U23" i="18"/>
  <c r="U24" i="18"/>
  <c r="U25" i="18"/>
  <c r="A30" i="18"/>
  <c r="W30" i="18"/>
  <c r="W31" i="18"/>
  <c r="W32" i="18"/>
  <c r="W33" i="18"/>
  <c r="W34" i="18"/>
  <c r="W35" i="18"/>
  <c r="W36" i="18"/>
  <c r="W37" i="18"/>
  <c r="W38" i="18"/>
  <c r="W39" i="18"/>
  <c r="W40" i="18"/>
  <c r="W41" i="18"/>
  <c r="W42" i="18"/>
  <c r="W43" i="18"/>
  <c r="A31" i="18"/>
  <c r="A32" i="18"/>
  <c r="A33" i="18"/>
  <c r="A34" i="18"/>
  <c r="A35" i="18"/>
  <c r="A36" i="18"/>
  <c r="A37" i="18"/>
  <c r="A38" i="18"/>
  <c r="A39" i="18"/>
  <c r="A40" i="18"/>
  <c r="A41" i="18"/>
  <c r="A42" i="18"/>
  <c r="A43" i="18"/>
  <c r="L3" i="17"/>
  <c r="C6" i="17"/>
  <c r="D6" i="17"/>
  <c r="G6" i="17"/>
  <c r="AU6" i="17"/>
  <c r="AW6" i="17"/>
  <c r="BY6" i="17"/>
  <c r="CA6" i="17"/>
  <c r="CB6" i="17"/>
  <c r="CD6" i="17"/>
  <c r="AZ25" i="17"/>
  <c r="BO25" i="17"/>
  <c r="A30" i="17"/>
  <c r="A31" i="17"/>
  <c r="A32" i="17"/>
  <c r="A33" i="17"/>
  <c r="A34" i="17"/>
  <c r="A35" i="17"/>
  <c r="A36" i="17"/>
  <c r="A37" i="17"/>
  <c r="A38" i="17"/>
  <c r="A39" i="17"/>
  <c r="A40" i="17"/>
  <c r="A41" i="17"/>
  <c r="A42" i="17"/>
  <c r="A43" i="17"/>
  <c r="AS30" i="17"/>
  <c r="AS31" i="17"/>
  <c r="BL30" i="17"/>
  <c r="BL31" i="17"/>
  <c r="BL32" i="17"/>
  <c r="BL33" i="17"/>
  <c r="BL34" i="17"/>
  <c r="BL35" i="17"/>
  <c r="BL36" i="17"/>
  <c r="BL37" i="17"/>
  <c r="BL38" i="17"/>
  <c r="BL39" i="17"/>
  <c r="BL40" i="17"/>
  <c r="BL41" i="17"/>
  <c r="BL42" i="17"/>
  <c r="BL43" i="17"/>
  <c r="AS32" i="17"/>
  <c r="AS33" i="17"/>
  <c r="AS34" i="17"/>
  <c r="AS35" i="17"/>
  <c r="AS36" i="17"/>
  <c r="AS37" i="17"/>
  <c r="AS38" i="17"/>
  <c r="AS39" i="17"/>
  <c r="AS40" i="17"/>
  <c r="AS41" i="17"/>
  <c r="AS42" i="17"/>
  <c r="AS43" i="17"/>
  <c r="A31" i="16"/>
  <c r="A32" i="16"/>
  <c r="A33" i="16"/>
  <c r="A34" i="16"/>
  <c r="A35" i="16"/>
  <c r="A36" i="16"/>
  <c r="A37" i="16"/>
  <c r="A38" i="16"/>
  <c r="A39" i="16"/>
  <c r="A40" i="16"/>
  <c r="A41" i="16"/>
  <c r="A42" i="16"/>
  <c r="A43" i="16"/>
  <c r="A44" i="16"/>
  <c r="F4" i="15"/>
  <c r="G4" i="15"/>
  <c r="I4" i="15"/>
  <c r="K4" i="15"/>
  <c r="O4" i="15"/>
  <c r="S4" i="15"/>
  <c r="AI4" i="15"/>
  <c r="AN4" i="15"/>
  <c r="BM4" i="15"/>
  <c r="BP4" i="15"/>
  <c r="B28" i="15"/>
  <c r="B29" i="15"/>
  <c r="B30" i="15"/>
  <c r="B31" i="15"/>
  <c r="B32" i="15"/>
  <c r="B33" i="15"/>
  <c r="B34" i="15"/>
  <c r="B35" i="15"/>
  <c r="B36" i="15"/>
  <c r="B37" i="15"/>
  <c r="B38" i="15"/>
  <c r="B39" i="15"/>
  <c r="B40" i="15"/>
  <c r="B41" i="15"/>
  <c r="W28" i="15"/>
  <c r="W29" i="15"/>
  <c r="W30" i="15"/>
  <c r="W31" i="15"/>
  <c r="W32" i="15"/>
  <c r="W33" i="15"/>
  <c r="W34" i="15"/>
  <c r="W35" i="15"/>
  <c r="W36" i="15"/>
  <c r="W37" i="15"/>
  <c r="W38" i="15"/>
  <c r="W39" i="15"/>
  <c r="W40" i="15"/>
  <c r="W41" i="15"/>
  <c r="AL28" i="15"/>
  <c r="AL29" i="15"/>
  <c r="AL30" i="15"/>
  <c r="AL31" i="15"/>
  <c r="AL32" i="15"/>
  <c r="AL33" i="15"/>
  <c r="AL34" i="15"/>
  <c r="AL35" i="15"/>
  <c r="AL36" i="15"/>
  <c r="AL37" i="15"/>
  <c r="AL38" i="15"/>
  <c r="AL39" i="15"/>
  <c r="AL40" i="15"/>
  <c r="BE28" i="15"/>
  <c r="BE29" i="15"/>
  <c r="BE30" i="15"/>
  <c r="BE31" i="15"/>
  <c r="BE32" i="15"/>
  <c r="BE33" i="15"/>
  <c r="BE34" i="15"/>
  <c r="BE35" i="15"/>
  <c r="BE36" i="15"/>
  <c r="BE37" i="15"/>
  <c r="BE38" i="15"/>
  <c r="BE39" i="15"/>
  <c r="BE40" i="15"/>
  <c r="BE41" i="15"/>
  <c r="C5" i="14"/>
  <c r="E5" i="14"/>
  <c r="I5" i="14"/>
  <c r="L5" i="14"/>
  <c r="N5" i="14"/>
  <c r="DL5" i="14"/>
  <c r="DP5" i="14"/>
  <c r="DT5" i="14"/>
  <c r="FO5" i="14"/>
  <c r="C20" i="14"/>
  <c r="BF31" i="14"/>
  <c r="DW32" i="14"/>
  <c r="DW33" i="14"/>
  <c r="A39" i="14"/>
  <c r="P39" i="14"/>
  <c r="AA39" i="14"/>
  <c r="AZ39" i="14"/>
  <c r="BV39" i="14"/>
  <c r="CX39" i="14"/>
  <c r="DS39" i="14"/>
  <c r="DS40" i="14"/>
  <c r="DS41" i="14"/>
  <c r="DS42" i="14"/>
  <c r="DS43" i="14"/>
  <c r="DS44" i="14"/>
  <c r="DS45" i="14"/>
  <c r="DS46" i="14"/>
  <c r="DS47" i="14"/>
  <c r="DS48" i="14"/>
  <c r="DS49" i="14"/>
  <c r="DS50" i="14"/>
  <c r="DS51" i="14"/>
  <c r="DS52" i="14"/>
  <c r="EP39" i="14"/>
  <c r="FN39" i="14"/>
  <c r="GE39" i="14"/>
  <c r="GV39" i="14"/>
  <c r="HP39" i="14"/>
  <c r="A40" i="14"/>
  <c r="P40" i="14"/>
  <c r="AA40" i="14"/>
  <c r="AZ40" i="14"/>
  <c r="BV40" i="14"/>
  <c r="CX40" i="14"/>
  <c r="EP40" i="14"/>
  <c r="FN40" i="14"/>
  <c r="GE40" i="14"/>
  <c r="GV40" i="14"/>
  <c r="HP40" i="14"/>
  <c r="A41" i="14"/>
  <c r="P41" i="14"/>
  <c r="AA41" i="14"/>
  <c r="AZ41" i="14"/>
  <c r="BV41" i="14"/>
  <c r="CX41" i="14"/>
  <c r="EP41" i="14"/>
  <c r="FN41" i="14"/>
  <c r="GE41" i="14"/>
  <c r="GV41" i="14"/>
  <c r="HP41" i="14"/>
  <c r="A42" i="14"/>
  <c r="P42" i="14"/>
  <c r="AA42" i="14"/>
  <c r="AZ42" i="14"/>
  <c r="BV42" i="14"/>
  <c r="CX42" i="14"/>
  <c r="EP42" i="14"/>
  <c r="FN42" i="14"/>
  <c r="GE42" i="14"/>
  <c r="GV42" i="14"/>
  <c r="HP42" i="14"/>
  <c r="A43" i="14"/>
  <c r="P43" i="14"/>
  <c r="AA43" i="14"/>
  <c r="AZ43" i="14"/>
  <c r="BV43" i="14"/>
  <c r="CX43" i="14"/>
  <c r="EP43" i="14"/>
  <c r="FN43" i="14"/>
  <c r="GE43" i="14"/>
  <c r="GV43" i="14"/>
  <c r="HP43" i="14"/>
  <c r="A44" i="14"/>
  <c r="P44" i="14"/>
  <c r="AA44" i="14"/>
  <c r="AZ44" i="14"/>
  <c r="BV44" i="14"/>
  <c r="CX44" i="14"/>
  <c r="EP44" i="14"/>
  <c r="FN44" i="14"/>
  <c r="GE44" i="14"/>
  <c r="GV44" i="14"/>
  <c r="HP44" i="14"/>
  <c r="A45" i="14"/>
  <c r="P45" i="14"/>
  <c r="AA45" i="14"/>
  <c r="AZ45" i="14"/>
  <c r="BV45" i="14"/>
  <c r="CX45" i="14"/>
  <c r="EP45" i="14"/>
  <c r="FN45" i="14"/>
  <c r="GE45" i="14"/>
  <c r="GV45" i="14"/>
  <c r="HP45" i="14"/>
  <c r="A46" i="14"/>
  <c r="P46" i="14"/>
  <c r="AA46" i="14"/>
  <c r="AZ46" i="14"/>
  <c r="BV46" i="14"/>
  <c r="CX46" i="14"/>
  <c r="EP46" i="14"/>
  <c r="FN46" i="14"/>
  <c r="GE46" i="14"/>
  <c r="GV46" i="14"/>
  <c r="HP46" i="14"/>
  <c r="A47" i="14"/>
  <c r="P47" i="14"/>
  <c r="P48" i="14"/>
  <c r="P49" i="14"/>
  <c r="P50" i="14"/>
  <c r="P51" i="14"/>
  <c r="P52" i="14"/>
  <c r="AA47" i="14"/>
  <c r="AZ47" i="14"/>
  <c r="BV47" i="14"/>
  <c r="CX47" i="14"/>
  <c r="EP47" i="14"/>
  <c r="FN47" i="14"/>
  <c r="GE47" i="14"/>
  <c r="GV47" i="14"/>
  <c r="HP47" i="14"/>
  <c r="A48" i="14"/>
  <c r="AA48" i="14"/>
  <c r="AZ48" i="14"/>
  <c r="BV48" i="14"/>
  <c r="CX48" i="14"/>
  <c r="EP48" i="14"/>
  <c r="FN48" i="14"/>
  <c r="GE48" i="14"/>
  <c r="GV48" i="14"/>
  <c r="HP48" i="14"/>
  <c r="A49" i="14"/>
  <c r="AA49" i="14"/>
  <c r="AZ49" i="14"/>
  <c r="BV49" i="14"/>
  <c r="CX49" i="14"/>
  <c r="EP49" i="14"/>
  <c r="FN49" i="14"/>
  <c r="GE49" i="14"/>
  <c r="GV49" i="14"/>
  <c r="HP49" i="14"/>
  <c r="A50" i="14"/>
  <c r="AA50" i="14"/>
  <c r="AZ50" i="14"/>
  <c r="BV50" i="14"/>
  <c r="CX50" i="14"/>
  <c r="EP50" i="14"/>
  <c r="FN50" i="14"/>
  <c r="GE50" i="14"/>
  <c r="GV50" i="14"/>
  <c r="HP50" i="14"/>
  <c r="A51" i="14"/>
  <c r="AA51" i="14"/>
  <c r="AZ51" i="14"/>
  <c r="BV51" i="14"/>
  <c r="CX51" i="14"/>
  <c r="EP51" i="14"/>
  <c r="FN51" i="14"/>
  <c r="GE51" i="14"/>
  <c r="GV51" i="14"/>
  <c r="HP51" i="14"/>
  <c r="A52" i="14"/>
  <c r="AA52" i="14"/>
  <c r="AZ52" i="14"/>
  <c r="BV52" i="14"/>
  <c r="CX52" i="14"/>
  <c r="EP52" i="14"/>
  <c r="FN52" i="14"/>
  <c r="GE52" i="14"/>
  <c r="GV52" i="14"/>
  <c r="HP52" i="14"/>
  <c r="C6" i="13"/>
  <c r="E6" i="13"/>
  <c r="I6" i="13"/>
  <c r="CS21" i="13"/>
  <c r="BU22" i="13"/>
  <c r="CS22" i="13"/>
  <c r="A31" i="13"/>
  <c r="A32" i="13"/>
  <c r="A33" i="13"/>
  <c r="A34" i="13"/>
  <c r="A35" i="13"/>
  <c r="A36" i="13"/>
  <c r="A37" i="13"/>
  <c r="A38" i="13"/>
  <c r="A39" i="13"/>
  <c r="A40" i="13"/>
  <c r="A41" i="13"/>
  <c r="A42" i="13"/>
  <c r="A43" i="13"/>
  <c r="A44" i="13"/>
  <c r="AA31" i="13"/>
  <c r="AV31" i="13"/>
  <c r="CF31" i="13"/>
  <c r="CF32" i="13"/>
  <c r="CF33" i="13"/>
  <c r="CF34" i="13"/>
  <c r="CF35" i="13"/>
  <c r="CF36" i="13"/>
  <c r="CF37" i="13"/>
  <c r="CF38" i="13"/>
  <c r="CF39" i="13"/>
  <c r="CF40" i="13"/>
  <c r="CF41" i="13"/>
  <c r="CF42" i="13"/>
  <c r="CF43" i="13"/>
  <c r="CF44" i="13"/>
  <c r="AA32" i="13"/>
  <c r="AA33" i="13"/>
  <c r="AA34" i="13"/>
  <c r="AA35" i="13"/>
  <c r="AA36" i="13"/>
  <c r="AA37" i="13"/>
  <c r="AA38" i="13"/>
  <c r="AA39" i="13"/>
  <c r="AA40" i="13"/>
  <c r="AA41" i="13"/>
  <c r="AA42" i="13"/>
  <c r="AA43" i="13"/>
  <c r="AA44" i="13"/>
  <c r="AV32" i="13"/>
  <c r="AV33" i="13"/>
  <c r="AV34" i="13"/>
  <c r="AV35" i="13"/>
  <c r="AV36" i="13"/>
  <c r="AV37" i="13"/>
  <c r="AV38" i="13"/>
  <c r="AV39" i="13"/>
  <c r="AV40" i="13"/>
  <c r="AV41" i="13"/>
  <c r="AV42" i="13"/>
  <c r="AV43" i="13"/>
  <c r="AV44" i="13"/>
  <c r="C6" i="12"/>
  <c r="E6" i="12"/>
  <c r="A26" i="12"/>
  <c r="V26" i="12"/>
  <c r="V27" i="12"/>
  <c r="V28" i="12"/>
  <c r="V29" i="12"/>
  <c r="V30" i="12"/>
  <c r="V31" i="12"/>
  <c r="V32" i="12"/>
  <c r="V33" i="12"/>
  <c r="V34" i="12"/>
  <c r="V35" i="12"/>
  <c r="V36" i="12"/>
  <c r="V37" i="12"/>
  <c r="V38" i="12"/>
  <c r="V39" i="12"/>
  <c r="A27" i="12"/>
  <c r="A28" i="12"/>
  <c r="A29" i="12"/>
  <c r="A30" i="12"/>
  <c r="A31" i="12"/>
  <c r="A32" i="12"/>
  <c r="A33" i="12"/>
  <c r="A34" i="12"/>
  <c r="A35" i="12"/>
  <c r="A36" i="12"/>
  <c r="A37" i="12"/>
  <c r="A38" i="12"/>
  <c r="A39" i="12"/>
  <c r="B6" i="11"/>
  <c r="G6" i="11"/>
  <c r="I6" i="11"/>
  <c r="M6" i="11"/>
  <c r="P6" i="11"/>
  <c r="R6" i="11"/>
  <c r="AD6" i="11"/>
  <c r="AF6" i="11"/>
  <c r="AH6" i="11"/>
  <c r="AI6" i="11"/>
  <c r="AJ6" i="11"/>
  <c r="AN6" i="11"/>
  <c r="AS6" i="11"/>
  <c r="AU6" i="11"/>
  <c r="AY6" i="11"/>
  <c r="BA6" i="11"/>
  <c r="BE6" i="11"/>
  <c r="BK6" i="11"/>
  <c r="HO6" i="11"/>
  <c r="IY6" i="11"/>
  <c r="X7" i="11"/>
  <c r="HM14" i="11"/>
  <c r="HM15" i="11"/>
  <c r="HM16" i="11"/>
  <c r="HM17" i="11"/>
  <c r="HM19" i="11"/>
  <c r="BJ15" i="11"/>
  <c r="BJ16" i="11"/>
  <c r="BJ17" i="11"/>
  <c r="BJ19" i="11"/>
  <c r="BJ20" i="11"/>
  <c r="BJ21" i="11"/>
  <c r="BJ22" i="11"/>
  <c r="BJ23" i="11"/>
  <c r="BJ24" i="11"/>
  <c r="BJ25" i="11"/>
  <c r="AJ17" i="11"/>
  <c r="HM22" i="11"/>
  <c r="HM23" i="11"/>
  <c r="HM24" i="11"/>
  <c r="HM25" i="11"/>
  <c r="HM26" i="11"/>
  <c r="A32" i="11"/>
  <c r="A33" i="11"/>
  <c r="A34" i="11"/>
  <c r="A35" i="11"/>
  <c r="A36" i="11"/>
  <c r="A37" i="11"/>
  <c r="A38" i="11"/>
  <c r="A39" i="11"/>
  <c r="A40" i="11"/>
  <c r="A41" i="11"/>
  <c r="A42" i="11"/>
  <c r="A43" i="11"/>
  <c r="A44" i="11"/>
  <c r="A45" i="11"/>
  <c r="V32" i="11"/>
  <c r="V33" i="11"/>
  <c r="V34" i="11"/>
  <c r="V35" i="11"/>
  <c r="V36" i="11"/>
  <c r="V37" i="11"/>
  <c r="V38" i="11"/>
  <c r="V39" i="11"/>
  <c r="V40" i="11"/>
  <c r="V41" i="11"/>
  <c r="V42" i="11"/>
  <c r="V43" i="11"/>
  <c r="V44" i="11"/>
  <c r="V45" i="11"/>
  <c r="AQ32" i="11"/>
  <c r="AQ33" i="11"/>
  <c r="AQ34" i="11"/>
  <c r="AQ35" i="11"/>
  <c r="AQ36" i="11"/>
  <c r="AQ37" i="11"/>
  <c r="AQ38" i="11"/>
  <c r="AQ39" i="11"/>
  <c r="AQ40" i="11"/>
  <c r="AQ41" i="11"/>
  <c r="AQ42" i="11"/>
  <c r="AQ43" i="11"/>
  <c r="AQ44" i="11"/>
  <c r="AQ45" i="11"/>
  <c r="BS32" i="11"/>
  <c r="BS33" i="11"/>
  <c r="BS34" i="11"/>
  <c r="BS35" i="11"/>
  <c r="BS36" i="11"/>
  <c r="BS37" i="11"/>
  <c r="BS38" i="11"/>
  <c r="BS39" i="11"/>
  <c r="BS40" i="11"/>
  <c r="BS41" i="11"/>
  <c r="BS42" i="11"/>
  <c r="BS43" i="11"/>
  <c r="BS44" i="11"/>
  <c r="BS45" i="11"/>
  <c r="CO32" i="11"/>
  <c r="CO33" i="11"/>
  <c r="CO34" i="11"/>
  <c r="CO35" i="11"/>
  <c r="CO36" i="11"/>
  <c r="CO37" i="11"/>
  <c r="CO38" i="11"/>
  <c r="CO39" i="11"/>
  <c r="CO40" i="11"/>
  <c r="CO41" i="11"/>
  <c r="CO42" i="11"/>
  <c r="CO43" i="11"/>
  <c r="CO44" i="11"/>
  <c r="CO45" i="11"/>
  <c r="DM32" i="11"/>
  <c r="DM33" i="11"/>
  <c r="DM34" i="11"/>
  <c r="DM35" i="11"/>
  <c r="DM36" i="11"/>
  <c r="DM37" i="11"/>
  <c r="DM38" i="11"/>
  <c r="DM39" i="11"/>
  <c r="DM40" i="11"/>
  <c r="DM41" i="11"/>
  <c r="DM42" i="11"/>
  <c r="DM43" i="11"/>
  <c r="DM44" i="11"/>
  <c r="DM45" i="11"/>
  <c r="ER32" i="11"/>
  <c r="ER33" i="11"/>
  <c r="ER34" i="11"/>
  <c r="ER35" i="11"/>
  <c r="ER36" i="11"/>
  <c r="ER37" i="11"/>
  <c r="ER38" i="11"/>
  <c r="ER39" i="11"/>
  <c r="ER40" i="11"/>
  <c r="ER41" i="11"/>
  <c r="ER42" i="11"/>
  <c r="ER43" i="11"/>
  <c r="ER44" i="11"/>
  <c r="ER45" i="11"/>
  <c r="HP32" i="11"/>
  <c r="HP33" i="11"/>
  <c r="HP34" i="11"/>
  <c r="HP35" i="11"/>
  <c r="HP36" i="11"/>
  <c r="HP37" i="11"/>
  <c r="HP38" i="11"/>
  <c r="HP39" i="11"/>
  <c r="HP40" i="11"/>
  <c r="HP41" i="11"/>
  <c r="HP42" i="11"/>
  <c r="HP43" i="11"/>
  <c r="HP44" i="11"/>
  <c r="HP45" i="11"/>
  <c r="IH32" i="11"/>
  <c r="IH33" i="11"/>
  <c r="IH34" i="11"/>
  <c r="IH35" i="11"/>
  <c r="IH36" i="11"/>
  <c r="IH37" i="11"/>
  <c r="IH38" i="11"/>
  <c r="IH39" i="11"/>
  <c r="IH40" i="11"/>
  <c r="IH41" i="11"/>
  <c r="IH42" i="11"/>
  <c r="IH43" i="11"/>
  <c r="IH44" i="11"/>
  <c r="IH45" i="11"/>
  <c r="BE46" i="11"/>
  <c r="A6" i="10"/>
  <c r="A10" i="10"/>
  <c r="A14" i="10"/>
  <c r="D19" i="10"/>
  <c r="G19" i="10"/>
  <c r="I19" i="10"/>
  <c r="L19" i="10"/>
  <c r="N19" i="10"/>
  <c r="P19" i="10"/>
  <c r="Q27" i="10"/>
  <c r="Q28" i="10"/>
  <c r="Q29" i="10"/>
  <c r="Q30" i="10"/>
  <c r="Q31" i="10"/>
  <c r="Q32" i="10"/>
  <c r="Q37" i="10"/>
  <c r="A41" i="10"/>
  <c r="A42" i="10"/>
  <c r="E7" i="9"/>
  <c r="F7" i="9"/>
  <c r="A29" i="9"/>
  <c r="E29" i="9"/>
  <c r="D39" i="9"/>
  <c r="D40" i="9"/>
  <c r="D41" i="9"/>
  <c r="V3" i="7"/>
  <c r="K7" i="7"/>
  <c r="V10" i="7"/>
  <c r="V15" i="7"/>
  <c r="V19" i="7"/>
  <c r="V26" i="7"/>
  <c r="A22" i="7"/>
  <c r="A43" i="7"/>
  <c r="A44" i="7"/>
  <c r="A54" i="7"/>
  <c r="M61" i="7"/>
  <c r="A97" i="7"/>
  <c r="I105" i="7"/>
  <c r="L105" i="7"/>
  <c r="Y3" i="6"/>
  <c r="A5" i="6"/>
  <c r="A18" i="6"/>
  <c r="A67" i="6"/>
  <c r="A73" i="6"/>
  <c r="A86" i="6"/>
  <c r="AP33" i="6"/>
  <c r="AJ69" i="6"/>
  <c r="AJ70" i="6"/>
  <c r="A128" i="6"/>
  <c r="X102" i="6"/>
  <c r="X105" i="6"/>
  <c r="X110" i="6"/>
  <c r="X129" i="6"/>
  <c r="AI137" i="6"/>
  <c r="L138" i="6"/>
  <c r="AI138" i="6"/>
  <c r="L139" i="6"/>
  <c r="C6" i="5"/>
  <c r="G6" i="5"/>
  <c r="I6" i="5"/>
  <c r="Y25" i="5"/>
  <c r="A30" i="5"/>
  <c r="A31" i="5"/>
  <c r="A32" i="5"/>
  <c r="A33" i="5"/>
  <c r="A34" i="5"/>
  <c r="A35" i="5"/>
  <c r="A36" i="5"/>
  <c r="A37" i="5"/>
  <c r="A38" i="5"/>
  <c r="A39" i="5"/>
  <c r="A40" i="5"/>
  <c r="A41" i="5"/>
  <c r="A42" i="5"/>
  <c r="A43" i="5"/>
  <c r="AA30" i="5"/>
  <c r="AA31" i="5"/>
  <c r="AA32" i="5"/>
  <c r="AA33" i="5"/>
  <c r="AA34" i="5"/>
  <c r="AA35" i="5"/>
  <c r="AA36" i="5"/>
  <c r="AA37" i="5"/>
  <c r="AA38" i="5"/>
  <c r="AA39" i="5"/>
  <c r="AA40" i="5"/>
  <c r="AA41" i="5"/>
  <c r="AA42" i="5"/>
  <c r="AA43" i="5"/>
  <c r="K4" i="4"/>
  <c r="P4" i="4"/>
  <c r="S4" i="4"/>
  <c r="O21" i="4"/>
  <c r="R17" i="4"/>
  <c r="Z17" i="4"/>
  <c r="R19" i="4"/>
  <c r="Z19" i="4"/>
  <c r="A28" i="4"/>
  <c r="A29" i="4"/>
  <c r="A31" i="4"/>
  <c r="A32" i="4"/>
  <c r="A33" i="4"/>
  <c r="A35" i="4"/>
  <c r="A36" i="4"/>
  <c r="A37" i="4"/>
  <c r="A38" i="4"/>
  <c r="A39" i="4"/>
  <c r="A40" i="4"/>
  <c r="A42" i="4"/>
  <c r="A43" i="4"/>
  <c r="A44" i="4"/>
  <c r="AB7" i="3"/>
  <c r="AD7" i="3"/>
  <c r="D15" i="3"/>
  <c r="D16" i="3"/>
  <c r="D17" i="3"/>
  <c r="D18" i="3"/>
  <c r="D19" i="3"/>
  <c r="D20" i="3"/>
  <c r="D21" i="3"/>
  <c r="AA18" i="3"/>
  <c r="AC27" i="3"/>
  <c r="A31" i="3"/>
  <c r="A32" i="3"/>
  <c r="A33" i="3"/>
  <c r="A34" i="3"/>
  <c r="A35" i="3"/>
  <c r="A36" i="3"/>
  <c r="A37" i="3"/>
  <c r="A38" i="3"/>
  <c r="A39" i="3"/>
  <c r="A40" i="3"/>
  <c r="A41" i="3"/>
  <c r="A42" i="3"/>
  <c r="A43" i="3"/>
  <c r="A44" i="3"/>
  <c r="D14" i="2"/>
  <c r="F14" i="2"/>
  <c r="H14" i="2"/>
  <c r="I14" i="2"/>
  <c r="J14" i="2"/>
  <c r="K14" i="2"/>
  <c r="L14" i="2"/>
  <c r="M14" i="2"/>
  <c r="C7" i="3"/>
  <c r="E7" i="3"/>
  <c r="H7" i="3"/>
  <c r="J7" i="3"/>
  <c r="L7" i="3"/>
  <c r="O7" i="3"/>
  <c r="A28" i="2"/>
  <c r="H28" i="2"/>
  <c r="H29" i="2"/>
  <c r="H30" i="2"/>
  <c r="H31" i="2"/>
  <c r="H32" i="2"/>
  <c r="H33" i="2"/>
  <c r="H34" i="2"/>
  <c r="H35" i="2"/>
  <c r="H36" i="2"/>
  <c r="H37" i="2"/>
  <c r="H38" i="2"/>
  <c r="H39" i="2"/>
  <c r="H40" i="2"/>
  <c r="H41" i="2"/>
  <c r="I28" i="2"/>
  <c r="I29" i="2"/>
  <c r="I30" i="2"/>
  <c r="I31" i="2"/>
  <c r="I32" i="2"/>
  <c r="I33" i="2"/>
  <c r="I34" i="2"/>
  <c r="I35" i="2"/>
  <c r="I36" i="2"/>
  <c r="I37" i="2"/>
  <c r="I38" i="2"/>
  <c r="I39" i="2"/>
  <c r="I40" i="2"/>
  <c r="I41" i="2"/>
  <c r="J28" i="2"/>
  <c r="J29" i="2"/>
  <c r="J30" i="2"/>
  <c r="J31" i="2"/>
  <c r="J32" i="2"/>
  <c r="J33" i="2"/>
  <c r="J34" i="2"/>
  <c r="J35" i="2"/>
  <c r="J36" i="2"/>
  <c r="J37" i="2"/>
  <c r="J38" i="2"/>
  <c r="J39" i="2"/>
  <c r="J40" i="2"/>
  <c r="J41" i="2"/>
  <c r="K28" i="2"/>
  <c r="L28" i="2"/>
  <c r="L29" i="2"/>
  <c r="L30" i="2"/>
  <c r="L31" i="2"/>
  <c r="L32" i="2"/>
  <c r="L33" i="2"/>
  <c r="L34" i="2"/>
  <c r="L35" i="2"/>
  <c r="L36" i="2"/>
  <c r="L37" i="2"/>
  <c r="L38" i="2"/>
  <c r="L39" i="2"/>
  <c r="L40" i="2"/>
  <c r="L41" i="2"/>
  <c r="M28" i="2"/>
  <c r="M29" i="2"/>
  <c r="M30" i="2"/>
  <c r="M31" i="2"/>
  <c r="M32" i="2"/>
  <c r="M33" i="2"/>
  <c r="M34" i="2"/>
  <c r="M35" i="2"/>
  <c r="M36" i="2"/>
  <c r="M37" i="2"/>
  <c r="M38" i="2"/>
  <c r="M39" i="2"/>
  <c r="M40" i="2"/>
  <c r="M41" i="2"/>
  <c r="A29" i="2"/>
  <c r="A30" i="2"/>
  <c r="A31" i="2"/>
  <c r="A32" i="2"/>
  <c r="A33" i="2"/>
  <c r="A34" i="2"/>
  <c r="A35" i="2"/>
  <c r="A36" i="2"/>
  <c r="A37" i="2"/>
  <c r="A38" i="2"/>
  <c r="A39" i="2"/>
  <c r="A40" i="2"/>
  <c r="A41" i="2"/>
  <c r="K29" i="2"/>
  <c r="K30" i="2"/>
  <c r="K31" i="2"/>
  <c r="K32" i="2"/>
  <c r="K33" i="2"/>
  <c r="K34" i="2"/>
  <c r="K35" i="2"/>
  <c r="K36" i="2"/>
  <c r="K37" i="2"/>
  <c r="K38" i="2"/>
  <c r="K39" i="2"/>
  <c r="K40" i="2"/>
  <c r="K41" i="2"/>
  <c r="H97" i="1"/>
  <c r="H98" i="1"/>
  <c r="H99" i="1"/>
  <c r="H100" i="1"/>
  <c r="H101" i="1"/>
  <c r="H102" i="1"/>
  <c r="H103" i="1"/>
  <c r="H106" i="1"/>
  <c r="H107" i="1"/>
  <c r="H108" i="1"/>
  <c r="H109" i="1"/>
  <c r="H110" i="1"/>
  <c r="H111" i="1"/>
  <c r="H112" i="1"/>
  <c r="H113" i="1"/>
  <c r="H114" i="1"/>
  <c r="BU6" i="11"/>
  <c r="CA6" i="11"/>
  <c r="CC6" i="11"/>
  <c r="CF6" i="11"/>
  <c r="CJ6" i="11"/>
  <c r="CQ6" i="11"/>
  <c r="CT6" i="11"/>
  <c r="CV6" i="11"/>
  <c r="CX6" i="11"/>
  <c r="CZ6" i="11"/>
  <c r="DB6" i="11"/>
  <c r="DD6" i="11"/>
  <c r="DF6" i="11"/>
  <c r="DH6" i="11"/>
  <c r="DJ6" i="11"/>
  <c r="DN6" i="11"/>
  <c r="DX6" i="11"/>
  <c r="EA6" i="11"/>
  <c r="EE6" i="11"/>
  <c r="EF6" i="11"/>
  <c r="EL6" i="11"/>
  <c r="BN6" i="11"/>
  <c r="L25" i="11"/>
  <c r="L6" i="13"/>
  <c r="AB6" i="13"/>
  <c r="D27" i="13"/>
  <c r="Q5" i="14"/>
  <c r="U5" i="14"/>
  <c r="W5" i="14"/>
  <c r="T32" i="14"/>
  <c r="H32" i="14"/>
  <c r="N17" i="15"/>
  <c r="N21" i="15"/>
  <c r="D26" i="16"/>
  <c r="AF6" i="13"/>
  <c r="AG6" i="13"/>
  <c r="AW6" i="13"/>
  <c r="J25" i="13"/>
  <c r="AI6" i="18"/>
  <c r="AL6" i="18"/>
  <c r="AQ6" i="18"/>
  <c r="AT6" i="18"/>
  <c r="AY6" i="18"/>
  <c r="Q22" i="18"/>
  <c r="S23" i="18"/>
  <c r="F24" i="18"/>
  <c r="C19" i="18"/>
  <c r="K6" i="5"/>
  <c r="N6" i="5"/>
  <c r="F10" i="5"/>
  <c r="F12" i="5"/>
  <c r="F15" i="5"/>
  <c r="F11" i="5"/>
  <c r="F13" i="5"/>
  <c r="F16" i="5"/>
  <c r="FC21" i="11"/>
  <c r="C10" i="16"/>
  <c r="I6" i="12"/>
  <c r="J6" i="12"/>
  <c r="T28" i="14"/>
  <c r="AU4" i="15"/>
  <c r="AG21" i="15"/>
  <c r="X4" i="4"/>
  <c r="D25" i="13"/>
  <c r="DV5" i="14"/>
  <c r="DZ5" i="14"/>
  <c r="ED5" i="14"/>
  <c r="DO33" i="14"/>
  <c r="Y4" i="15"/>
  <c r="N15" i="15"/>
  <c r="N16" i="15"/>
  <c r="N18" i="15"/>
  <c r="N20" i="15"/>
  <c r="N19" i="15"/>
  <c r="D22" i="15"/>
  <c r="AY6" i="17"/>
  <c r="F25" i="17"/>
  <c r="S7" i="3"/>
  <c r="U7" i="3"/>
  <c r="K13" i="3"/>
  <c r="I22" i="3"/>
  <c r="K22" i="3"/>
  <c r="K24" i="3"/>
  <c r="V78" i="7"/>
  <c r="V82" i="7"/>
  <c r="AP39" i="6"/>
  <c r="AP38" i="6"/>
  <c r="AP37" i="6"/>
  <c r="AP36" i="6"/>
  <c r="AP35" i="6"/>
  <c r="AP34" i="6"/>
  <c r="GP5" i="14"/>
  <c r="GS5" i="14"/>
  <c r="GX5" i="14"/>
  <c r="GD14" i="14"/>
  <c r="EF21" i="11"/>
  <c r="T30" i="14"/>
  <c r="X5" i="14"/>
  <c r="Y5" i="14"/>
  <c r="AB5" i="14"/>
  <c r="AR5" i="14"/>
  <c r="AT5" i="14"/>
  <c r="AV5" i="14"/>
  <c r="AX5" i="14"/>
  <c r="BA5" i="14"/>
  <c r="BB5" i="14"/>
  <c r="BD5" i="14"/>
  <c r="BE5" i="14"/>
  <c r="T31" i="14"/>
  <c r="T33" i="14"/>
  <c r="T34" i="14"/>
  <c r="T29" i="14"/>
  <c r="AQ6" i="16"/>
  <c r="AS6" i="16"/>
  <c r="AT6" i="16"/>
  <c r="O24" i="16"/>
  <c r="Q21" i="15"/>
  <c r="AA4" i="15"/>
  <c r="P6" i="5"/>
  <c r="R6" i="5"/>
  <c r="T6" i="5"/>
  <c r="V6" i="5"/>
  <c r="W6" i="5"/>
  <c r="X6" i="5"/>
  <c r="Z6" i="5"/>
  <c r="AC6" i="5"/>
  <c r="AE6" i="5"/>
  <c r="AG6" i="5"/>
  <c r="AI6" i="5"/>
  <c r="AK6" i="5"/>
  <c r="AM6" i="5"/>
  <c r="P14" i="5"/>
  <c r="F23" i="17"/>
  <c r="BA6" i="17"/>
  <c r="M28" i="14"/>
  <c r="EG5" i="14"/>
  <c r="DY29" i="14"/>
  <c r="DY30" i="14"/>
  <c r="DY31" i="14"/>
  <c r="DY32" i="14"/>
  <c r="DY33" i="14"/>
  <c r="DY34" i="14"/>
  <c r="L6" i="12"/>
  <c r="R13" i="12"/>
  <c r="H18" i="12"/>
  <c r="H19" i="12"/>
  <c r="EP6" i="11"/>
  <c r="ET6" i="11"/>
  <c r="EW6" i="11"/>
  <c r="FB6" i="11"/>
  <c r="FE6" i="11"/>
  <c r="ED24" i="11"/>
  <c r="BA6" i="13"/>
  <c r="BM6" i="13"/>
  <c r="AE22" i="13"/>
  <c r="V97" i="7"/>
  <c r="V102" i="7"/>
  <c r="AC88" i="7"/>
  <c r="Y7" i="3"/>
  <c r="Z7" i="3"/>
  <c r="Q20" i="3"/>
  <c r="Q22" i="3"/>
  <c r="HA5" i="14"/>
  <c r="HG5" i="14"/>
  <c r="HJ5" i="14"/>
  <c r="HL5" i="14"/>
  <c r="HR5" i="14"/>
  <c r="GR14" i="14"/>
  <c r="AA22" i="16"/>
  <c r="AA23" i="16"/>
  <c r="G21" i="16"/>
  <c r="AA24" i="16"/>
  <c r="AA11" i="16"/>
  <c r="AA12" i="16"/>
  <c r="V13" i="16"/>
  <c r="FI6" i="11"/>
  <c r="GS6" i="11"/>
  <c r="FN25" i="11"/>
  <c r="AZ22" i="13"/>
  <c r="BQ6" i="13"/>
  <c r="BR6" i="13"/>
  <c r="R14" i="12"/>
  <c r="N6" i="12"/>
  <c r="P6" i="12"/>
  <c r="BG5" i="14"/>
  <c r="BL5" i="14"/>
  <c r="BQ5" i="14"/>
  <c r="BW5" i="14"/>
  <c r="CC5" i="14"/>
  <c r="CJ5" i="14"/>
  <c r="CY5" i="14"/>
  <c r="BC31" i="14"/>
  <c r="BC6" i="17"/>
  <c r="BE6" i="17"/>
  <c r="BG6" i="17"/>
  <c r="BH6" i="17"/>
  <c r="EI5" i="14"/>
  <c r="EB12" i="14"/>
  <c r="AN6" i="5"/>
  <c r="AR7" i="5"/>
  <c r="W20" i="3"/>
  <c r="W22" i="3"/>
  <c r="IA5" i="14"/>
  <c r="IC5" i="14"/>
  <c r="GW6" i="11"/>
  <c r="HA6" i="11"/>
  <c r="HC6" i="11"/>
  <c r="HG6" i="11"/>
  <c r="HK6" i="11"/>
  <c r="HN6" i="11"/>
  <c r="HQ6" i="11"/>
  <c r="FF26" i="11"/>
  <c r="R6" i="12"/>
  <c r="R15" i="12"/>
  <c r="BM23" i="13"/>
  <c r="BV6" i="13"/>
  <c r="CG6" i="13"/>
  <c r="CK6" i="13"/>
  <c r="CN6" i="13"/>
  <c r="CP6" i="13"/>
  <c r="AO6" i="5"/>
  <c r="AS6" i="5"/>
  <c r="AT6" i="5"/>
  <c r="AX6" i="5"/>
  <c r="AZ6" i="5"/>
  <c r="BB6" i="5"/>
  <c r="AP7" i="5"/>
  <c r="BJ6" i="17"/>
  <c r="BN6" i="17"/>
  <c r="BC24" i="17"/>
  <c r="GZ28" i="11"/>
  <c r="GV24" i="11"/>
  <c r="GZ22" i="11"/>
  <c r="CT6" i="13"/>
  <c r="CJ22" i="13"/>
  <c r="CJ21" i="13"/>
  <c r="BP6" i="17"/>
  <c r="BH24" i="17"/>
  <c r="BF6" i="5"/>
  <c r="AW25" i="5"/>
  <c r="S6" i="12"/>
  <c r="X6" i="12"/>
  <c r="Z6" i="12"/>
  <c r="AB6" i="12"/>
  <c r="O20" i="12"/>
  <c r="AD6" i="12"/>
  <c r="AN18" i="12"/>
  <c r="BH13" i="5"/>
  <c r="BH6" i="5"/>
  <c r="Y17" i="12"/>
  <c r="AF6" i="12"/>
  <c r="AG6" i="12"/>
  <c r="AN19" i="12"/>
  <c r="AI6" i="12"/>
  <c r="AK6" i="12"/>
  <c r="AL6" i="12"/>
  <c r="AE22" i="12"/>
  <c r="AN6" i="12"/>
  <c r="AJ22" i="12"/>
  <c r="AN20" i="12"/>
</calcChain>
</file>

<file path=xl/comments1.xml><?xml version="1.0" encoding="utf-8"?>
<comments xmlns="http://schemas.openxmlformats.org/spreadsheetml/2006/main">
  <authors>
    <author>Ashis Kumar Das</author>
  </authors>
  <commentList>
    <comment ref="U24" authorId="0">
      <text>
        <r>
          <rPr>
            <b/>
            <sz val="9"/>
            <color indexed="81"/>
            <rFont val="Tahoma"/>
            <family val="2"/>
          </rPr>
          <t>Ashis Kumar Das:</t>
        </r>
        <r>
          <rPr>
            <sz val="9"/>
            <color indexed="81"/>
            <rFont val="Tahoma"/>
            <family val="2"/>
          </rPr>
          <t xml:space="preserve">
Note the change in skip pattern here.</t>
        </r>
      </text>
    </comment>
  </commentList>
</comments>
</file>

<file path=xl/comments2.xml><?xml version="1.0" encoding="utf-8"?>
<comments xmlns="http://schemas.openxmlformats.org/spreadsheetml/2006/main">
  <authors>
    <author>Ashis Kumar Das</author>
  </authors>
  <commentList>
    <comment ref="CK8" authorId="0">
      <text>
        <r>
          <rPr>
            <b/>
            <sz val="9"/>
            <color indexed="81"/>
            <rFont val="Tahoma"/>
            <family val="2"/>
          </rPr>
          <t>Ashis Kumar Das:</t>
        </r>
        <r>
          <rPr>
            <sz val="9"/>
            <color indexed="81"/>
            <rFont val="Tahoma"/>
            <family val="2"/>
          </rPr>
          <t xml:space="preserve">
Note the addition of this instruction. </t>
        </r>
      </text>
    </comment>
    <comment ref="L15" authorId="0">
      <text>
        <r>
          <rPr>
            <b/>
            <sz val="9"/>
            <color indexed="81"/>
            <rFont val="Tahoma"/>
            <family val="2"/>
          </rPr>
          <t>Ashis Kumar Das:</t>
        </r>
        <r>
          <rPr>
            <sz val="9"/>
            <color indexed="81"/>
            <rFont val="Tahoma"/>
            <family val="2"/>
          </rPr>
          <t xml:space="preserve">
Added this skip here for YES</t>
        </r>
      </text>
    </comment>
    <comment ref="BW18" authorId="0">
      <text>
        <r>
          <rPr>
            <b/>
            <sz val="9"/>
            <color indexed="81"/>
            <rFont val="Tahoma"/>
            <family val="2"/>
          </rPr>
          <t>Ashis Kumar Das:</t>
        </r>
        <r>
          <rPr>
            <sz val="9"/>
            <color indexed="81"/>
            <rFont val="Tahoma"/>
            <family val="2"/>
          </rPr>
          <t xml:space="preserve">
Changed the skip from 12.25 to 12.24A to capture indirect cost</t>
        </r>
      </text>
    </comment>
    <comment ref="EI21" authorId="0">
      <text>
        <r>
          <rPr>
            <b/>
            <sz val="9"/>
            <color indexed="81"/>
            <rFont val="Tahoma"/>
            <family val="2"/>
          </rPr>
          <t>Ashis Kumar Das:</t>
        </r>
        <r>
          <rPr>
            <sz val="9"/>
            <color indexed="81"/>
            <rFont val="Tahoma"/>
            <family val="2"/>
          </rPr>
          <t xml:space="preserve">
Changed the skip from 12.37 to 12.36A to capture indirect cost</t>
        </r>
      </text>
    </comment>
  </commentList>
</comments>
</file>

<file path=xl/comments3.xml><?xml version="1.0" encoding="utf-8"?>
<comments xmlns="http://schemas.openxmlformats.org/spreadsheetml/2006/main">
  <authors>
    <author>Ashis Kumar Das</author>
  </authors>
  <commentList>
    <comment ref="AN20" authorId="0">
      <text>
        <r>
          <rPr>
            <b/>
            <sz val="9"/>
            <color indexed="81"/>
            <rFont val="Tahoma"/>
            <family val="2"/>
          </rPr>
          <t>Ashis Kumar Das:</t>
        </r>
        <r>
          <rPr>
            <sz val="9"/>
            <color indexed="81"/>
            <rFont val="Tahoma"/>
            <family val="2"/>
          </rPr>
          <t xml:space="preserve">
Changed the skip to 12.68A from 12.69</t>
        </r>
      </text>
    </comment>
  </commentList>
</comments>
</file>

<file path=xl/comments4.xml><?xml version="1.0" encoding="utf-8"?>
<comments xmlns="http://schemas.openxmlformats.org/spreadsheetml/2006/main">
  <authors>
    <author>Ashis Kumar Das</author>
  </authors>
  <commentList>
    <comment ref="AV24" authorId="0">
      <text>
        <r>
          <rPr>
            <b/>
            <sz val="9"/>
            <color indexed="81"/>
            <rFont val="Tahoma"/>
            <family val="2"/>
          </rPr>
          <t>Ashis Kumar Das:</t>
        </r>
        <r>
          <rPr>
            <sz val="9"/>
            <color indexed="81"/>
            <rFont val="Tahoma"/>
            <family val="2"/>
          </rPr>
          <t xml:space="preserve">
Removed the skip from here.</t>
        </r>
      </text>
    </comment>
    <comment ref="BU24" authorId="0">
      <text>
        <r>
          <rPr>
            <b/>
            <sz val="9"/>
            <color indexed="81"/>
            <rFont val="Tahoma"/>
            <family val="2"/>
          </rPr>
          <t>Ashis Kumar Das:</t>
        </r>
        <r>
          <rPr>
            <sz val="9"/>
            <color indexed="81"/>
            <rFont val="Tahoma"/>
            <family val="2"/>
          </rPr>
          <t xml:space="preserve">
Changed the skip here from "next child/section" to "14.22". </t>
        </r>
      </text>
    </comment>
  </commentList>
</comments>
</file>

<file path=xl/sharedStrings.xml><?xml version="1.0" encoding="utf-8"?>
<sst xmlns="http://schemas.openxmlformats.org/spreadsheetml/2006/main" count="3637" uniqueCount="1719">
  <si>
    <t>Rice</t>
  </si>
  <si>
    <t>BOTTLED WATER</t>
  </si>
  <si>
    <t>PROTECTED SPRING</t>
  </si>
  <si>
    <t>UNPROTECTED SPRING</t>
  </si>
  <si>
    <t>IMPROVISED  HOUSING/ SHACK</t>
  </si>
  <si>
    <t>CORRUGATED IRON / METAL</t>
  </si>
  <si>
    <t>CARDBOARD</t>
  </si>
  <si>
    <t>Circle ID of All Household Members 12 and older</t>
  </si>
  <si>
    <t>What is your household's main source of energy for lighting?</t>
  </si>
  <si>
    <t>CANDLES</t>
  </si>
  <si>
    <t>What is the main source of energy used for cooking?</t>
  </si>
  <si>
    <t>NONE</t>
  </si>
  <si>
    <t>DOMESTIC HELP</t>
  </si>
  <si>
    <t>Interview notes</t>
  </si>
  <si>
    <t>GENDER</t>
  </si>
  <si>
    <t>ALSO WRITE [NAME]'S AGE ON THE FLAP</t>
  </si>
  <si>
    <t>SPOUSE (WIFE/HUSBAND)</t>
  </si>
  <si>
    <t>CATHOLIC</t>
  </si>
  <si>
    <t>ID CODE</t>
  </si>
  <si>
    <t>GRANDCHILD</t>
  </si>
  <si>
    <t>NEVER MARRIED</t>
  </si>
  <si>
    <t>MALE</t>
  </si>
  <si>
    <t>DIVORCED / SEPARATED</t>
  </si>
  <si>
    <t>WIDOWED</t>
  </si>
  <si>
    <t>OTHER, SPECIFY</t>
  </si>
  <si>
    <t>DAY</t>
  </si>
  <si>
    <t>MONTH</t>
  </si>
  <si>
    <t>YEAR</t>
  </si>
  <si>
    <t>PARENT</t>
  </si>
  <si>
    <t>OTHER RELATIVE</t>
  </si>
  <si>
    <t>YEARS</t>
  </si>
  <si>
    <t>OTHER NON-RELATIVE</t>
  </si>
  <si>
    <t>SPOUSE'S ID CODE</t>
  </si>
  <si>
    <t>FATHER'S ID CODE</t>
  </si>
  <si>
    <t>MOTHER'S ID CODE</t>
  </si>
  <si>
    <t>YES</t>
  </si>
  <si>
    <t>NO</t>
  </si>
  <si>
    <t>NAME</t>
  </si>
  <si>
    <t>MONTHS</t>
  </si>
  <si>
    <t>CODE</t>
  </si>
  <si>
    <t>NUMBER</t>
  </si>
  <si>
    <t>MUSLIM</t>
  </si>
  <si>
    <t>PARTIALLY COMPLETED</t>
  </si>
  <si>
    <t>A.</t>
  </si>
  <si>
    <t>B.</t>
  </si>
  <si>
    <t>C.</t>
  </si>
  <si>
    <t>BROTHER/SISTER</t>
  </si>
  <si>
    <t>IF RESPONDENT DOES NOT KNOW DAY OR MONTH, WRITE '99'. IF DOES NOT KNOW YEAR, PROBE USING TABLE OF EVENTS</t>
  </si>
  <si>
    <t>IF YOUNGER THAN 12 YEARS</t>
  </si>
  <si>
    <t xml:space="preserve">THANK THE HOUSHOLD MEMBERS (YOUR MANUAL TELLS YOU HOW TO END) </t>
  </si>
  <si>
    <t>MEASLES</t>
  </si>
  <si>
    <t>ID1</t>
  </si>
  <si>
    <t>ID2</t>
  </si>
  <si>
    <t>PROTESTANT</t>
  </si>
  <si>
    <t>DETACHED HOUSE</t>
  </si>
  <si>
    <t>HOUSE ATTACHED TO SHOP</t>
  </si>
  <si>
    <t>SEMI-DETACHED HOUSE</t>
  </si>
  <si>
    <t>SERVANT QUARTERS</t>
  </si>
  <si>
    <t>GUEST HOUSE/WING</t>
  </si>
  <si>
    <t>NON-RESIDENTIAL BUILDING (SCHOOL, CLASSROOM)</t>
  </si>
  <si>
    <t>COVERED CONCRETE</t>
  </si>
  <si>
    <t>PIPED INTO DWELLING</t>
  </si>
  <si>
    <t>PIPED INTO YARD/PLOT</t>
  </si>
  <si>
    <t>PUBLIC TAP/STANDPIPE</t>
  </si>
  <si>
    <t>PROTECTED WELL</t>
  </si>
  <si>
    <t>UNPROTECTED WELL</t>
  </si>
  <si>
    <t>RAINWATER</t>
  </si>
  <si>
    <t>TANKER TRUCK</t>
  </si>
  <si>
    <t>PIT LATRINE WITH SLAB</t>
  </si>
  <si>
    <t>COMPOSTING TOILET</t>
  </si>
  <si>
    <t>REFUSE COLLECTED</t>
  </si>
  <si>
    <t>BURY</t>
  </si>
  <si>
    <t>BURN</t>
  </si>
  <si>
    <t>TORCH</t>
  </si>
  <si>
    <t>LIMA</t>
  </si>
  <si>
    <t>Renting animals to others</t>
  </si>
  <si>
    <t>DON'T KNOW</t>
  </si>
  <si>
    <t>ELIGIBILITY</t>
  </si>
  <si>
    <t>Circle ID of All Children under 5 years old</t>
  </si>
  <si>
    <t>Circle ID of All Women 15-49 years old</t>
  </si>
  <si>
    <t>NIECE/NEPHEW</t>
  </si>
  <si>
    <t>(IF &lt;5 YEARS OLD, ALSO COLLECT MONTHS)</t>
  </si>
  <si>
    <t>OTHER</t>
  </si>
  <si>
    <t>OTHER (SPECIFY)</t>
  </si>
  <si>
    <t>►</t>
  </si>
  <si>
    <t>If you sold this dwelling today, how much would you receive for it?</t>
  </si>
  <si>
    <t>TRADITIONAL HUT</t>
  </si>
  <si>
    <t>IMPROVED TRADITIONAL HUT</t>
  </si>
  <si>
    <t>How much rent are you charged?</t>
  </si>
  <si>
    <t>NO TREATMENT</t>
  </si>
  <si>
    <t>BOIL</t>
  </si>
  <si>
    <t>ADD CHLORINE</t>
  </si>
  <si>
    <t>DIESEL</t>
  </si>
  <si>
    <t>COAL</t>
  </si>
  <si>
    <t>GAS</t>
  </si>
  <si>
    <t>GOVERNMENT</t>
  </si>
  <si>
    <t xml:space="preserve">How many [ANIMAL]s does your household own? </t>
  </si>
  <si>
    <t>Interest or investment income</t>
  </si>
  <si>
    <t>Inheritance</t>
  </si>
  <si>
    <t>Has [NAME] been away from the household for more than 6 months in the last 12 months?</t>
  </si>
  <si>
    <t>MINING</t>
  </si>
  <si>
    <t>MANUFACTURING</t>
  </si>
  <si>
    <t>ELECTRICITY/WATER</t>
  </si>
  <si>
    <t>CONSTRUCTION</t>
  </si>
  <si>
    <t>WHOLESALE/RETAIL TRADE</t>
  </si>
  <si>
    <t>HOSPITALITY</t>
  </si>
  <si>
    <t>TRANSPORT</t>
  </si>
  <si>
    <t>FINANCIAL SERVICES</t>
  </si>
  <si>
    <t>REAL ESTATE</t>
  </si>
  <si>
    <t>EDUCATION</t>
  </si>
  <si>
    <t>HEALTH/SOCIAL WORK</t>
  </si>
  <si>
    <t>COMMUNITY ORGANIZATION</t>
  </si>
  <si>
    <t>Cooking oil</t>
  </si>
  <si>
    <t>FISHING</t>
  </si>
  <si>
    <t>LOOKING FOR WORK</t>
  </si>
  <si>
    <t>CAPABLE BUT NOT LOOKING FOR WORK</t>
  </si>
  <si>
    <t>WEEK</t>
  </si>
  <si>
    <t>EVERY TWO WEEKS</t>
  </si>
  <si>
    <t>HOURS/WEEK</t>
  </si>
  <si>
    <t>HOLIDAY/VACATION</t>
  </si>
  <si>
    <t>SICK/ILLNESS</t>
  </si>
  <si>
    <t>INJURY</t>
  </si>
  <si>
    <t>CARING FOR SICK RELATIVE</t>
  </si>
  <si>
    <t>How much land does your household own?</t>
  </si>
  <si>
    <t>UNABLE TO DO</t>
  </si>
  <si>
    <t>WITH MUCH DIFFICULTY</t>
  </si>
  <si>
    <t>WITH SOME DIFFICULTY</t>
  </si>
  <si>
    <t>EASILY</t>
  </si>
  <si>
    <t>FAMILY MEMBER</t>
  </si>
  <si>
    <t>ACRE</t>
  </si>
  <si>
    <t>HECTARE</t>
  </si>
  <si>
    <t>OWN SON / DAUGHTER</t>
  </si>
  <si>
    <t>STEP SON/DAUGHTER</t>
  </si>
  <si>
    <t>SON/DAUGHTER IN-LAW</t>
  </si>
  <si>
    <t>PARENT-IN-LAW</t>
  </si>
  <si>
    <t>HEAD OF HOUSEHOLD</t>
  </si>
  <si>
    <t>Circle ID of All Women with Children &lt;5 years old</t>
  </si>
  <si>
    <t>Circle ID of all Pregnant Women</t>
  </si>
  <si>
    <t>CO-WIFE</t>
  </si>
  <si>
    <t>MONOGAMOUSLY MARRIED</t>
  </si>
  <si>
    <t>POLYGAMOUSLY MARRIED</t>
  </si>
  <si>
    <t>CIVIL UNION</t>
  </si>
  <si>
    <t>ID3</t>
  </si>
  <si>
    <t>FARMING/HERDING</t>
  </si>
  <si>
    <t>FORESTRY/CHARCOAL</t>
  </si>
  <si>
    <t>If you rented this dwelling, how much rent would you receive?</t>
  </si>
  <si>
    <t>OPEN FIRE</t>
  </si>
  <si>
    <t>Assistance from community groups, NGOs, churches, etc.</t>
  </si>
  <si>
    <t>A</t>
  </si>
  <si>
    <t>B</t>
  </si>
  <si>
    <t>C</t>
  </si>
  <si>
    <t>D</t>
  </si>
  <si>
    <t>E</t>
  </si>
  <si>
    <t>F</t>
  </si>
  <si>
    <t>TUBEWELL/BOREHOLE</t>
  </si>
  <si>
    <t>CART WITH SMALL TANK</t>
  </si>
  <si>
    <t>IF SPOUSE IS NOT A HOUSEHOLD MEMBER, CODE 98   LIST IN ORDER OF RANK</t>
  </si>
  <si>
    <t xml:space="preserve">Please give me the names of the persons who usually live in your household.  </t>
  </si>
  <si>
    <t>What is [NAME]'s relationship to the head of the household?</t>
  </si>
  <si>
    <t>What is [NAME]'s date of birth?</t>
  </si>
  <si>
    <t xml:space="preserve">How old is [NAME]?  </t>
  </si>
  <si>
    <t>What is [NAME]'s current marital status?</t>
  </si>
  <si>
    <t>What is [NAME]'s religion?</t>
  </si>
  <si>
    <t>For how many months during the past 12 months has [NAME] been away?</t>
  </si>
  <si>
    <t>TRADITIONAL</t>
  </si>
  <si>
    <t>SHINTOIST</t>
  </si>
  <si>
    <t>In the last 12 months, did [NAME] do anything to earn income or help the family earn income?</t>
  </si>
  <si>
    <t>In the last 12 months, what was the main industry/sector of economic activity that [NAME] was active in?</t>
  </si>
  <si>
    <t>SELF (SELF-EMPLOYED)</t>
  </si>
  <si>
    <t>PUBLIC SECTOR</t>
  </si>
  <si>
    <t>NOT WORKING (TOO OLD)</t>
  </si>
  <si>
    <t>NOT WORKING (TOO SICK)</t>
  </si>
  <si>
    <t>NOT WORKING (RETIRED)</t>
  </si>
  <si>
    <t>NOT WORKING (FULL TIME STUDENT)</t>
  </si>
  <si>
    <t>HOMEMAKER / HOUSEWIFE</t>
  </si>
  <si>
    <t>PRIVATE SECTOR FIRM</t>
  </si>
  <si>
    <t>How many hours did [NAME] work last week in this primary work?</t>
  </si>
  <si>
    <t>Why did [name] work fewer hours than usual in this primary work last week?</t>
  </si>
  <si>
    <t>During the last 12 months, how many months did [NAME] do this primary work to earn income or help the family earn income?</t>
  </si>
  <si>
    <t>In addition to this primary work, did [NAME] do any other activity to earn income or help the family earn income in the last 12 months?</t>
  </si>
  <si>
    <t>In the last 12 months, how many hours per week did [NAME] normally work in this secondary work?</t>
  </si>
  <si>
    <t>How many hours did [NAME] work last week in this secondary work?</t>
  </si>
  <si>
    <t>&lt;</t>
  </si>
  <si>
    <t xml:space="preserve">INTERVIEWER: IF </t>
  </si>
  <si>
    <t>Why did [NAME] work fewer hours than usual in this secondary work last week?</t>
  </si>
  <si>
    <t>During the last 12 months, how many months did [NAME] do this secondary work to earn income or help the family earn income?</t>
  </si>
  <si>
    <t>LAKE</t>
  </si>
  <si>
    <t>RIVER/STREAM</t>
  </si>
  <si>
    <t>SURFACE WATER / PUDDLES</t>
  </si>
  <si>
    <t>What type of toilet facility do your household members use at home?</t>
  </si>
  <si>
    <t>IF HOUSEHOLD DOES NOT SHARE, WRITE '0'</t>
  </si>
  <si>
    <t>THROW INTO A PIT</t>
  </si>
  <si>
    <t>ADD IODINE</t>
  </si>
  <si>
    <t>ANIMAL DUNG</t>
  </si>
  <si>
    <t>What is the size of this plot?</t>
  </si>
  <si>
    <t>Does your household own the land plot on which this dwellling is built?</t>
  </si>
  <si>
    <t>Goats</t>
  </si>
  <si>
    <t>Sheep</t>
  </si>
  <si>
    <t>Pigs</t>
  </si>
  <si>
    <t>Game</t>
  </si>
  <si>
    <t>Oxen</t>
  </si>
  <si>
    <t>Radio/CD/cassette player</t>
  </si>
  <si>
    <t>Television</t>
  </si>
  <si>
    <t>Clothes iron</t>
  </si>
  <si>
    <t>Electric stove</t>
  </si>
  <si>
    <t>Gas stove</t>
  </si>
  <si>
    <t>Paraffin lamp</t>
  </si>
  <si>
    <t>Bed</t>
  </si>
  <si>
    <t>Mattress</t>
  </si>
  <si>
    <t>Refrigerator / freezer</t>
  </si>
  <si>
    <t>Sewing machine</t>
  </si>
  <si>
    <t>Table (for dining)</t>
  </si>
  <si>
    <t>Land line telephone</t>
  </si>
  <si>
    <t>Mobile / Telephone</t>
  </si>
  <si>
    <t>Motorcycle</t>
  </si>
  <si>
    <t>Bicycle</t>
  </si>
  <si>
    <t>Truck or car</t>
  </si>
  <si>
    <t>Wheelbarrow</t>
  </si>
  <si>
    <t>Plough</t>
  </si>
  <si>
    <t>Hoes / harrows / axes</t>
  </si>
  <si>
    <t>ID CODE OF RESPONDENT</t>
  </si>
  <si>
    <t>Renting a building and/or land to others</t>
  </si>
  <si>
    <t>Renting equipment / vehicles / machinery to others</t>
  </si>
  <si>
    <t>Scholarships for study or training</t>
  </si>
  <si>
    <t>Other income not from work, specify</t>
  </si>
  <si>
    <r>
      <rPr>
        <u/>
        <sz val="8"/>
        <rFont val="Arial Narrow"/>
        <family val="2"/>
      </rPr>
      <t>SUBJECT</t>
    </r>
    <r>
      <rPr>
        <sz val="8"/>
        <rFont val="Arial Narrow"/>
      </rPr>
      <t>: ONE RESPONSE FOR THE HOUSEHOLD AS A WHOLE</t>
    </r>
  </si>
  <si>
    <r>
      <t>RESPONDENT</t>
    </r>
    <r>
      <rPr>
        <sz val="8"/>
        <rFont val="Arial Narrow"/>
      </rPr>
      <t>: HEAD OF HOUSEHOLD OR MOST KNOWLEDGEABLE HOUSEHOLD MEMBER</t>
    </r>
  </si>
  <si>
    <t>PLEASE WRITE DOWN YOUR NOTES (IF ANY) PER RESPONDENT</t>
  </si>
  <si>
    <t>THIS PAGE WAS INTENTIONALLY LEFT BLANK</t>
  </si>
  <si>
    <r>
      <t>RESPONDENT</t>
    </r>
    <r>
      <rPr>
        <sz val="8"/>
        <rFont val="Arial Narrow"/>
      </rPr>
      <t>: MOTHER OR PRIMARY CAREGIVER OF EACH CHILD &lt; 5 YEARS</t>
    </r>
  </si>
  <si>
    <r>
      <rPr>
        <u/>
        <sz val="8"/>
        <rFont val="Arial Narrow"/>
        <family val="2"/>
      </rPr>
      <t>SUBJECT</t>
    </r>
    <r>
      <rPr>
        <sz val="8"/>
        <rFont val="Arial Narrow"/>
      </rPr>
      <t>: CHILDREN &lt; 5 YEARS OLD</t>
    </r>
  </si>
  <si>
    <t>GOVERNMENT HOSPITAL</t>
  </si>
  <si>
    <t>GOVERNMENT CLINIC</t>
  </si>
  <si>
    <t>GOVERNMENT HEALTH POST</t>
  </si>
  <si>
    <t>PRIVATE HOSPITAL</t>
  </si>
  <si>
    <t xml:space="preserve">PRIVATE CLINIC </t>
  </si>
  <si>
    <t>PRIVATE HEALTH POST</t>
  </si>
  <si>
    <t>PHARMACY</t>
  </si>
  <si>
    <t>TOO EXPENSIVE</t>
  </si>
  <si>
    <t>TRADITIONAL HEALER</t>
  </si>
  <si>
    <t>FAITH/CHURCH HEALER</t>
  </si>
  <si>
    <t>NURSE/MIDWIFE</t>
  </si>
  <si>
    <t>COMMUNITY HEALTH WORKER</t>
  </si>
  <si>
    <t>LAB TECHNICIAN</t>
  </si>
  <si>
    <t>PHARMACIST</t>
  </si>
  <si>
    <t>SPIRITUAL HEALER</t>
  </si>
  <si>
    <t>DRUG SELLER</t>
  </si>
  <si>
    <t>Did [NAME] ever receive any vaccinations to prevent him/her from getting diseases, including vaccines received on national immunization day or child health week?</t>
  </si>
  <si>
    <t>Did [NAME] receive a polio vaccine, that is drops in the mouth?</t>
  </si>
  <si>
    <t>How many times was the polio vaccine given?</t>
  </si>
  <si>
    <t>Did [NAME] receive a DPT vaccine, that is an injection in the thigh usually given at the same time as the polio vaccine?</t>
  </si>
  <si>
    <t>How many times was the DPT vaccine given?</t>
  </si>
  <si>
    <t>Did [NAME] ever receive a vitamin A supplement during a national immunization campaign or child health week?</t>
  </si>
  <si>
    <t>How was the supplement provided?</t>
  </si>
  <si>
    <t>When was the last vitamin A supplement provided?</t>
  </si>
  <si>
    <t>In the last 12 months, how many vitamin A supplements has the child received?</t>
  </si>
  <si>
    <t>BLUE/RED CAPSULE TAKEN WHOLE</t>
  </si>
  <si>
    <t>COPY VACCINATION DATE FOR EACH VACCINE FROM CARD</t>
  </si>
  <si>
    <t>CAPSULE CUT WITH SCISSORS</t>
  </si>
  <si>
    <t>CAPSULE CUT WITH BLADE</t>
  </si>
  <si>
    <t>YES, SEEN</t>
  </si>
  <si>
    <t>D.</t>
  </si>
  <si>
    <t>E.</t>
  </si>
  <si>
    <t>F.</t>
  </si>
  <si>
    <t>G.</t>
  </si>
  <si>
    <t>H.</t>
  </si>
  <si>
    <t>I.</t>
  </si>
  <si>
    <t>J.</t>
  </si>
  <si>
    <t>YES, NOT SEEN</t>
  </si>
  <si>
    <t>BCG</t>
  </si>
  <si>
    <t>OPV0</t>
  </si>
  <si>
    <t>OPV1</t>
  </si>
  <si>
    <t>OPV2</t>
  </si>
  <si>
    <t>OPV3</t>
  </si>
  <si>
    <t>DPT1</t>
  </si>
  <si>
    <t>DPT2</t>
  </si>
  <si>
    <t>DPT3</t>
  </si>
  <si>
    <t>HiB3</t>
  </si>
  <si>
    <t>JUST AFTER BIRTH</t>
  </si>
  <si>
    <t>CAPSULE PRICKED WITH NEEDLE</t>
  </si>
  <si>
    <t>LATER</t>
  </si>
  <si>
    <t># OF</t>
  </si>
  <si>
    <t>TIMES</t>
  </si>
  <si>
    <t>In the last 6 months, was [NAME] measured to determine [NAME]'s nutritional status?</t>
  </si>
  <si>
    <t>What was the date of the last measurement?</t>
  </si>
  <si>
    <t>For the last measurement, where was [NAME] measured?</t>
  </si>
  <si>
    <t>Were any of the following given to take care of [NAME]'s malnutrition?</t>
  </si>
  <si>
    <t>RECORD DATE OF MEASUREMENT</t>
  </si>
  <si>
    <t>RECORD HEIGHT IN CENTIMETERS</t>
  </si>
  <si>
    <t>RECORD METHOD FOR MEASURING HEIGHT</t>
  </si>
  <si>
    <t>RECORD WEIGHT IN KILOGRAMS</t>
  </si>
  <si>
    <t>READ EACH OPTION ALOUD AND RECORD YES OR NO</t>
  </si>
  <si>
    <t>MEASURED</t>
  </si>
  <si>
    <t>STANDING</t>
  </si>
  <si>
    <t>LYING</t>
  </si>
  <si>
    <t>TOO ILL OR DISABLED</t>
  </si>
  <si>
    <t>REFUSED</t>
  </si>
  <si>
    <t>GREEN</t>
  </si>
  <si>
    <t>Nutrition advise</t>
  </si>
  <si>
    <t>Nutrition rehabilitation</t>
  </si>
  <si>
    <t xml:space="preserve">Refered to higher level </t>
  </si>
  <si>
    <t xml:space="preserve">Other </t>
  </si>
  <si>
    <t>YELLOW</t>
  </si>
  <si>
    <t>RED</t>
  </si>
  <si>
    <t>MM</t>
  </si>
  <si>
    <t>DD</t>
  </si>
  <si>
    <t>YYYY</t>
  </si>
  <si>
    <t>CENTIMETERS</t>
  </si>
  <si>
    <t>KILOGRAMS</t>
  </si>
  <si>
    <t>.</t>
  </si>
  <si>
    <t>NOT PRESENT</t>
  </si>
  <si>
    <t>L.</t>
  </si>
  <si>
    <t>K.</t>
  </si>
  <si>
    <t>Did you ever have an Under 5 Card where [NAME]'s vaccinations are written down?</t>
  </si>
  <si>
    <t>Do you approve or disapprove of couples using contraceptive methods to avoid getting pregnant?</t>
  </si>
  <si>
    <t>Do you currently have a sexual partner?</t>
  </si>
  <si>
    <t>Are you currently doing something or using any method to delay or avoid getting pregnant?</t>
  </si>
  <si>
    <t>Which method are you currently using?</t>
  </si>
  <si>
    <t>Where did you obtain the current method when you started using it (first time)?</t>
  </si>
  <si>
    <t>Have any of the following ever talked to you about family planning methods?</t>
  </si>
  <si>
    <t>FEMALE CONDOM</t>
  </si>
  <si>
    <t>FEMALE STERILIZATION</t>
  </si>
  <si>
    <t>MALE STERILIZATION</t>
  </si>
  <si>
    <t>WITHDRAWAL</t>
  </si>
  <si>
    <t>DOESN'T WANT MORE</t>
  </si>
  <si>
    <t>INFERTILE</t>
  </si>
  <si>
    <t>TRADITIONAL BIRTH ATTENDANT</t>
  </si>
  <si>
    <t>APPROVE</t>
  </si>
  <si>
    <t>DISAPPROVE</t>
  </si>
  <si>
    <t>FRIEND/NEIGHBOR</t>
  </si>
  <si>
    <t>At the time you became pregnant, did you want to become pregnant then, did you want to be pregnant later, or did you not want to have any (more) children at all?</t>
  </si>
  <si>
    <t>THEN</t>
  </si>
  <si>
    <t>NOT AT ALL</t>
  </si>
  <si>
    <t>Other (Specify)</t>
  </si>
  <si>
    <t>G</t>
  </si>
  <si>
    <t>H</t>
  </si>
  <si>
    <t>I</t>
  </si>
  <si>
    <t>Did the CHW provide any of the following services?</t>
  </si>
  <si>
    <t>How satisfied were you with the following?</t>
  </si>
  <si>
    <t>Why wouldn't you recommend them?</t>
  </si>
  <si>
    <t>VERY UNSATISFIED</t>
  </si>
  <si>
    <t>UNSATISFIED</t>
  </si>
  <si>
    <t>SATISFIED</t>
  </si>
  <si>
    <t>VERY SATISFIED</t>
  </si>
  <si>
    <t xml:space="preserve">D. </t>
  </si>
  <si>
    <t>Enough community health workers?</t>
  </si>
  <si>
    <t xml:space="preserve">Community Health Worker's time availability to attend to you? </t>
  </si>
  <si>
    <t>POOR QUALITY OF CARE</t>
  </si>
  <si>
    <t>YES, AT HOME</t>
  </si>
  <si>
    <t>NOT HELPFUL</t>
  </si>
  <si>
    <t>YES, IN THE COMMUNITY</t>
  </si>
  <si>
    <t>TREATMENT TOO EXPENSIVE</t>
  </si>
  <si>
    <t>YES, IN BOTH HOME AND COMMUNITY</t>
  </si>
  <si>
    <t>DIFFICULT TO ACCESS</t>
  </si>
  <si>
    <t>COPY AGE FROM (1.12) (IF &lt;5 YEARS OLD, ALSO WRITE DOWN MONTHS)</t>
  </si>
  <si>
    <t>PRIVATE CLINIC</t>
  </si>
  <si>
    <t>Household Roster</t>
  </si>
  <si>
    <t>Housing</t>
  </si>
  <si>
    <t>Other Sources of Income</t>
  </si>
  <si>
    <r>
      <t xml:space="preserve">SUBJECT: </t>
    </r>
    <r>
      <rPr>
        <sz val="8"/>
        <rFont val="Arial Narrow"/>
      </rPr>
      <t xml:space="preserve"> ALL FEMALE HOUSEHOLD MEMBERS 15-49 YEARS OLD</t>
    </r>
  </si>
  <si>
    <r>
      <t>RESPONDENT</t>
    </r>
    <r>
      <rPr>
        <sz val="8"/>
        <rFont val="Arial Narrow"/>
      </rPr>
      <t>: SELF</t>
    </r>
  </si>
  <si>
    <t>If you could choose for yourself, how long would you wait from now until the birth of your next child?</t>
  </si>
  <si>
    <t>Friends/Family</t>
  </si>
  <si>
    <t>Community Health Worker</t>
  </si>
  <si>
    <t>Health worker at health facility</t>
  </si>
  <si>
    <t>Why are you currently not using any method to delay or avoid getting pregnant?</t>
  </si>
  <si>
    <t>WOULD LIKE TO GET PREGNANT</t>
  </si>
  <si>
    <t>PARTNER DOES NOT APPROVE</t>
  </si>
  <si>
    <t>FAMILY DOES NOT APPROVE</t>
  </si>
  <si>
    <t>PILL</t>
  </si>
  <si>
    <t>DIAPHRAGM</t>
  </si>
  <si>
    <t>FOAM/JELLY</t>
  </si>
  <si>
    <t>LACTATIONAL AMEN. METHOD</t>
  </si>
  <si>
    <t>RHYTHM / NATURAL METHOD</t>
  </si>
  <si>
    <t>OTHER MODERN METHOD</t>
  </si>
  <si>
    <t>OTHER TRADITIONAL METHOD</t>
  </si>
  <si>
    <t>IF MORE THAN ONE METHOD, INDICATE THE HIGHEST METHOD IN THE LIST</t>
  </si>
  <si>
    <t>IUD / SPIRAL</t>
  </si>
  <si>
    <t>PROVIDER'S HOME</t>
  </si>
  <si>
    <t>OTHER HOME</t>
  </si>
  <si>
    <t>OUTDOOR LOCATION</t>
  </si>
  <si>
    <t>AUXILIARY NURSE/MIDWIFE</t>
  </si>
  <si>
    <t>Vaccination</t>
  </si>
  <si>
    <t>VITAMIN A first</t>
  </si>
  <si>
    <t>VITAMIN A second</t>
  </si>
  <si>
    <t>Height and Weight</t>
  </si>
  <si>
    <t>Where was the care for [NAME]'s malnutrition obtained from?</t>
  </si>
  <si>
    <t>IF WOMAN 15-49 SKIP TO</t>
  </si>
  <si>
    <r>
      <t>RESPONDENT</t>
    </r>
    <r>
      <rPr>
        <sz val="8"/>
        <rFont val="Arial Narrow"/>
      </rPr>
      <t>: MOTHER OR PRIMARY CAREGIVER OF EACH CHILD &lt; 5 YEARS, SELF FOR WOMEN 15-49 YEARS OLD</t>
    </r>
  </si>
  <si>
    <r>
      <t>SUBJECTS</t>
    </r>
    <r>
      <rPr>
        <sz val="8"/>
        <rFont val="Arial Narrow"/>
      </rPr>
      <t>: ALL WOMEN 15-49 YEARS OLD</t>
    </r>
  </si>
  <si>
    <t>Would you recommend Community Health Workers to other women or families?</t>
  </si>
  <si>
    <t>RECORD UP TO 3 REASONS</t>
  </si>
  <si>
    <t>DIED</t>
  </si>
  <si>
    <t>COPY THE ID CODE OF THE FATHER</t>
  </si>
  <si>
    <t>COPY THE ID CODE OF THE MOTHER</t>
  </si>
  <si>
    <t>FATHER</t>
  </si>
  <si>
    <t>MOTHER</t>
  </si>
  <si>
    <t>MEMBER OF A PRODUCER'S COOPERATIVE</t>
  </si>
  <si>
    <t>CONTRIBUTING FAMILY WORKER</t>
  </si>
  <si>
    <t>OTHER WORKER</t>
  </si>
  <si>
    <t>PERIOD</t>
  </si>
  <si>
    <t xml:space="preserve">Is [NAME] covered by a health insurance for this primary work?  </t>
  </si>
  <si>
    <t xml:space="preserve">Is [NAME] entitled to sick leave for this primary work?  </t>
  </si>
  <si>
    <t>ISN'T THE SEASON FOR THIS ACTIVITY</t>
  </si>
  <si>
    <t xml:space="preserve">Is [NAME] covered by a health insurance for this secondary work?  </t>
  </si>
  <si>
    <t xml:space="preserve">Is [NAME] entitled to sick leave for this secondary work?  </t>
  </si>
  <si>
    <t>PRIMARY WORK</t>
  </si>
  <si>
    <t>SECONDARY WORK</t>
  </si>
  <si>
    <t>During the last 12 months, has [NAME] received any income (cash or in-kind) from other work or activities not recorded already?</t>
  </si>
  <si>
    <t>How often does [NAME] get paid for these other work or activities not recorded already?</t>
  </si>
  <si>
    <t>During the last 12 months, has [NAME] received any income (cash or in-kind) from retirement, pension, unemployment compensation, or insurance from past work?</t>
  </si>
  <si>
    <t>How often does [NAME] get paid for retirement, pension, unemployment compensation, or insurance from past work?</t>
  </si>
  <si>
    <t>INCOME FROM OTHER WORK OR ACTIVITIES</t>
  </si>
  <si>
    <t>INCOME FROM RETIREMENT, PENSION, UNEMPLOYMENT COMPENSATION</t>
  </si>
  <si>
    <t>INCLUDE CASH AND IN-KIND</t>
  </si>
  <si>
    <t xml:space="preserve">NUMBER OF ROOMS:  </t>
  </si>
  <si>
    <t>If you had to rent this dwelling, how much would you have to pay?</t>
  </si>
  <si>
    <t xml:space="preserve">How many other households does your household share the toilet facility with? </t>
  </si>
  <si>
    <t xml:space="preserve">NUMBER: </t>
  </si>
  <si>
    <t>How long does it take you to go to this source on foot?</t>
  </si>
  <si>
    <t>Household Assets</t>
  </si>
  <si>
    <t>Part A: Durable Goods</t>
  </si>
  <si>
    <r>
      <rPr>
        <u/>
        <sz val="8"/>
        <rFont val="Arial Narrow"/>
        <family val="2"/>
      </rPr>
      <t>RESPONDENT</t>
    </r>
    <r>
      <rPr>
        <sz val="8"/>
        <rFont val="Arial Narrow"/>
      </rPr>
      <t xml:space="preserve">: </t>
    </r>
    <r>
      <rPr>
        <sz val="8"/>
        <rFont val="Arial Narrow"/>
      </rPr>
      <t>HEAD OF HOUSEHOLD OR MOST KNOWLEDGEABLE HOUSEHOLD MEMBER</t>
    </r>
  </si>
  <si>
    <t>Part B: Land Ownership and Livestock</t>
  </si>
  <si>
    <t>Part B: Land Ownership and Livestock (cont.)</t>
  </si>
  <si>
    <t>ANIMAL CODE</t>
  </si>
  <si>
    <t>ANIMAL</t>
  </si>
  <si>
    <t>SOURCE OF INCOME</t>
  </si>
  <si>
    <t>In the past 12 months, did any member of your household receive income from [SOURCE OF INCOME]?</t>
  </si>
  <si>
    <t>NEXT SOURCE</t>
  </si>
  <si>
    <t>In the past 12 months, how much did your household receive from [SOURCE OF INCOME]?</t>
  </si>
  <si>
    <t xml:space="preserve">Now I would like to ask you some questions on other sources of income for your household, apart from payment for work. </t>
  </si>
  <si>
    <t>WRITE ZERO IF NOTHING</t>
  </si>
  <si>
    <t>IS THE WOMAN CURRENTLY PREGNANT?</t>
  </si>
  <si>
    <t>Reproductive Health (Female)</t>
  </si>
  <si>
    <t>INTERVIEWER: CHECK QUESTION</t>
  </si>
  <si>
    <t>Do you have an under 5 card where [NAME]’S vaccinations are written down?</t>
  </si>
  <si>
    <t>IF YES, RECORD IF YOU SEE THE CARD OR NOT</t>
  </si>
  <si>
    <t>RECORD YES OR NO CODES FOR EACH SERVICE BELOW</t>
  </si>
  <si>
    <t>Information provided by Community Health Worker?</t>
  </si>
  <si>
    <t>Community Health Worker being good role models?</t>
  </si>
  <si>
    <t>LACK OF SUPPLIES / DRUGS</t>
  </si>
  <si>
    <t>Could you please give me your cellphone number, so that we can contact you again if we need to?</t>
  </si>
  <si>
    <t>CELLPHONE NUMBER</t>
  </si>
  <si>
    <t>RELATIONSHIP TO HEAD</t>
  </si>
  <si>
    <t>RELATIONSHIP CODES</t>
  </si>
  <si>
    <t>RELATIVE</t>
  </si>
  <si>
    <t>FRIEND</t>
  </si>
  <si>
    <t>NEIGHBOR</t>
  </si>
  <si>
    <t>RECORD ID CODE OF PRIMARY CARE-GIVER</t>
  </si>
  <si>
    <t>Does your household own any land (or other land besides this residence)?</t>
  </si>
  <si>
    <t>Land</t>
  </si>
  <si>
    <t>Buildings</t>
  </si>
  <si>
    <t>Farm equipment</t>
  </si>
  <si>
    <t>Livestock</t>
  </si>
  <si>
    <t>Other possessions</t>
  </si>
  <si>
    <t>Did you have to sell [ASSET]?</t>
  </si>
  <si>
    <t>How much money did you get for these in total?</t>
  </si>
  <si>
    <t>How much money did you borrow in total over the last 12 months?</t>
  </si>
  <si>
    <t>As of today, how much money do you still need to pay back?</t>
  </si>
  <si>
    <t>How much money did you receive in total over the last 12 months?</t>
  </si>
  <si>
    <t>START THE LIST WITH THE HEAD OF THE HOUSEHOLD</t>
  </si>
  <si>
    <t>Does [NAME] 's father live in this household?</t>
  </si>
  <si>
    <t>Does [NAME] 's mother live in this household?</t>
  </si>
  <si>
    <t>INTERVIEWER: CHECK WITH (3.01)</t>
  </si>
  <si>
    <r>
      <t xml:space="preserve">In the last 12 months, who does [NAME] work </t>
    </r>
    <r>
      <rPr>
        <u/>
        <sz val="8"/>
        <rFont val="Arial Narrow"/>
        <family val="2"/>
      </rPr>
      <t>for</t>
    </r>
    <r>
      <rPr>
        <sz val="8"/>
        <rFont val="Arial Narrow"/>
      </rPr>
      <t xml:space="preserve"> in [HIS/HER] primary work?</t>
    </r>
  </si>
  <si>
    <t>IN CASE THERE IS MORE THAN ONE ACTIVITY, INDICATE THE PRIMARY WORK THAT CONSUMED THE MOST TIME</t>
  </si>
  <si>
    <t>WAGE EMPLOYEE</t>
  </si>
  <si>
    <t>PIECE WORK</t>
  </si>
  <si>
    <t>SELF-EMPLOYED / OWN BUSINESS</t>
  </si>
  <si>
    <t>NON-PROFIT SECTOR</t>
  </si>
  <si>
    <t>In the last 12 months, how many hours per week did [NAME] normally work in this primary work?</t>
  </si>
  <si>
    <t>How much does [NAME] normally receive from retirement, pension, unemployment compensation, or insurance from past work, per [PAY PERIOD IN</t>
  </si>
  <si>
    <t>]?</t>
  </si>
  <si>
    <t>Owner occupied dwelling - with mortgages</t>
  </si>
  <si>
    <t>Owner occupied dwelling - without mortgages</t>
  </si>
  <si>
    <t>Rented (not tied to the job)</t>
  </si>
  <si>
    <t>Rented (tied to the job)</t>
  </si>
  <si>
    <t>Rent free (owned by government employer)</t>
  </si>
  <si>
    <t>Rent free (owned by private employer)</t>
  </si>
  <si>
    <t>Rent free (owned by municipality/govt)</t>
  </si>
  <si>
    <t>Rent free (other owner)</t>
  </si>
  <si>
    <t>Temporary housing</t>
  </si>
  <si>
    <t>Squatting</t>
  </si>
  <si>
    <t>Other, specify</t>
  </si>
  <si>
    <t>INTERVIEWER: READ THE ALTERNATIVES TO THE RESPONDENT</t>
  </si>
  <si>
    <t>MONTHLY</t>
  </si>
  <si>
    <t>EVERY 3 MONTHS</t>
  </si>
  <si>
    <t>ANNUALLY</t>
  </si>
  <si>
    <t>WEEKLY</t>
  </si>
  <si>
    <t>BI-WEEKLY</t>
  </si>
  <si>
    <t>CHARCOAL</t>
  </si>
  <si>
    <r>
      <t>GAS</t>
    </r>
    <r>
      <rPr>
        <sz val="6"/>
        <color indexed="10"/>
        <rFont val="Arial Narrow"/>
        <family val="2"/>
      </rPr>
      <t/>
    </r>
  </si>
  <si>
    <t>ELECTRICITY FROM GRID</t>
  </si>
  <si>
    <t>ELECTRICITY FROM GENERATOR</t>
  </si>
  <si>
    <t>ELECTRICITY FROM SOLAR PANEL</t>
  </si>
  <si>
    <t>IF MORE THAN ONE, ASK FOR THE TOTAL VALUE OF ALL ITEMS</t>
  </si>
  <si>
    <t>SQUARE METERS</t>
  </si>
  <si>
    <t xml:space="preserve">How many [DURABLE GOOD]s does your household own? </t>
  </si>
  <si>
    <t>DURABLE GOOD</t>
  </si>
  <si>
    <t>DURABLE GOOD CODE</t>
  </si>
  <si>
    <t>IF NONE WRITE ZERO ► NEXT ANIMAL</t>
  </si>
  <si>
    <t>If you were to sell your [ANIMAL] today, how much money could you get for it?</t>
  </si>
  <si>
    <t xml:space="preserve">ID CODE OF RESPONDENT: </t>
  </si>
  <si>
    <t>SOURCE OF INCOME CODE</t>
  </si>
  <si>
    <t>Mosquito nets</t>
  </si>
  <si>
    <t>WOULD NOT WAIT</t>
  </si>
  <si>
    <t>LESS THAN 2 YEARS</t>
  </si>
  <si>
    <t>MORE THAN 2 YEARS</t>
  </si>
  <si>
    <t>HAVE NOT DECIDED YET</t>
  </si>
  <si>
    <t>DON'T KNOW OF ANY METHOD</t>
  </si>
  <si>
    <t>DO NOT APPROVE</t>
  </si>
  <si>
    <t>NOT AVAILABLE</t>
  </si>
  <si>
    <t>SCARED OF SIDE-EFFECTS</t>
  </si>
  <si>
    <t>MALE CONDOM</t>
  </si>
  <si>
    <t>OTHER SHOP</t>
  </si>
  <si>
    <t xml:space="preserve">How long have you been using the current method? </t>
  </si>
  <si>
    <t>ENTER YEARS IF 12 MONTHS OR MORE, ENTER MONTHS IF LESS THAN 12 MONTHS.</t>
  </si>
  <si>
    <t>Has [NAME] received any vaccinations or vitamin A, not recorded on this card, including vaccinations given on a national immunization day or child health week?</t>
  </si>
  <si>
    <t>When did [NAME] receive the polio vaccine the first time?</t>
  </si>
  <si>
    <t>OWN HOME</t>
  </si>
  <si>
    <t>What was the result of the last measurement?</t>
  </si>
  <si>
    <t>Did you obtain any specialized care for [NAME]'s malnutrition after the last measurement?</t>
  </si>
  <si>
    <t>OTHER MEDICAL PERSONNEL</t>
  </si>
  <si>
    <t>Vitamin A</t>
  </si>
  <si>
    <t>Other vitamins and micronutrients</t>
  </si>
  <si>
    <t>RECORD UPPER ARM CIRCUMFERENCE IN CENTIMETERS</t>
  </si>
  <si>
    <t>Community Health Worker Service Usage and Satisfaction</t>
  </si>
  <si>
    <t>Referral to institutional delivery</t>
  </si>
  <si>
    <t xml:space="preserve">Referral to postnatal care </t>
  </si>
  <si>
    <t>Referral to child vaccination</t>
  </si>
  <si>
    <t>Distribution of condoms</t>
  </si>
  <si>
    <t xml:space="preserve">Child growth monitoring / advice in child nutrition </t>
  </si>
  <si>
    <t>Advice on family planning</t>
  </si>
  <si>
    <t>Information, Education and Communication sessions on other health topics</t>
  </si>
  <si>
    <t>Advice on water and sanitation</t>
  </si>
  <si>
    <t>Community Health Workers being knowledgable?</t>
  </si>
  <si>
    <t>Community Health Workers being responsive to your needs?</t>
  </si>
  <si>
    <t>The last time that you met with a Communit Health Worker, did you pay for the services or advice?</t>
  </si>
  <si>
    <t>How much?</t>
  </si>
  <si>
    <t>Contact Information</t>
  </si>
  <si>
    <t>RECORD ID CODE AND NAME</t>
  </si>
  <si>
    <t xml:space="preserve">Could you give me the names of the household members that have a cellphone? </t>
  </si>
  <si>
    <t>FE-MALE</t>
  </si>
  <si>
    <t>NOT RESPECTFUL / FRIENDLY</t>
  </si>
  <si>
    <r>
      <t>KEROSINE / PARAFFIN / OIL LAMP</t>
    </r>
    <r>
      <rPr>
        <sz val="6"/>
        <color indexed="10"/>
        <rFont val="Arial Narrow"/>
        <family val="2"/>
      </rPr>
      <t/>
    </r>
  </si>
  <si>
    <r>
      <t>KEROSINE / PARAFFIN</t>
    </r>
    <r>
      <rPr>
        <sz val="6"/>
        <color indexed="10"/>
        <rFont val="Arial Narrow"/>
        <family val="2"/>
      </rPr>
      <t/>
    </r>
  </si>
  <si>
    <t>► NEXT SECTION</t>
  </si>
  <si>
    <t xml:space="preserve">Part C: Health Related Financial Shocks </t>
  </si>
  <si>
    <t xml:space="preserve">In the last 12 months, did anyone in your household have to sell any land, buildings, farm equipment, livestock, food reserves or other possessions in order to pay for health care? </t>
  </si>
  <si>
    <t xml:space="preserve">In the last 12 months, did anyone in your household have to borrow money in order to pay for health care? Borrowing money is when you are expected to give the money back after some time. </t>
  </si>
  <si>
    <t>PROBE: Health care payments include paying for hospital bills, doctor's bills or medicines.</t>
  </si>
  <si>
    <t>In the last 12 months, did anyone in your household receive money as a gift, to help pay for health care? This includes assistance from your community to your household to help pay for bills, gifts from family outside of your household, and other gifts to help pay for health care.</t>
  </si>
  <si>
    <t>At this time, how much money do you still owe on health care bills?</t>
  </si>
  <si>
    <t>How many times was the HiB vaccine given?</t>
  </si>
  <si>
    <t>Did [NAME] receive this measles vaccine before [HE/SHE] turned one year old, or after?</t>
  </si>
  <si>
    <t>BEFORE</t>
  </si>
  <si>
    <t>AFTER</t>
  </si>
  <si>
    <t>Did [NAME] receive a measles injection or an MMR injection - that is, an injection in the arm at the age of 9 months or older - to prevent [HIM/HER] from gettings measles?</t>
  </si>
  <si>
    <t>NEVER HAD A REFILL</t>
  </si>
  <si>
    <t>EVERY 6 MONTHS</t>
  </si>
  <si>
    <t>In the past 12 months, did you have any health expenditures that were higher than you could afford with your usual income?</t>
  </si>
  <si>
    <t>PRIVATE PRACTITIONER</t>
  </si>
  <si>
    <t>RECORD MONTH USING 2 DIGITS (RANGE 01-12)</t>
  </si>
  <si>
    <t>RECORD DAY USING 2 DIGITS (RANGE 01-31)</t>
  </si>
  <si>
    <t>BETWEEN 6 AND 12 MONTHS AGO</t>
  </si>
  <si>
    <t>Advice on HIV and AIDS</t>
  </si>
  <si>
    <t>Could you also give us the cellphone numbers of at least two other family members, relatives, or friends of your household? If we need to contact you again and your cellphone number does not work, we would call them to ask how you can be located.</t>
  </si>
  <si>
    <t>SAMPLE CONTROL FILE CODE</t>
  </si>
  <si>
    <t>CLUSTER ID</t>
  </si>
  <si>
    <t>HH ID</t>
  </si>
  <si>
    <t>REPUBLIC OF ZAMBIA</t>
  </si>
  <si>
    <t>/</t>
  </si>
  <si>
    <t>1. PROVINCE NAME</t>
  </si>
  <si>
    <t>2. DISTRICT NAME</t>
  </si>
  <si>
    <t>3. CONSTITUENCY NAME</t>
  </si>
  <si>
    <t>4. WARD NAME</t>
  </si>
  <si>
    <t>5. CSA NUMBER</t>
  </si>
  <si>
    <t>6. SEA NUMBER</t>
  </si>
  <si>
    <t>7. HH NUMBER</t>
  </si>
  <si>
    <t>8.</t>
  </si>
  <si>
    <t>RURAL</t>
  </si>
  <si>
    <t>PERI- URBAN</t>
  </si>
  <si>
    <t>9. VILLAGE OR LOCALITY NAME</t>
  </si>
  <si>
    <t>10. CHIEF/CHIEFTAINESS' AREA</t>
  </si>
  <si>
    <t>11. NAME OF HEAD OF HOUSEHOLD</t>
  </si>
  <si>
    <t>12. Number of people included in the flap or Household Roster (section 1):</t>
  </si>
  <si>
    <t>13. GPS COORDINATES OF HOUSEHOLD</t>
  </si>
  <si>
    <t>LONGITUDE</t>
  </si>
  <si>
    <t>LATITUDE</t>
  </si>
  <si>
    <t>ALTITUDE (METERS)</t>
  </si>
  <si>
    <t>14. INTERVIEWER NAME</t>
  </si>
  <si>
    <t>DATE OF FIRST INTERVIEW</t>
  </si>
  <si>
    <t>INTERVIEWER NAME</t>
  </si>
  <si>
    <t>DATE OF FINAL INTERVIEW</t>
  </si>
  <si>
    <t>15. RESULT OF INTERVIEW</t>
  </si>
  <si>
    <t>COMPLETED</t>
  </si>
  <si>
    <t>SECTION:</t>
  </si>
  <si>
    <t>RESULT:</t>
  </si>
  <si>
    <t>IF OTHER, SPECIFY HERE:</t>
  </si>
  <si>
    <t>REFUSAL</t>
  </si>
  <si>
    <t>HH MEMBERS NOT PRESENT</t>
  </si>
  <si>
    <t>HH HAS MOVED</t>
  </si>
  <si>
    <t>Supervisor's Signature</t>
  </si>
  <si>
    <t>16. LANGUAGES</t>
  </si>
  <si>
    <t xml:space="preserve">ENGLISH </t>
  </si>
  <si>
    <t>LANGUAGE SPOKEN BY RESPONDENT DURING THE INTERVIEW</t>
  </si>
  <si>
    <t>BEMBA</t>
  </si>
  <si>
    <t>KAONDE</t>
  </si>
  <si>
    <t>LOZI</t>
  </si>
  <si>
    <t>RESPONDENTS' LOCAL LANGUAGE / MOTHER TONGUE</t>
  </si>
  <si>
    <t>LUNDA</t>
  </si>
  <si>
    <t>LUVALE</t>
  </si>
  <si>
    <t>NYANJA</t>
  </si>
  <si>
    <t>TRANSLATOR USED (1 = NEVER; 2 = SOMETIMES; 3 = ALWAYS)</t>
  </si>
  <si>
    <t>TONGA</t>
  </si>
  <si>
    <t>USHI</t>
  </si>
  <si>
    <t>TABWA</t>
  </si>
  <si>
    <t>BISA</t>
  </si>
  <si>
    <t>NGONI</t>
  </si>
  <si>
    <t>CHEWA</t>
  </si>
  <si>
    <t>NSENGA</t>
  </si>
  <si>
    <t>SENGA</t>
  </si>
  <si>
    <t>TUMBUKA</t>
  </si>
  <si>
    <t>KUNDA</t>
  </si>
  <si>
    <t>LUNDA LUAPULA</t>
  </si>
  <si>
    <t>17. SCREENER</t>
  </si>
  <si>
    <t>19. SUPERVISOR NAME</t>
  </si>
  <si>
    <t>TEAM</t>
  </si>
  <si>
    <t>ID</t>
  </si>
  <si>
    <t>20. DATA ENTRY OPERATOR</t>
  </si>
  <si>
    <t>21. DATA ENTRY SUPERVISOR</t>
  </si>
  <si>
    <t>PID</t>
  </si>
  <si>
    <t>(1.00) RECORD ID OF MAIN RESPONDENT --&gt;</t>
  </si>
  <si>
    <t>(2.00) RECORD ID OF MAIN RESPONDENT --&gt;</t>
  </si>
  <si>
    <t>Economic activities</t>
  </si>
  <si>
    <t>AMOUNT IN KWACHA</t>
  </si>
  <si>
    <t>AMOUNT IN KWACHA:</t>
  </si>
  <si>
    <t>KWACHA</t>
  </si>
  <si>
    <t xml:space="preserve">KWACHA:  </t>
  </si>
  <si>
    <t>INTERVIEWER: IF (3.10) &lt; (3.09):</t>
  </si>
  <si>
    <t>ATTENDING A SOCIAL EVENT</t>
  </si>
  <si>
    <t>PAY PERIOD:</t>
  </si>
  <si>
    <t xml:space="preserve">a. DRY SEASON      </t>
  </si>
  <si>
    <t xml:space="preserve">b. RAINY SEASON   </t>
  </si>
  <si>
    <t>How do you treat your drinking water?</t>
  </si>
  <si>
    <t>ONE WAY ONLY IN MINUTES</t>
  </si>
  <si>
    <t>How do you treat this water used for cooking and handwashing?</t>
  </si>
  <si>
    <t>ABOUT THE SAME</t>
  </si>
  <si>
    <t>NOT APPLICABLE</t>
  </si>
  <si>
    <t>RELIGIOUS BELIEF</t>
  </si>
  <si>
    <t>INJECTABLES / DEPOPROVERA</t>
  </si>
  <si>
    <t>YES, IN HEALTH FACILITY</t>
  </si>
  <si>
    <t>Referral to Voluntary Counseling and Testing (VCT) / Prevention of Mother-To-Child Transmission (PMTCT) of HIV/AIDS</t>
  </si>
  <si>
    <t>L</t>
  </si>
  <si>
    <t>Arrange or accompany transportation for institutional delivery</t>
  </si>
  <si>
    <t>► NEXT PERSON/SECTION</t>
  </si>
  <si>
    <t>READ ALOUD THE ANTHROPOMETRIC CONSENT FORM TO ALL WOMEN 15-49 YEARS OLD/MOTHER OR PRIMARY CAREGIVER OF EACH CHILD &lt; 5 YEARS</t>
  </si>
  <si>
    <t>INTERVIEWER: TAKE AN AVERAGE OF 3 READINGS FOR EACH ELIGIBLE RESPONDENT</t>
  </si>
  <si>
    <t>Did [NAME] receive a BCG vaccination against tuberculosis, that is an injection in the upper arm that usually causes a scar?</t>
  </si>
  <si>
    <t>Did [NAME] ever receive a HIB vaccination against pneumonia and meningitis, that is an injection in the thigh or upper arm?</t>
  </si>
  <si>
    <t>Other (specify)</t>
  </si>
  <si>
    <t>K</t>
  </si>
  <si>
    <t>M</t>
  </si>
  <si>
    <t>N</t>
  </si>
  <si>
    <t>P</t>
  </si>
  <si>
    <t>Q</t>
  </si>
  <si>
    <t>R</t>
  </si>
  <si>
    <t>S</t>
  </si>
  <si>
    <t>Did [NAME] ever miss any dose of vaccine as per the vaccination schedule?</t>
  </si>
  <si>
    <t>Why did [NAME] miss a dose of vaccination?</t>
  </si>
  <si>
    <t>Too expensive</t>
  </si>
  <si>
    <t>Too busy</t>
  </si>
  <si>
    <t>Too far </t>
  </si>
  <si>
    <t>Unable to obtain transport</t>
  </si>
  <si>
    <t>Cultural practices</t>
  </si>
  <si>
    <t>Facility has poor structure</t>
  </si>
  <si>
    <t>Facility poorly stocked</t>
  </si>
  <si>
    <t>Poor staff attitude</t>
  </si>
  <si>
    <t>Poor staff knowledge</t>
  </si>
  <si>
    <t>Don't trust the staff</t>
  </si>
  <si>
    <t>Service not available</t>
  </si>
  <si>
    <t>ASSURE ONLY INCLUDING HOUSEHOLD MEMBERS FOR THE INTERVIEW, USE DEFINITION FROM THE MANUAL</t>
  </si>
  <si>
    <r>
      <rPr>
        <u/>
        <sz val="8"/>
        <color indexed="8"/>
        <rFont val="Arial Narrow"/>
        <family val="2"/>
      </rPr>
      <t>SUBJECT</t>
    </r>
    <r>
      <rPr>
        <sz val="8"/>
        <color indexed="8"/>
        <rFont val="Arial Narrow"/>
        <family val="2"/>
      </rPr>
      <t>: ALL HOUSEHOLD MEMBERS</t>
    </r>
  </si>
  <si>
    <r>
      <t>RESPONDENT</t>
    </r>
    <r>
      <rPr>
        <sz val="8"/>
        <color indexed="8"/>
        <rFont val="Arial Narrow"/>
        <family val="2"/>
      </rPr>
      <t>: HEAD OF HOUSEHOLD OR MOST KNOWLEDGEABLE HOUSEHOLD MEMBER</t>
    </r>
  </si>
  <si>
    <t>N/A       97</t>
  </si>
  <si>
    <t xml:space="preserve">       ► 2.01</t>
  </si>
  <si>
    <t>Section 2: Education</t>
  </si>
  <si>
    <r>
      <t xml:space="preserve">(2.00) RECORD ID OF MAIN RESPONDENT  </t>
    </r>
    <r>
      <rPr>
        <b/>
        <sz val="16"/>
        <rFont val="Arial Narrow"/>
        <family val="2"/>
      </rPr>
      <t>PID</t>
    </r>
  </si>
  <si>
    <r>
      <t>RESPONDENT</t>
    </r>
    <r>
      <rPr>
        <b/>
        <sz val="10"/>
        <rFont val="Arial Narrow"/>
        <family val="2"/>
      </rPr>
      <t>: Head of HH/most knowledgeable HH member regarding all HH members 5 years and older.</t>
    </r>
  </si>
  <si>
    <t>What is ....'s mother tongue?</t>
  </si>
  <si>
    <t>Can  ...... Read and write in any language?</t>
  </si>
  <si>
    <t>Is ...... currently in school?</t>
  </si>
  <si>
    <t>What grade / level  is ...... currently attending?</t>
  </si>
  <si>
    <t>Has ...... ever attended school?</t>
  </si>
  <si>
    <t>What is the highest level of education/grade that ...... has completed in school?</t>
  </si>
  <si>
    <t>FOR CLASSES IN PRIMARY &amp; SECONDARY SCHOOL, WRITE CLASS NUMBER:</t>
  </si>
  <si>
    <t>ENGLISH</t>
  </si>
  <si>
    <t>GRADE 1 TO 12</t>
  </si>
  <si>
    <t>[1-12]</t>
  </si>
  <si>
    <t>GRADE 12 GCE (A-LEVEL)</t>
  </si>
  <si>
    <t>[13]</t>
  </si>
  <si>
    <t>FOR TERTIARY STUDIES ENTER THE CODE:</t>
  </si>
  <si>
    <t>COLLEGE</t>
  </si>
  <si>
    <t>UNIVERSITY - POSTGRADUATE</t>
  </si>
  <si>
    <t>MASTERS DEGREE</t>
  </si>
  <si>
    <t>DOCTORAL LEVEL</t>
  </si>
  <si>
    <t>PREPRIMARY ONLY</t>
  </si>
  <si>
    <t xml:space="preserve">(3.00)  RECORD ID OF MAIN RESPONDENT --&gt; PID  </t>
  </si>
  <si>
    <t xml:space="preserve">DAY                  </t>
  </si>
  <si>
    <t>MONTH                    4</t>
  </si>
  <si>
    <t>YEAR                      5</t>
  </si>
  <si>
    <t>OTHER, SPECIFY   96</t>
  </si>
  <si>
    <t>IF NO MARKET VALUE/UNABLE TO TELL, RECORD '0' COMMENTS</t>
  </si>
  <si>
    <t>MAIN MATERIAL OF THE FLOOR: (RECORD OBSERVATION)</t>
  </si>
  <si>
    <t>NATURAL FLOOR</t>
  </si>
  <si>
    <t>DUNG</t>
  </si>
  <si>
    <t>RUDIMENTARY FLOOR</t>
  </si>
  <si>
    <t>WOOD PLANKS</t>
  </si>
  <si>
    <t>PALM/BAMBOO/LEEDS</t>
  </si>
  <si>
    <t>FINISHED FLOOR</t>
  </si>
  <si>
    <t>PARQUET OR POLISHED WOOD</t>
  </si>
  <si>
    <t>CONCRETE CEMENT</t>
  </si>
  <si>
    <t>CARPET</t>
  </si>
  <si>
    <t>(4.03) MAIN MATERIAL FOR THE ROOF: (RECORD OBSERVATION)</t>
  </si>
  <si>
    <t>NATURAL ROOFING</t>
  </si>
  <si>
    <t>NO ROOF</t>
  </si>
  <si>
    <t>THATCH/PALM LEAF</t>
  </si>
  <si>
    <t>RUDIMENTARY ROOFING</t>
  </si>
  <si>
    <t>RUSTIC MAT</t>
  </si>
  <si>
    <t xml:space="preserve">(INCLUDE ROOMS OUTSIDE THE MAIN DWELLING) </t>
  </si>
  <si>
    <t>PALM/BAMBOO</t>
  </si>
  <si>
    <t>FINISHED ROOFING</t>
  </si>
  <si>
    <t>METAL/IRON SHEETS</t>
  </si>
  <si>
    <t>WOOD</t>
  </si>
  <si>
    <t>CALAMINE/CEMENT FIBER(ASBESTERS)</t>
  </si>
  <si>
    <t>CERAMIC TILES/HARVEY TILES</t>
  </si>
  <si>
    <t>CEMENT</t>
  </si>
  <si>
    <t>ROOFING SHINGLES</t>
  </si>
  <si>
    <t xml:space="preserve">MUD TILES     </t>
  </si>
  <si>
    <t>(4.04) MAIN MATERIAL OF THE EXTERIOR WALLS: (RECORD OBSERVATION)</t>
  </si>
  <si>
    <t>NATURAL WALLS</t>
  </si>
  <si>
    <t>NO WALLS</t>
  </si>
  <si>
    <t>CANE/PALM/TRUNKS</t>
  </si>
  <si>
    <t xml:space="preserve">MUD </t>
  </si>
  <si>
    <t>RUDIMENTARY WALLS</t>
  </si>
  <si>
    <t>BAMBOO/POLE WITH MUD</t>
  </si>
  <si>
    <t>STONE WITH MUD</t>
  </si>
  <si>
    <t>PLYWOOD</t>
  </si>
  <si>
    <t>CARBOARD</t>
  </si>
  <si>
    <t>REUSED WOOD</t>
  </si>
  <si>
    <t>FINISHED WALLS</t>
  </si>
  <si>
    <t>CEMENT BLOCKS</t>
  </si>
  <si>
    <t>WOOD PLUNKS</t>
  </si>
  <si>
    <t>FLUSH OR POUR FLUSH TOILET</t>
  </si>
  <si>
    <t>FLUSH TO PIPED SEWER SYSTEM</t>
  </si>
  <si>
    <t>FLUSH TO SEPTIC TANK</t>
  </si>
  <si>
    <t xml:space="preserve">FLUSH TO PIT LATRINE </t>
  </si>
  <si>
    <t xml:space="preserve"> FLUSH TO SOMEWHERE ELSE</t>
  </si>
  <si>
    <t>PIT LATRINE</t>
  </si>
  <si>
    <t xml:space="preserve">VENTILATED IMPROVED PIT LATRINE </t>
  </si>
  <si>
    <t>PIT LATRINE WITHOUT SLAB/OPEN PIT</t>
  </si>
  <si>
    <t>BUCKET TOILET</t>
  </si>
  <si>
    <t>HANGING TOILET/HANGING</t>
  </si>
  <si>
    <t>LATRINE</t>
  </si>
  <si>
    <t>(4.12) Where is that water source located?</t>
  </si>
  <si>
    <t>IN OWN DWELLING</t>
  </si>
  <si>
    <t>IN OWN YARD/PLOT</t>
  </si>
  <si>
    <t>ELSEWHERE</t>
  </si>
  <si>
    <t>ADULT WOMAN/WOMEN</t>
  </si>
  <si>
    <t>ADULT MAN/MEN</t>
  </si>
  <si>
    <t>FEMALE CHILD UNDER 15 YEARS OLD</t>
  </si>
  <si>
    <t>MALE CHILD UNDER 15 YEARS OLD</t>
  </si>
  <si>
    <t>DUMPING</t>
  </si>
  <si>
    <t>In this household is food cooked on an open fire, an open stove or a closed stove? (PROBE FOR TYPE)</t>
  </si>
  <si>
    <t>OPEN STOVE BRAZIER</t>
  </si>
  <si>
    <t>CLOSED STOVE WITH CHIMNEY</t>
  </si>
  <si>
    <t>NEXT SECTION</t>
  </si>
  <si>
    <t>Does this (fire/stove) have a chimney, a hood, or neither of these?</t>
  </si>
  <si>
    <t>CHIMNEY</t>
  </si>
  <si>
    <t>HOOD</t>
  </si>
  <si>
    <t>NEITHER</t>
  </si>
  <si>
    <t>Is the cooking usually done in the house, in a separate building, or outdoors?</t>
  </si>
  <si>
    <t>IN THE HOUSE</t>
  </si>
  <si>
    <t xml:space="preserve">IN A SEPARATE BUILDING </t>
  </si>
  <si>
    <t>OUTDOORS</t>
  </si>
  <si>
    <t>Do you have a separate room which is used as a kitchen?</t>
  </si>
  <si>
    <t>QUANTITY:</t>
  </si>
  <si>
    <t xml:space="preserve">UNIT:  </t>
  </si>
  <si>
    <t>UNIT:</t>
  </si>
  <si>
    <t>VCR/DVD</t>
  </si>
  <si>
    <t>A chair</t>
  </si>
  <si>
    <t>A fan</t>
  </si>
  <si>
    <t>A clock</t>
  </si>
  <si>
    <t>Hammer mill</t>
  </si>
  <si>
    <t>A grain grinder</t>
  </si>
  <si>
    <t>A cupboard</t>
  </si>
  <si>
    <t>Oxcart</t>
  </si>
  <si>
    <t>Hand mill</t>
  </si>
  <si>
    <t>Banana boat</t>
  </si>
  <si>
    <t>Boat with a motor</t>
  </si>
  <si>
    <t>A Tractor</t>
  </si>
  <si>
    <t>Chickens</t>
  </si>
  <si>
    <t>Other Poultry</t>
  </si>
  <si>
    <t>Donkey/Horse/Mules</t>
  </si>
  <si>
    <t>Other Livestock</t>
  </si>
  <si>
    <t>Does any member of this household have a bank account?</t>
  </si>
  <si>
    <t>If in-kind covert to cash'</t>
  </si>
  <si>
    <t xml:space="preserve">FORM # OF </t>
  </si>
  <si>
    <t>IMPLEMENTING FIRM: PALM ASSOCIATES LTD</t>
  </si>
  <si>
    <t>Conducted with the support of the Zambian Ministry of Health (MoH) and the World Bank</t>
  </si>
  <si>
    <t>OTHER,SPECIFY  96</t>
  </si>
  <si>
    <t>(4.05) What is the ownership status of your dwelling?</t>
  </si>
  <si>
    <t>(4.10) How many rooms in this household are used for sleeping?</t>
  </si>
  <si>
    <t xml:space="preserve">Mortality </t>
  </si>
  <si>
    <t>(8.00) RECORD ID OF MAIN RESPONDENT --&gt;</t>
  </si>
  <si>
    <t>Has there been a death of any adult, child or infant living in this household in the past 12 months?</t>
  </si>
  <si>
    <t>In the past 12 months, has there been any baby who cried or showed signs of life but only survived a few hours or days?</t>
  </si>
  <si>
    <t>TREAT ANY SUCH BABY AS A DECEASED HOUSEHOLD MEMBER</t>
  </si>
  <si>
    <t>IF ZERO, RECORD "0" AND ► NEXT SECTION</t>
  </si>
  <si>
    <t>Please tell me the names of those household members that passed away in the past 12 months, starting with the most recent death. RECORD MOST RECENT DEATH FIRST, FOLLOWED BY PREVIOUS DEATH</t>
  </si>
  <si>
    <t>DECEASED  CODE</t>
  </si>
  <si>
    <t>NAME OF THE DECEASED</t>
  </si>
  <si>
    <t>What was the date of death?</t>
  </si>
  <si>
    <t>What was the gender of the deceased?</t>
  </si>
  <si>
    <t>How old was [HE/SHE] when [HE/SHE] passed away?</t>
  </si>
  <si>
    <t>What was the cause of death?</t>
  </si>
  <si>
    <t>Where did [HE/SHE] die?</t>
  </si>
  <si>
    <t>What was the relationship of the deceased to the current head of household?</t>
  </si>
  <si>
    <t>BIRTH TRAUMA</t>
  </si>
  <si>
    <t>CONGENITAL ANOMALIES</t>
  </si>
  <si>
    <t xml:space="preserve">SICKLE CELL </t>
  </si>
  <si>
    <t>MALARIA</t>
  </si>
  <si>
    <t>MALNUTRITION</t>
  </si>
  <si>
    <t>AT HOME</t>
  </si>
  <si>
    <t>DIARRHEA</t>
  </si>
  <si>
    <t>IN ANOTHER HOME</t>
  </si>
  <si>
    <t>PNEUMONIA</t>
  </si>
  <si>
    <t>RECORD AGE IN DAYS, MONTHS OR YEARS</t>
  </si>
  <si>
    <t>TUBERCULOSIS</t>
  </si>
  <si>
    <t>IN THE STREET</t>
  </si>
  <si>
    <t>HIV/AIDS</t>
  </si>
  <si>
    <t>IN A CLINIC</t>
  </si>
  <si>
    <t>ACCIDENT</t>
  </si>
  <si>
    <t>IN A HOSPITAL</t>
  </si>
  <si>
    <t>DAYS</t>
  </si>
  <si>
    <t>VIOLENCE</t>
  </si>
  <si>
    <t>OTHER, Specify: ______________</t>
  </si>
  <si>
    <t>STROKE</t>
  </si>
  <si>
    <t>CANCER</t>
  </si>
  <si>
    <t>HEART DISEASE</t>
  </si>
  <si>
    <t>OLD AGE</t>
  </si>
  <si>
    <t>UNKNOWN</t>
  </si>
  <si>
    <t>FEMALE</t>
  </si>
  <si>
    <t>Health Status and Utilization</t>
  </si>
  <si>
    <r>
      <rPr>
        <u/>
        <sz val="8"/>
        <rFont val="Arial Narrow"/>
        <family val="2"/>
      </rPr>
      <t>SUBJECT</t>
    </r>
    <r>
      <rPr>
        <sz val="8"/>
        <rFont val="Arial Narrow"/>
      </rPr>
      <t>: ALL HOUSEHOLD MEMBERS</t>
    </r>
  </si>
  <si>
    <t>ACUTE ILLNESS</t>
  </si>
  <si>
    <t>DISABILITY AND CHRONIC ILLNESSES</t>
  </si>
  <si>
    <t>What was [NAME] mainly suffering from?</t>
  </si>
  <si>
    <t>RECORD UPTO 3 RESPONSES</t>
  </si>
  <si>
    <t>How long ago did the illness start?</t>
  </si>
  <si>
    <t>How long ago did the illness stop?</t>
  </si>
  <si>
    <t>In the last 4 weeks, how many days of work , school, playing, or other main activities did YOU/[NAME] miss due to poor health?</t>
  </si>
  <si>
    <t>In the last 4 weeks, how many days were YOU/was [NAME] confined to bed due to poor health?</t>
  </si>
  <si>
    <r>
      <rPr>
        <b/>
        <sz val="8"/>
        <rFont val="Arial Narrow"/>
        <family val="2"/>
      </rPr>
      <t>INTERVIEWER</t>
    </r>
    <r>
      <rPr>
        <sz val="8"/>
        <rFont val="Arial Narrow"/>
      </rPr>
      <t xml:space="preserve">: CHECK WHETHER [NAME] IS A CHILD UNDER AGE FIVE </t>
    </r>
    <r>
      <rPr>
        <b/>
        <sz val="8"/>
        <rFont val="Arial Narrow"/>
        <family val="2"/>
      </rPr>
      <t>AND</t>
    </r>
    <r>
      <rPr>
        <sz val="8"/>
        <rFont val="Arial Narrow"/>
      </rPr>
      <t xml:space="preserve"> HAD DIARRHEA IN QUESTION</t>
    </r>
  </si>
  <si>
    <r>
      <t xml:space="preserve">How much fluids in general was [NAME] offered to </t>
    </r>
    <r>
      <rPr>
        <b/>
        <sz val="8"/>
        <rFont val="Arial Narrow"/>
        <family val="2"/>
      </rPr>
      <t>drink</t>
    </r>
    <r>
      <rPr>
        <sz val="8"/>
        <rFont val="Arial Narrow"/>
      </rPr>
      <t xml:space="preserve"> during this illness?  Was he/she offered more than usual, about the same, less than usual, or nothing at all?</t>
    </r>
  </si>
  <si>
    <t>SEEKING CARE</t>
  </si>
  <si>
    <t>SEEKING CARE, PLACE</t>
  </si>
  <si>
    <t>SEEKING CARE, LAST VISIT</t>
  </si>
  <si>
    <t>HOSPITALIZATION</t>
  </si>
  <si>
    <t>MEDICINES</t>
  </si>
  <si>
    <t>CARE FOR OTHERS</t>
  </si>
  <si>
    <t>CONTINUED</t>
  </si>
  <si>
    <t>ILLNESSES</t>
  </si>
  <si>
    <t>ILLNESSES (cont)</t>
  </si>
  <si>
    <t>When you went to the health institution to seek care, how satisfied were you with the following?</t>
  </si>
  <si>
    <t>Would you recommend the health institution to others?</t>
  </si>
  <si>
    <t>Why wouldn't you recommend it?</t>
  </si>
  <si>
    <t>ID CODE OF RESPONDENT (PERSON WHO RESPONDED ON BEHALF OF THE SUBJECT)</t>
  </si>
  <si>
    <t>Currently, how is [YOUR/NAME]´s health in a normal day, would you say it is excellent, good, fair or poor?</t>
  </si>
  <si>
    <t>Do YOU/Does [NAME] suffer from any disabilities or chronic illnesses?</t>
  </si>
  <si>
    <t>What disabilities or chronic illnesses do YOU/does [NAME] suffer from?</t>
  </si>
  <si>
    <t>Given [NAME]'s health, how is [YOUR/NAME] currently able to do your/his/her daily activities such as work, school, etc?</t>
  </si>
  <si>
    <r>
      <t xml:space="preserve">In the last </t>
    </r>
    <r>
      <rPr>
        <b/>
        <sz val="8"/>
        <rFont val="Arial Narrow"/>
        <family val="2"/>
      </rPr>
      <t xml:space="preserve">4 </t>
    </r>
    <r>
      <rPr>
        <sz val="8"/>
        <rFont val="Arial Narrow"/>
      </rPr>
      <t>weeks, have YOU/has [NAME] been sick or suffering from any illness or injury, excluding disabilities or chronic illnesses?</t>
    </r>
  </si>
  <si>
    <t>PREGNANCY / CHILDBIRTH RELATED</t>
  </si>
  <si>
    <r>
      <t xml:space="preserve">How much was [NAME] offered to </t>
    </r>
    <r>
      <rPr>
        <b/>
        <sz val="8"/>
        <rFont val="Arial Narrow"/>
        <family val="2"/>
      </rPr>
      <t>eat</t>
    </r>
    <r>
      <rPr>
        <sz val="8"/>
        <rFont val="Arial Narrow"/>
      </rPr>
      <t xml:space="preserve"> during this illness?  Was he/she offered more than usual, about the same, less than usual, or nothing at all?</t>
    </r>
  </si>
  <si>
    <t>Was [NAME] given a fluid made from a special pack, called Oral Rehydration Solution (ORS), like this one?</t>
  </si>
  <si>
    <t>Where did you obtain the pack of Oral Rehidratation Solution (ORS) from?</t>
  </si>
  <si>
    <t>Did YOU/[NAME] go to any health facility,  health personnel or traditional healer to seek care for this illness?</t>
  </si>
  <si>
    <t>Why didn't YOU/[NAME] go to a health facility or health personnel for care?</t>
  </si>
  <si>
    <t>How long after the illness started did YOU/[NAME] seek care?</t>
  </si>
  <si>
    <t>For the last visit, how much time did it take to travel to the health care provider?</t>
  </si>
  <si>
    <t>For the last visit, did YOU/[NAME] have a direct interaction with a health worker?</t>
  </si>
  <si>
    <t>Why did YOU/[NAME] not have a direct interaction with a health worker?</t>
  </si>
  <si>
    <t>For the last visit, how much time did YOU/[NAME] wait to be seen by a health worker?</t>
  </si>
  <si>
    <t>For the last visit, who attended YOU/[NAME]?</t>
  </si>
  <si>
    <t>Did this health care provider ask questions about how YOU were/[NAME] was feeling or the symptoms that [NAME] had?</t>
  </si>
  <si>
    <t>Did this health care provider do any physical exams on YOU/[NAME] such as measuring temperature, taking blood pressure, listening to the heart, etc?</t>
  </si>
  <si>
    <t>Did this health care provider administer any rapid test (such as a fingerprick to detect malaria)?</t>
  </si>
  <si>
    <t>Did this health care provider order any X-rays or laboratory examinations such as urine or blood tests?</t>
  </si>
  <si>
    <t>Did YOU/[NAME] have these tests done and did YOU/[NAME] receive results?</t>
  </si>
  <si>
    <t>Did this health care provider prescribe any medicines?</t>
  </si>
  <si>
    <t>Did YOU/[NAME] visit any other provider after visiting the health care provider mentioned earlier (9.26)?</t>
  </si>
  <si>
    <t>Why did YOU/[NAME] visit another provider?</t>
  </si>
  <si>
    <t>Did an employer or insurance pay for any of the provider fees, laboratory and X ray fees or transportation?</t>
  </si>
  <si>
    <t>In the last 4 weeks, did YOU/[NAME] have to spend the night in a health facility or hospital to treat this illness?</t>
  </si>
  <si>
    <t>Over the last 4 weeks, how many nights did YOU/[NAME] spend in the health facility or hospital?</t>
  </si>
  <si>
    <r>
      <t xml:space="preserve">In the last </t>
    </r>
    <r>
      <rPr>
        <b/>
        <sz val="8"/>
        <rFont val="Arial Narrow"/>
        <family val="2"/>
      </rPr>
      <t>4</t>
    </r>
    <r>
      <rPr>
        <sz val="8"/>
        <rFont val="Arial Narrow"/>
      </rPr>
      <t xml:space="preserve"> weeks, how much did your household spend out of its own pocket on YOUR/[NAME]'s stay on the health facility or hospital to treat this illness?</t>
    </r>
  </si>
  <si>
    <t xml:space="preserve">Now I am going to ask some questions regarding medicines that YOU/[NAME] may have taken to treat this illness.  In the last 4 weeks, did YOU/[NAME] take any medicines to address this illness? </t>
  </si>
  <si>
    <t>How many different kinds of medicines did YOU/[NAME] take?</t>
  </si>
  <si>
    <t xml:space="preserve">Now I am going to ask you some questions about the medicines that YOU/[NAME] took. What kinds of medication did [SHE/HE] take?
</t>
  </si>
  <si>
    <t>Did YOU/[NAME] obtain this medication with a health personnel's prescription?</t>
  </si>
  <si>
    <t>In the last 4 weeks, how much did your household spend out of pocket in total to obtain these medications for YOU/[NAME]?</t>
  </si>
  <si>
    <t>Why did YOU/[NAME] not take medication for the illness?</t>
  </si>
  <si>
    <t>Last night, did YOU/[NAME] sleep under a mosquito net?</t>
  </si>
  <si>
    <t>What type of net did YOU/[NAME] sleep under last night, was it a long-term treated net, a net that was treated after it was bought, or a net that has never been treated?</t>
  </si>
  <si>
    <t>How long ago was the net dipped in the liquid to kill mosquitoes? (RECORD IN MONTHS.  IF LESS THAN ONE MONTH, RECORD 00)</t>
  </si>
  <si>
    <t>In the last 4 weeks, did YOU/[NAME] stop [YOUR/HIS/HER] regular activities at any time to take care of a sick household member?</t>
  </si>
  <si>
    <t xml:space="preserve">Who did [NAME] take care of? </t>
  </si>
  <si>
    <t>In the last 4 weeks, how many days of regular activities did YOU/[NAME] miss to take care of sick household members?</t>
  </si>
  <si>
    <t>CHECK (9.20): IF … HAD ACCESSED CARE AT A HEALTH FACILITY, E.G. GOVERNMENT HOSPITAL (01),  GOVERNMENT CLINIC (02),  GOVERNMENT HEALTH POST (03), PRIVATE HOSPITAL (04), PRIVATE CLINIC (05), PRIVATE HEALTH POST (06), PRIVATE PRACTITIONER (07), PHARMACY (08)?</t>
  </si>
  <si>
    <t>HIV/AIDS</t>
    <phoneticPr fontId="10" type="noConversion"/>
  </si>
  <si>
    <t>PERINATAL</t>
    <phoneticPr fontId="10" type="noConversion"/>
  </si>
  <si>
    <t>TOO FAR</t>
  </si>
  <si>
    <t>INCOMPLETE CURE</t>
  </si>
  <si>
    <t>RECORD UP TO 3 PEOPLE</t>
  </si>
  <si>
    <t>ANEMIA</t>
    <phoneticPr fontId="10" type="noConversion"/>
  </si>
  <si>
    <t>POISONING</t>
  </si>
  <si>
    <t>TOO BUSY (WORK, CHILDREN)</t>
  </si>
  <si>
    <t>DRUG SIDE EFFECTS</t>
  </si>
  <si>
    <t>RECORD UP TO THREE MEDICATIONS</t>
  </si>
  <si>
    <t>MALNUTRITION</t>
    <phoneticPr fontId="10" type="noConversion"/>
  </si>
  <si>
    <t>WASN'T SICK ENOUGH</t>
  </si>
  <si>
    <t>FACILITY POORLY STOCKED</t>
  </si>
  <si>
    <t>SP/FANSIDAR</t>
  </si>
  <si>
    <t>PROBE: A PRESCRIPTION IS A LIST OF MEDICINES WITH THEIR DOSAGE FOR THE PATIENT, WHICH IS WRITTEN ON A PIECE OF PAPER OR ON THE PATIENT'S BOOK</t>
  </si>
  <si>
    <t>NEITHER SATISFIED NOR UNSATISFIED</t>
  </si>
  <si>
    <t>MENTAL DISORDER</t>
    <phoneticPr fontId="10" type="noConversion"/>
  </si>
  <si>
    <t>SYMPTOMS</t>
  </si>
  <si>
    <t>FACILITY HAS POOR STRUCTURE</t>
  </si>
  <si>
    <t>POOR STAFF ATTITUDE</t>
  </si>
  <si>
    <t>NERVOUS / PARALYSIS</t>
    <phoneticPr fontId="10" type="noConversion"/>
  </si>
  <si>
    <t>FEVER</t>
    <phoneticPr fontId="10" type="noConversion"/>
  </si>
  <si>
    <t>SEE CODES</t>
  </si>
  <si>
    <t>NO HEALTH WORKER PRESENT</t>
  </si>
  <si>
    <t>MEDICAL DOCTOR/CLINICAL OFFICER</t>
  </si>
  <si>
    <t>POOR STAFF KNOWLEDGE</t>
  </si>
  <si>
    <t>READ ALOUD EACH CATEGORY</t>
  </si>
  <si>
    <t>AMODIAQUINE</t>
  </si>
  <si>
    <t>EYE PROBLEM</t>
    <phoneticPr fontId="10" type="noConversion"/>
  </si>
  <si>
    <t>ABDOMINAL PAIN</t>
    <phoneticPr fontId="10" type="noConversion"/>
  </si>
  <si>
    <t>HEALTH WORKER TOO BUSY</t>
  </si>
  <si>
    <t>DON'T TRUST THE STAFF</t>
  </si>
  <si>
    <t>QUININE</t>
  </si>
  <si>
    <t>EAR PROBLEM</t>
    <phoneticPr fontId="10" type="noConversion"/>
  </si>
  <si>
    <t>COUGH ONLY</t>
  </si>
  <si>
    <t>MORE THAN USUAL</t>
  </si>
  <si>
    <t>INTERVIEWER: SHOW THE RESPONDENT THE PACK</t>
  </si>
  <si>
    <t>INTERVIEWER: WRITE THE ANSWER IN MINUTES</t>
  </si>
  <si>
    <t>HEALTH WORKER NOT SEEING PATIENTS</t>
  </si>
  <si>
    <t>COARTEM</t>
  </si>
  <si>
    <t xml:space="preserve">PROBE TO BE SURE THIS AMOUNT IS IN ADDITION TO COSTS IN </t>
  </si>
  <si>
    <t>OUT OF STOCK</t>
  </si>
  <si>
    <t>HEART DISEASE</t>
    <phoneticPr fontId="10" type="noConversion"/>
  </si>
  <si>
    <t>COUGH WITH DIFFICULT, FAST BREATHING</t>
  </si>
  <si>
    <t>INTERVIEWER: WRITE THE ANSWER IN NUMBER OF DAYS</t>
  </si>
  <si>
    <t>INTERVIEWER: WRITE THE ANSWER IN NUMBER OF DAYS. IF STILL ILL TODAY, RECORD 00.</t>
  </si>
  <si>
    <t>HEALTH WORKER REFUSED</t>
  </si>
  <si>
    <t>ENVIRONMENTAL HEALTH TECHNICIAN</t>
  </si>
  <si>
    <t>WAITING TIME TOO LONG</t>
  </si>
  <si>
    <t>PROBE TO BE SURE THIS AMOUNT IS IN ADDITION TO COSTS IN</t>
  </si>
  <si>
    <t>PARACETAMOL/PANADOL</t>
  </si>
  <si>
    <t>DIARRHEA WITHOUT BLOOD</t>
    <phoneticPr fontId="10" type="noConversion"/>
  </si>
  <si>
    <t>STAFF USUALLY ABSENT</t>
  </si>
  <si>
    <t>NO FEMALE HEALTH WORKER</t>
  </si>
  <si>
    <t>COULD NOT AFFORD FEE</t>
  </si>
  <si>
    <t>ASPIRIN</t>
  </si>
  <si>
    <t>DOESN'T HELP</t>
  </si>
  <si>
    <t>PNEUMONIA/KALASO</t>
  </si>
  <si>
    <t>DIARRHEA WITH BLOOD</t>
    <phoneticPr fontId="10" type="noConversion"/>
  </si>
  <si>
    <t>PROBE WHETHER PATIENT WENT TO CENTER BUT CENTER WAS CLOSED/NOT STAFFED - COUNT THIS AS A "YES"</t>
  </si>
  <si>
    <t>HEALTH FACILITY CLOSED</t>
  </si>
  <si>
    <t>WITHIN 24 HOURS</t>
  </si>
  <si>
    <t>HEALTH WORKER NOT QUALIFIED</t>
  </si>
  <si>
    <t>ACETAMINOPHEN</t>
  </si>
  <si>
    <t>YES, EMPLOYER</t>
  </si>
  <si>
    <t>DOESN'T LIKE SIDE EFFECTS</t>
  </si>
  <si>
    <t>PARENT / PARENT-IN-LAW</t>
  </si>
  <si>
    <t>GENERAL HEALH FACILITY RELATED QUESTIONS</t>
  </si>
  <si>
    <t>VISIT-SPECIFIC QUESTIONS</t>
  </si>
  <si>
    <t>VISIT-SPECIFIC QUESTIONS, CONTINUED</t>
  </si>
  <si>
    <t>OTHER RESPIRATORY</t>
    <phoneticPr fontId="10" type="noConversion"/>
  </si>
  <si>
    <t>DIARRHEA AND VOMITING</t>
    <phoneticPr fontId="10" type="noConversion"/>
  </si>
  <si>
    <t>LESS THAN USUAL</t>
  </si>
  <si>
    <t>MOBILE CLINIC</t>
  </si>
  <si>
    <t xml:space="preserve">NO TRANSPORTATION </t>
    <phoneticPr fontId="9" type="noConversion"/>
  </si>
  <si>
    <t>BETWEEN 24 AND 48 HOURS</t>
  </si>
  <si>
    <t>IBUPROFEN</t>
  </si>
  <si>
    <t>YES, INSURANCE</t>
  </si>
  <si>
    <t>PERMANENTLY TREATED</t>
  </si>
  <si>
    <t>GRAND PARENT / GRAND PARENT-IN-LAW</t>
  </si>
  <si>
    <t>J</t>
  </si>
  <si>
    <t>O</t>
  </si>
  <si>
    <t>T</t>
  </si>
  <si>
    <t>U</t>
  </si>
  <si>
    <t>V</t>
  </si>
  <si>
    <t>W</t>
  </si>
  <si>
    <t>X</t>
  </si>
  <si>
    <t>DIGESTIVE/GASTROINTESTINAL</t>
  </si>
  <si>
    <t>VOMITING</t>
    <phoneticPr fontId="10" type="noConversion"/>
  </si>
  <si>
    <t>POOR QUALITY OF CARE</t>
    <phoneticPr fontId="9" type="noConversion"/>
  </si>
  <si>
    <t>PATIENT ARRIVED LATE</t>
  </si>
  <si>
    <t xml:space="preserve">IF NOTHING, RECORD ZERO IN EACH </t>
  </si>
  <si>
    <t>PROBE FOR INJECTIONS THAT MAY HAVE BEEN ADMINISTERED</t>
  </si>
  <si>
    <t xml:space="preserve">NO TRANSPORTATION </t>
    <phoneticPr fontId="10" type="noConversion"/>
  </si>
  <si>
    <t>ROUND UP TO THE NEXT FULL NUMBER</t>
  </si>
  <si>
    <t>Distance to the point of service?</t>
  </si>
  <si>
    <t>Transport available to the point of service?</t>
  </si>
  <si>
    <t>Cost of getting to the point of service?</t>
  </si>
  <si>
    <t xml:space="preserve">Operational hours of the point of service?  </t>
  </si>
  <si>
    <t>Time needed for paperwork and registration at point of service</t>
  </si>
  <si>
    <t>Availability of facilities for waiting with family members?</t>
  </si>
  <si>
    <t>Cleanliness of examination room and equipment?</t>
  </si>
  <si>
    <t>Cleanliness of point of service (waiting room, bathrooms)?</t>
  </si>
  <si>
    <t>Enough number of doctors/ nurses/ attendees?</t>
  </si>
  <si>
    <t>Privacy at the reception desk and during examination?</t>
  </si>
  <si>
    <t>Waiting time before being treated?</t>
  </si>
  <si>
    <t>Medical staff taking enough time for your treatment?</t>
  </si>
  <si>
    <t>Medical staff being helpful and responsive?</t>
  </si>
  <si>
    <t>Medical staff showing respect?</t>
  </si>
  <si>
    <t>Medical staff asking for your feedback and complaints?</t>
  </si>
  <si>
    <t>Getting an explanation about the diagnosis?</t>
  </si>
  <si>
    <t>Getting an explanation about the purpose of the treatment?</t>
  </si>
  <si>
    <t>Understanding the diagnosis?</t>
  </si>
  <si>
    <t>Receiving information about further treatment?</t>
  </si>
  <si>
    <t>Receiving information about side-effects of treatment?</t>
  </si>
  <si>
    <t>Cost of treatment (out of pocket)?</t>
  </si>
  <si>
    <t>Clarity about cost of treatment?</t>
  </si>
  <si>
    <t>Clarity about cost of medication?</t>
  </si>
  <si>
    <t>Point of service having sufficient medication and drugs available?</t>
  </si>
  <si>
    <t>HEADACHE</t>
    <phoneticPr fontId="10" type="noConversion"/>
  </si>
  <si>
    <t>NOTHING TO DRINK</t>
  </si>
  <si>
    <t>INCONVENIENT HOURS</t>
    <phoneticPr fontId="9" type="noConversion"/>
  </si>
  <si>
    <t>SAME WEEK</t>
  </si>
  <si>
    <t>POOR QUALITY OF DRUGS</t>
  </si>
  <si>
    <t>SKIN</t>
    <phoneticPr fontId="10" type="noConversion"/>
  </si>
  <si>
    <t>TOOTHACHE</t>
  </si>
  <si>
    <t>LONG WAITING TIMES</t>
    <phoneticPr fontId="9" type="noConversion"/>
  </si>
  <si>
    <t>WITHIN 2 WEEKS</t>
  </si>
  <si>
    <t>ONE WAY ONLY</t>
  </si>
  <si>
    <t>OTHER, SPECIFY: _________________________</t>
  </si>
  <si>
    <t xml:space="preserve">IF NOTHING, RECORD ZERO  </t>
  </si>
  <si>
    <t>AMOXYCILLIN</t>
  </si>
  <si>
    <t>INCONVENIENT HOURS</t>
    <phoneticPr fontId="10" type="noConversion"/>
  </si>
  <si>
    <t>TREATED AFTER IT WAS BOUGHT</t>
  </si>
  <si>
    <t>MEDICAL STAFF NOT HELPFUL</t>
  </si>
  <si>
    <t>EXCELLENT</t>
  </si>
  <si>
    <t>GENITO-URINARY</t>
    <phoneticPr fontId="10" type="noConversion"/>
  </si>
  <si>
    <t>JAUNDICE</t>
  </si>
  <si>
    <t>NOTHING TO EAT</t>
  </si>
  <si>
    <t>FRIENDS/NEIGHBORS</t>
  </si>
  <si>
    <t>PREFER HOME CARE</t>
  </si>
  <si>
    <t>WITHIN 3 WEEKS</t>
  </si>
  <si>
    <t>KANTEMBA</t>
  </si>
  <si>
    <t>COTRIMOXAZOLE</t>
  </si>
  <si>
    <t>LONG WAITING TIMES</t>
    <phoneticPr fontId="10" type="noConversion"/>
  </si>
  <si>
    <t>DOMESTIC HELP / MAID</t>
    <phoneticPr fontId="10" type="noConversion"/>
  </si>
  <si>
    <t>GOOD</t>
  </si>
  <si>
    <t>CONGENITAL</t>
    <phoneticPr fontId="10" type="noConversion"/>
  </si>
  <si>
    <t>DIZZINESS</t>
  </si>
  <si>
    <t>SELF ADMINISTERED</t>
  </si>
  <si>
    <t>MORE THAN 3 WEEKS</t>
  </si>
  <si>
    <t>PREFERS TRADITIONAL CARE</t>
    <phoneticPr fontId="10" type="noConversion"/>
  </si>
  <si>
    <t>FACILITY NOT CLEAN</t>
  </si>
  <si>
    <t>FAIR</t>
  </si>
  <si>
    <t>NUMBER OF DAYS</t>
  </si>
  <si>
    <t>Official provider fees</t>
  </si>
  <si>
    <t>Laboratory and X-ray Fees</t>
  </si>
  <si>
    <t>Any other payments to the provider?</t>
  </si>
  <si>
    <t>Transportation</t>
  </si>
  <si>
    <t>NEVER BEEN TREATED</t>
  </si>
  <si>
    <t>POOR</t>
  </si>
  <si>
    <t>1st</t>
  </si>
  <si>
    <t>2nd</t>
  </si>
  <si>
    <t>3rd</t>
  </si>
  <si>
    <t>RECORD UP TO 3 ANSWERS</t>
  </si>
  <si>
    <t>Medication 1</t>
  </si>
  <si>
    <t>Medication 2</t>
  </si>
  <si>
    <t>Medication 3</t>
  </si>
  <si>
    <t>FIRST</t>
  </si>
  <si>
    <t>SECOND</t>
  </si>
  <si>
    <t>THIRD</t>
  </si>
  <si>
    <t>MINUTES</t>
  </si>
  <si>
    <t>NIGHTS</t>
  </si>
  <si>
    <t>CODE1</t>
  </si>
  <si>
    <t>CODE2</t>
  </si>
  <si>
    <t>CODE3</t>
  </si>
  <si>
    <t>Pregnancy History</t>
  </si>
  <si>
    <t xml:space="preserve">Now I am going to ask to all female members of this household between 15 and 49 years of age about their pregnancy history. </t>
  </si>
  <si>
    <t>Have you ever been pregnant, including pregnancies that may have ended in miscarriage, abortion or stillbirth (born dead)?</t>
  </si>
  <si>
    <t>Are you pregnant now?</t>
  </si>
  <si>
    <t>How many months pregnant are you?</t>
  </si>
  <si>
    <t>Have you ever given birth to a child who was born alive but later died?  IF NO, PROBE: Any baby who cried or showed signs of life but did not survive?</t>
  </si>
  <si>
    <t xml:space="preserve">SUM THE ANSWERS TO </t>
  </si>
  <si>
    <t>What was the time intervel between your last two pregnancies?</t>
  </si>
  <si>
    <t>When was the last time that you gave birth to a child that was born alive?</t>
  </si>
  <si>
    <t>How many pregnancies have ended in a stillbirth?</t>
  </si>
  <si>
    <t>When was the last time you had a stillbirth?</t>
  </si>
  <si>
    <t>How many pregnancies have ended in a miscarriage or abortion?</t>
  </si>
  <si>
    <t>When was the last time you had a miscarriage or abortion?</t>
  </si>
  <si>
    <t>INTERVIEWER: DID THE WOMAN HAVE EITHER A LIVE BIRTH, A STILL BIRTH, A MISCARRIAGE OR AN ABORTION IN THE LAST 24 MONTHS?</t>
  </si>
  <si>
    <t>How many sons live with you?</t>
  </si>
  <si>
    <t>How many daughters live with you?</t>
  </si>
  <si>
    <t>How many sons live elsewhere?</t>
  </si>
  <si>
    <t>How many daughters live elsewhere?</t>
  </si>
  <si>
    <t>How many sons died?</t>
  </si>
  <si>
    <t>How many daughters died?</t>
  </si>
  <si>
    <t xml:space="preserve">CHECK INFORMATION FROM </t>
  </si>
  <si>
    <t>ENTER TOTAL HERE.  IF NONE, WRITE 00.</t>
  </si>
  <si>
    <t>RECORD 97 IF NOT APPLICABLE</t>
  </si>
  <si>
    <t>NOT SURE</t>
  </si>
  <si>
    <t>SONS</t>
  </si>
  <si>
    <t>(MM)</t>
  </si>
  <si>
    <t>(YYYY)</t>
  </si>
  <si>
    <t>Antenatal and Postnatal Care</t>
  </si>
  <si>
    <r>
      <t>SUBJECT:</t>
    </r>
    <r>
      <rPr>
        <sz val="8"/>
        <rFont val="Arial Narrow"/>
      </rPr>
      <t xml:space="preserve"> WOMEN WHO HAD EITHER A LIVE BIRTH, A STILL BIRTH, MISCARRIAGE OR ABORTION IN THE 24 MONTHS PRECEDING THE INTERVIEW</t>
    </r>
  </si>
  <si>
    <t xml:space="preserve"> </t>
  </si>
  <si>
    <t>ANTENATAL CARE</t>
  </si>
  <si>
    <t xml:space="preserve">AIDS, TETANUS </t>
  </si>
  <si>
    <t>IRON TABLETS/SYRUP</t>
  </si>
  <si>
    <t>ANC EXPENDITURES</t>
  </si>
  <si>
    <t>PREGNANCY RESULT</t>
  </si>
  <si>
    <t>COMPLICATED PREGNANCY</t>
  </si>
  <si>
    <t>DELIVERY</t>
  </si>
  <si>
    <t>DELIVERY EXPENDITURES</t>
  </si>
  <si>
    <t>INFANT CHARACTERISTICS</t>
  </si>
  <si>
    <t>FEEDING</t>
  </si>
  <si>
    <t>POSTNATAL CARE</t>
  </si>
  <si>
    <t>VITAMIN A</t>
  </si>
  <si>
    <t>PNC  EXPENDITURES</t>
  </si>
  <si>
    <r>
      <t xml:space="preserve">Now I am going to ask you some questions about your </t>
    </r>
    <r>
      <rPr>
        <u/>
        <sz val="8"/>
        <rFont val="Arial Narrow"/>
        <family val="2"/>
      </rPr>
      <t>last pregnancy</t>
    </r>
    <r>
      <rPr>
        <sz val="8"/>
        <rFont val="Arial Narrow"/>
      </rPr>
      <t xml:space="preserve"> that ended in live birth, still birth, miscarriage or abortion. Did you consult any health care provider or traditional healer for antenatal care for this pregnancy?</t>
    </r>
  </si>
  <si>
    <t>Why didn't you consult any health care provider or traditional healer  for antenatal care for this pregnancy? RECORD UP TO 3 REASONS.</t>
  </si>
  <si>
    <t>Did you ever try to go for antenatal care but the facility staff told you to go away and come back another day?</t>
  </si>
  <si>
    <t xml:space="preserve">What kind of provider did you see for antenatal care for this pregnancy? </t>
  </si>
  <si>
    <t>In what kind of facility or location did you see this health care provider?</t>
  </si>
  <si>
    <t>IF HOSPITAL, CLINIC OR HEALTH POST, PROBE FOR NAME OF FACILITY AND RECORD CODE.</t>
  </si>
  <si>
    <t>How many times did you receive antenatal care for this pregnancy?</t>
  </si>
  <si>
    <t>Now I would like to ask you about things that may have been done during the antenatal care visits for your last pregnancy. During those visits, was the following done during at least one visit?</t>
  </si>
  <si>
    <t>During this pregnancy, were you offered counseling and testing for the virus that causes AIDS?</t>
  </si>
  <si>
    <t>I will not ask you the result, but were you tested?</t>
  </si>
  <si>
    <t>I will not ask you the result, but did you receive the result?</t>
  </si>
  <si>
    <t>During this pregnancy, were you given an injection in the arm to prevent the baby from getting tetanus, that is, convulsions after birth?</t>
  </si>
  <si>
    <t>How many times did you receive this shot during the pregnancy?</t>
  </si>
  <si>
    <t>During this pregnancy, were you given or did you buy any iron tablets or iron syrup?</t>
  </si>
  <si>
    <t>During the pregnancy, for how many days did you take the iron tablets or iron syrup?</t>
  </si>
  <si>
    <t>During this pregnancy, did you take any drugs to prevent you from getting malaria?</t>
  </si>
  <si>
    <t>What drugs did you take? (READ EACH ALOUD AND RECORD RESPONSE)</t>
  </si>
  <si>
    <t>Where did you get these drugs?</t>
  </si>
  <si>
    <t>How many doses of each drug did you take?</t>
  </si>
  <si>
    <t>What was the result of this pregnancy?</t>
  </si>
  <si>
    <t>Which of the following new illnesses or health conditions you had during your last pregnancy, which you never had earlier?</t>
  </si>
  <si>
    <t>Where did you deliver?</t>
  </si>
  <si>
    <t>IF HOSPITAL, CLINIC OR CENTER, PROBE FOR NAME OF FACILITY AND RECORD CODE.</t>
  </si>
  <si>
    <t>Why didn't you deliver in a formal health facility for this pregnancy? RECORD UP TO 3 REASONS.</t>
  </si>
  <si>
    <r>
      <t xml:space="preserve">During your last pregnancy, how much did your household spend </t>
    </r>
    <r>
      <rPr>
        <u/>
        <sz val="8"/>
        <rFont val="Arial Narrow"/>
        <family val="2"/>
      </rPr>
      <t>out of its own pocket</t>
    </r>
    <r>
      <rPr>
        <sz val="8"/>
        <rFont val="Arial Narrow"/>
      </rPr>
      <t xml:space="preserve"> for your delivery? Specifically, how much did your household pay out of pocket for …..</t>
    </r>
  </si>
  <si>
    <t>Was the infant(s) a boy or a girl?</t>
  </si>
  <si>
    <t>Was the infant(s) weighed at birth?</t>
  </si>
  <si>
    <t>How much did the infant(s) weigh?</t>
  </si>
  <si>
    <t>CONFIRM: IS THE SOURCE FOR WEIGHT RECALL OR HEALTH CARD?</t>
  </si>
  <si>
    <t>When the infant(s) was born for this pregnancy, was he/she very large, larger than average, average, smaller than average or very small?</t>
  </si>
  <si>
    <t>Did you ever apply anything to the baby's umbilical stump after delivery?</t>
  </si>
  <si>
    <t>What did you apply to your baby's umbilical stump?</t>
  </si>
  <si>
    <t>Did you ever breastfeed the infant?</t>
  </si>
  <si>
    <t>After the infant was born, how much time did it take before you started breastfeeding him/her?</t>
  </si>
  <si>
    <t>Did you feed colostrums (initial yellow colored breast milk) to your baby?</t>
  </si>
  <si>
    <t>Why did you not feed colostrums (initial yellow colored breast milk) to your baby?</t>
  </si>
  <si>
    <t>What was the infant given to drink other than breastmilk?</t>
  </si>
  <si>
    <t>Why did you feed anything other than breast milk to your child?</t>
  </si>
  <si>
    <t>For how many months did you breastfeed?</t>
  </si>
  <si>
    <t>After the birth/miscarriage, did a health professional or traditional birth attendant or healer check on your health?</t>
  </si>
  <si>
    <t>How many post-natal check ups did you attend/receive in the first 2 months after the birth / miscarriage?</t>
  </si>
  <si>
    <t>How long after the birth/miscarriage did you receive the first post-natal check?</t>
  </si>
  <si>
    <t>Who checked on your health the first time?</t>
  </si>
  <si>
    <t>Where did this check take place?</t>
  </si>
  <si>
    <t>Why didn't you have a postnatal check up in a formal health institution/personnel for this pregnancy?</t>
  </si>
  <si>
    <t>After the birth/miscarriage, were you given or did you buy any iron tablets or iron syrup or folic acid?</t>
  </si>
  <si>
    <t>Who provided you with the iron dose?</t>
  </si>
  <si>
    <t>How long after the birth/miscarriage did you take the first iron dose?</t>
  </si>
  <si>
    <t>For how many days after the birth/miscarriage did you take the iron tablets or iron syrup?</t>
  </si>
  <si>
    <t>In the first two months after the birth/miscarriage, did you receive a vitamin A dose (like this)? SHOW COMMON AMPULES / CAPSULES / SYRUPS.</t>
  </si>
  <si>
    <t>Who provided you with the vitamin A dose?</t>
  </si>
  <si>
    <t>Where did the money come from that was used to pay for post natal (after delivery) care? RECORD UP TO 3 REASONS.</t>
  </si>
  <si>
    <t>Is the child(ren) still alive?</t>
  </si>
  <si>
    <t>How old was the child(ren) when he/she died?</t>
  </si>
  <si>
    <t>Is the child(ren) still living with you?</t>
  </si>
  <si>
    <t>RECORD THE INDIVIDUAL ID CODE OF THE CHILD(REN) FROM ROSTER</t>
  </si>
  <si>
    <t>In the last 24 hours, have you given the child(ren) any of the following?</t>
  </si>
  <si>
    <t>HEALTH FACILITY</t>
  </si>
  <si>
    <t>Not good for child</t>
  </si>
  <si>
    <t>RECORD UP TO 3 RESPONSES</t>
  </si>
  <si>
    <t>RECORD IN MONTHS</t>
  </si>
  <si>
    <t>WRITE THE ANSWER IN MONTHS</t>
  </si>
  <si>
    <t>IF MORE THAN ONE PROVIDER, WRITE THE PROVIDER THAT IS HIGHEST ON THE LIST.</t>
  </si>
  <si>
    <t>WRITE THE ANSWER IN HOURS</t>
  </si>
  <si>
    <t xml:space="preserve">Cultural practices </t>
  </si>
  <si>
    <t>MILK (OTHER THAN BREASTMILK)</t>
  </si>
  <si>
    <t>GRIPE WATER</t>
  </si>
  <si>
    <t>IF LESS THAN ONE MONTH, RECORD 00</t>
  </si>
  <si>
    <r>
      <t xml:space="preserve">RECORD WEIGHT IN </t>
    </r>
    <r>
      <rPr>
        <b/>
        <sz val="8"/>
        <rFont val="Arial Narrow"/>
        <family val="2"/>
      </rPr>
      <t>KILOGRAMS</t>
    </r>
  </si>
  <si>
    <t>VERY LARGE</t>
  </si>
  <si>
    <t>Ash</t>
  </si>
  <si>
    <t>Causes abdominal cramp/distension</t>
  </si>
  <si>
    <t>PLAIN WATER</t>
  </si>
  <si>
    <t>TEA/INFUSIONS</t>
  </si>
  <si>
    <t>SELF-TREATED</t>
  </si>
  <si>
    <t>AUXILIARY NURSE/ MIDWIFE</t>
  </si>
  <si>
    <t>IF LESS THAN ONE MONTH, WRITE ZERO</t>
  </si>
  <si>
    <t>WAS TOO LATE IN DELIVERY</t>
  </si>
  <si>
    <t>RECALL</t>
  </si>
  <si>
    <t>LARGER THAN AVERAGE</t>
  </si>
  <si>
    <t>Butter</t>
  </si>
  <si>
    <t>Cannot digest my milk initially</t>
  </si>
  <si>
    <t>SUGAR/GLUCOSE WATER</t>
  </si>
  <si>
    <t>HONEY</t>
  </si>
  <si>
    <t>WRITE THE ANSWER IN DAYS. IF LESS THAN A DAY, WRITE 00</t>
  </si>
  <si>
    <t>DID NOT NEED</t>
  </si>
  <si>
    <t>WAS TOO EARLY IN PREGNANCY</t>
  </si>
  <si>
    <t>PHARMACY OR DRUG SELLER</t>
  </si>
  <si>
    <t>2   ►</t>
  </si>
  <si>
    <t>HEALTH CARD</t>
  </si>
  <si>
    <t>AVERAGE</t>
  </si>
  <si>
    <t>Honey</t>
  </si>
  <si>
    <t>01    ►</t>
  </si>
  <si>
    <t>I was too sick/tired to breastfeed</t>
  </si>
  <si>
    <t>SUGAR-SALT-WATER SOLUTION</t>
  </si>
  <si>
    <t>COFFEE</t>
  </si>
  <si>
    <t>STILL BREASTFEEDING              98</t>
  </si>
  <si>
    <t xml:space="preserve"> ►</t>
  </si>
  <si>
    <t>2  ►</t>
  </si>
  <si>
    <t>FOR WOMEN WHOSE LAST PREGNANCY WAS A STILLBIRTH, MISCARRIAGE OR ABORTION, THE LAST PREGNANCY IS THE PREGNANCY THAT ENDED IN STILLBIRTH, MISCARRIAGE OR ABORTION</t>
  </si>
  <si>
    <t>NOT A REAL HEALTH CENTER (EG RED CROSS)</t>
  </si>
  <si>
    <t>Were you weighed?</t>
  </si>
  <si>
    <t>Was your height measured?</t>
  </si>
  <si>
    <r>
      <t xml:space="preserve">Was your blood pressure measured? </t>
    </r>
    <r>
      <rPr>
        <i/>
        <sz val="8"/>
        <rFont val="Arial Narrow"/>
        <family val="2"/>
      </rPr>
      <t>(ths is when the provider wraps a wide cloth around your upper arma wide cloth and you feel squeezing pressure in your arm, which relieves after it is removed)</t>
    </r>
  </si>
  <si>
    <t>Did you give a urine sample?</t>
  </si>
  <si>
    <t>Did you give a blood sample?</t>
  </si>
  <si>
    <r>
      <t xml:space="preserve">Was your uterine height measured? </t>
    </r>
    <r>
      <rPr>
        <i/>
        <sz val="8"/>
        <rFont val="Arial Narrow"/>
        <family val="2"/>
      </rPr>
      <t>(this is when the provider measures your tummy using a measurement tape)</t>
    </r>
  </si>
  <si>
    <t>Did the health worker ask for your blood type and group?</t>
  </si>
  <si>
    <t>Did you receive advice on the diet during your pregnancy?</t>
  </si>
  <si>
    <t>Did you receive advice on what to do in case of an emergency?</t>
  </si>
  <si>
    <t>SMALLER THAN AVERAGE</t>
  </si>
  <si>
    <t>Cow dung</t>
  </si>
  <si>
    <t>Medical reasons (such as HIV-AIDS)</t>
  </si>
  <si>
    <t>FRUIT JUICE</t>
  </si>
  <si>
    <t>►NEXT WOMAN/SECTION</t>
  </si>
  <si>
    <t xml:space="preserve">COPY INFORMATION FROM </t>
  </si>
  <si>
    <t>HEALTH CENTER COULD NOT BE IDENTIFIED BY INTERVIEWER</t>
  </si>
  <si>
    <t>VERY SMALL</t>
  </si>
  <si>
    <t>Ointment</t>
  </si>
  <si>
    <t>Had a complicated delivery</t>
  </si>
  <si>
    <t>INFANT FORMULA</t>
  </si>
  <si>
    <t>HEALTH CENTER IS OUTSIDE THE STUDY AREA</t>
  </si>
  <si>
    <t>(SPECIFY)</t>
  </si>
  <si>
    <t>BORN ALIVE, SINGLE BIRTH</t>
  </si>
  <si>
    <t xml:space="preserve">► </t>
  </si>
  <si>
    <t>BORN ALIVE, MULTIPLE BIRTH</t>
  </si>
  <si>
    <t>Diabetes</t>
  </si>
  <si>
    <t>SERVICE NOT AVAILABLE</t>
  </si>
  <si>
    <t>FIRST CHILD</t>
  </si>
  <si>
    <t>SECOND CHILD</t>
  </si>
  <si>
    <t>THIRD CHILD</t>
  </si>
  <si>
    <t>VITAMIN SUPPLEMENTS</t>
  </si>
  <si>
    <t>SWEETWATER/ FRUIT JUICE</t>
  </si>
  <si>
    <t>ORAL REHYDRATION SOLUTION (ORS)</t>
  </si>
  <si>
    <t>MILK OTHER THAN BREASTMILK</t>
  </si>
  <si>
    <t>OTHER LIQUIDS</t>
  </si>
  <si>
    <t>SOLID FOOD</t>
  </si>
  <si>
    <t>MUSHY FOOD</t>
  </si>
  <si>
    <t>Fandisar/SP</t>
  </si>
  <si>
    <t>Choloroquine</t>
  </si>
  <si>
    <t>High blood pressure</t>
  </si>
  <si>
    <t>WOMAN'S HOME</t>
  </si>
  <si>
    <t>WRITE THE ANSWER IN DAYS</t>
  </si>
  <si>
    <t>INTERVIEWER ROUND MONTHS</t>
  </si>
  <si>
    <t>Coartem</t>
  </si>
  <si>
    <t>Artemeter</t>
  </si>
  <si>
    <t>Savings or regular household budget</t>
  </si>
  <si>
    <t>STILL BORN</t>
  </si>
  <si>
    <t>Heart disease</t>
  </si>
  <si>
    <t>Supplementary feeding is better</t>
  </si>
  <si>
    <t>Health Insurance</t>
  </si>
  <si>
    <t>Kidney disease</t>
  </si>
  <si>
    <t>Insufficient breast milk</t>
  </si>
  <si>
    <t>Selling household possessions</t>
  </si>
  <si>
    <t>Too much bleeding</t>
  </si>
  <si>
    <t>LONG WAITING TIME</t>
  </si>
  <si>
    <t xml:space="preserve">To keep the mouth and throat moist </t>
  </si>
  <si>
    <t>Mortgaging or selling land</t>
  </si>
  <si>
    <t>Epilepsy/fits</t>
  </si>
  <si>
    <t>PREFER HOME DELIVERY</t>
  </si>
  <si>
    <t xml:space="preserve">To keep the body warm </t>
  </si>
  <si>
    <t>FAMILY DIDN'T WANT ME TO GO</t>
  </si>
  <si>
    <t>Medicines</t>
  </si>
  <si>
    <t>From a friend or relative</t>
  </si>
  <si>
    <t>MISCARRIAGE</t>
  </si>
  <si>
    <t xml:space="preserve">Multiple pregnancies e.g. Twins or triplets </t>
  </si>
  <si>
    <t>ANOTHER HOME</t>
  </si>
  <si>
    <t>Hospital stay and food</t>
  </si>
  <si>
    <t xml:space="preserve">For rapid growth </t>
  </si>
  <si>
    <t>NUMBER OF MONTHS</t>
  </si>
  <si>
    <t>NUMBER  OF SHOTS</t>
  </si>
  <si>
    <t>From someone other than friend or family</t>
  </si>
  <si>
    <t>A PUBLIC PLACE</t>
  </si>
  <si>
    <t>To clear the bowel</t>
  </si>
  <si>
    <t>NUMBER  OF DAYS</t>
  </si>
  <si>
    <t>ABORTION</t>
  </si>
  <si>
    <t>NO ONE</t>
  </si>
  <si>
    <t>HOURS</t>
  </si>
  <si>
    <t>MTHS</t>
  </si>
  <si>
    <t>|__| . |__|__|</t>
  </si>
  <si>
    <t>Household Roster (Continued)</t>
  </si>
  <si>
    <t>Economic activities (Continued)</t>
  </si>
  <si>
    <t xml:space="preserve">OTHER, SPECIFY     96        </t>
  </si>
  <si>
    <r>
      <t xml:space="preserve">  </t>
    </r>
    <r>
      <rPr>
        <b/>
        <u val="double"/>
        <sz val="8"/>
        <rFont val="Arial Narrow"/>
        <family val="2"/>
      </rPr>
      <t>RESPONDENT</t>
    </r>
    <r>
      <rPr>
        <b/>
        <sz val="8"/>
        <rFont val="Arial Narrow"/>
        <family val="2"/>
      </rPr>
      <t>: Head of household or most knowledgeable household member regarding all household members 12 years and older</t>
    </r>
  </si>
  <si>
    <t>How often does [NAME] get paid/realise for this work?</t>
  </si>
  <si>
    <t>In the last 12 months, how much did [NAME] normally get paid/realise in  [HIS/HER] primary work, per [PAY PERIOD IN</t>
  </si>
  <si>
    <t>How often does [NAME] get paid/realise for this secondary work?</t>
  </si>
  <si>
    <r>
      <t xml:space="preserve">Remittances / gifts (in cash or in kind) from relatives, co-workers or friends </t>
    </r>
    <r>
      <rPr>
        <u/>
        <sz val="8"/>
        <rFont val="Arial Narrow"/>
        <family val="2"/>
      </rPr>
      <t>outside</t>
    </r>
    <r>
      <rPr>
        <sz val="8"/>
        <rFont val="Arial Narrow"/>
      </rPr>
      <t xml:space="preserve"> country (for weddings, funerals, school fees, etc.?)</t>
    </r>
  </si>
  <si>
    <t>DAUGHTERS</t>
  </si>
  <si>
    <t>Have you ever had a pregnancy that ended in stillbirth, that is when pregnancy has lasted at least 6 months but the baby dies before it is born?</t>
  </si>
  <si>
    <t>Have you ever had a pregnancy that ended in a miscarriage or abortion, that is when the pregnancy lasts less than 6 months?</t>
  </si>
  <si>
    <t>Community Health Worker Service Usage and Satisfaction (Continued)</t>
  </si>
  <si>
    <t>Antenatal and Postnatal Care (Continued)</t>
  </si>
  <si>
    <r>
      <t xml:space="preserve">During the ante-natal (before delivery) period, how much did your household spend </t>
    </r>
    <r>
      <rPr>
        <u/>
        <sz val="8"/>
        <rFont val="Arial Narrow"/>
        <family val="2"/>
      </rPr>
      <t>out of its own pocket</t>
    </r>
    <r>
      <rPr>
        <sz val="8"/>
        <rFont val="Arial Narrow"/>
      </rPr>
      <t xml:space="preserve"> for YOUR/[NAME]'s care? Specifically, how much did your household pay out of pocket for …..</t>
    </r>
  </si>
  <si>
    <t>Was the birth delivered by caesarean section, that is did they cut your belly open to take the baby out?</t>
  </si>
  <si>
    <t>In the first 3 days after delivery, was the infant given anything to drink other than breast milk?</t>
  </si>
  <si>
    <t xml:space="preserve">G. </t>
  </si>
  <si>
    <t xml:space="preserve">I. </t>
  </si>
  <si>
    <t>Did you schedule your delivery in the facility?</t>
  </si>
  <si>
    <t xml:space="preserve">NO TRANSPORTATION </t>
  </si>
  <si>
    <t>MONTH (MM)</t>
  </si>
  <si>
    <t>YEAR (YYYY)</t>
  </si>
  <si>
    <t>INCONVENIENT HOURS</t>
  </si>
  <si>
    <t>LONG WAITING TIMES</t>
  </si>
  <si>
    <t>KGS</t>
  </si>
  <si>
    <r>
      <t xml:space="preserve">After your last pregnancy, how much did your household spend </t>
    </r>
    <r>
      <rPr>
        <u/>
        <sz val="8"/>
        <rFont val="Arial Narrow"/>
        <family val="2"/>
      </rPr>
      <t>out of its own pocket</t>
    </r>
    <r>
      <rPr>
        <sz val="8"/>
        <rFont val="Arial Narrow"/>
      </rPr>
      <t xml:space="preserve"> for your after-delivery (post natal) care? Specifically, how much did your household pay out of pocket for …..</t>
    </r>
  </si>
  <si>
    <t>AT LEAST ONE WOMAN WHO HAD EITHER LIVE BIRTH, STILL BIRTH, MISCARRIAGE OR ABORTION IN THE 24 MONTHS PRECEDING THE INTERVIEW</t>
  </si>
  <si>
    <t>TYPE OF DWELLING: (RECORD OBSERVATION)</t>
  </si>
  <si>
    <t>Socia cash transfer</t>
  </si>
  <si>
    <t>Child grant</t>
  </si>
  <si>
    <t>Other government transfer(specify)</t>
  </si>
  <si>
    <t>READ OUT ALOUD AND RECORD UPTO 3 RESPONSES</t>
  </si>
  <si>
    <t>NURSE/MIWIFE</t>
  </si>
  <si>
    <t>ORAL REHYDRATION THERAPY (ORT)</t>
  </si>
  <si>
    <t>NEXT PERSON/SECTION</t>
  </si>
  <si>
    <r>
      <t>RESPONDENT:</t>
    </r>
    <r>
      <rPr>
        <sz val="8"/>
        <rFont val="Arial Narrow"/>
      </rPr>
      <t xml:space="preserve"> SELF</t>
    </r>
  </si>
  <si>
    <t xml:space="preserve">             ANTENATAL CARE</t>
  </si>
  <si>
    <t xml:space="preserve">                ANTENATAL CARE</t>
  </si>
  <si>
    <t>► NEXT WOMAN/SECTION</t>
  </si>
  <si>
    <t>CONFIRM(FROM 1.08 ON THE FLAP) TOTAL NUMBER OF LIVING CHILDREN &lt;5 YEARS OLD:</t>
  </si>
  <si>
    <t>► NEXT CHILD/SECTION</t>
  </si>
  <si>
    <t>Circle ID of All persons age 5-24years old</t>
  </si>
  <si>
    <t>IF STILL HOSPITALISED ENTER CODE 95'</t>
  </si>
  <si>
    <t xml:space="preserve">ARE THERE ANY LIVE BIRTHS IN (10.08)? </t>
  </si>
  <si>
    <t xml:space="preserve">b. R/SEASON   </t>
  </si>
  <si>
    <t>NO              2</t>
  </si>
  <si>
    <t>YES            1</t>
  </si>
  <si>
    <t>STILL BORN                                       3</t>
  </si>
  <si>
    <t>Official provider for fees</t>
  </si>
  <si>
    <t>Heath Insurance</t>
  </si>
  <si>
    <t>FAMILY ENTERPRISE</t>
  </si>
  <si>
    <t xml:space="preserve">NEXT PERSON/SECTION </t>
  </si>
  <si>
    <t>(4.11) What is the household's main source of drinking water?</t>
  </si>
  <si>
    <t>(4.14) Who usually goes to this source to fetch water for your household?</t>
  </si>
  <si>
    <t>► NEXT ASSET</t>
  </si>
  <si>
    <t>HOW MANY DEATHS?</t>
  </si>
  <si>
    <t>Mental disability</t>
  </si>
  <si>
    <t>Blindness</t>
  </si>
  <si>
    <t>Deafness/dumbness</t>
  </si>
  <si>
    <t>Other disability</t>
  </si>
  <si>
    <t>Chronic illness</t>
  </si>
  <si>
    <t>Heart condition</t>
  </si>
  <si>
    <t>Epilepsy</t>
  </si>
  <si>
    <t>Asthma</t>
  </si>
  <si>
    <t>Cancer</t>
  </si>
  <si>
    <t>Tuberculosis</t>
  </si>
  <si>
    <t>Hypertension/BP</t>
  </si>
  <si>
    <t>Stroke</t>
  </si>
  <si>
    <t>Other chronic illness</t>
  </si>
  <si>
    <t>Disabilities</t>
  </si>
  <si>
    <t>Transportation to and from</t>
  </si>
  <si>
    <t>AND SKIP TO 9.47</t>
  </si>
  <si>
    <t>IS [NAME] 6 YEARS OLD OR OLDER? SEE QUESTION (1.03) FROM THE FLAP</t>
  </si>
  <si>
    <t xml:space="preserve">YES      1 </t>
  </si>
  <si>
    <t>NO       2</t>
  </si>
  <si>
    <t>PUBLIC PLACE</t>
  </si>
  <si>
    <t>NUMBER OF TIMES</t>
  </si>
  <si>
    <t>Any other payments to the provider</t>
  </si>
  <si>
    <t>Medicine fees</t>
  </si>
  <si>
    <t>Where did the money come from that was used to pay for antenatal care for this pregnancy? RECORD UP TO 3 SOURCES.</t>
  </si>
  <si>
    <t>Where did the money come from that was used to pay for delivery care for this pregnancy? RECORD UP TO 3 SOURCES.</t>
  </si>
  <si>
    <t>MEDICAL DOCTOR/CLINCAL OFFICER</t>
  </si>
  <si>
    <t>DON’T KNOW</t>
  </si>
  <si>
    <t>RECORD INDIVIDUAL'S AGE FROM THE FLAP OR ROSTER</t>
  </si>
  <si>
    <t>FLUSH, DON'T KNOW WHERE</t>
  </si>
  <si>
    <t>a. D/SEASON</t>
  </si>
  <si>
    <t>FLAT/APARTMENT/MULT-UNIT</t>
  </si>
  <si>
    <t>VINYL PVC OR ASPHALT STRIPS</t>
  </si>
  <si>
    <t>CERAMIC/TERRAZO TILES</t>
  </si>
  <si>
    <t>STONE WITH LIME/CEMENT</t>
  </si>
  <si>
    <t>BRICKS</t>
  </si>
  <si>
    <t>What is your household's main source of water for cooking and handwashing?</t>
  </si>
  <si>
    <t>SKIP TO NEXT SECTION</t>
  </si>
  <si>
    <t>How much did you pay for your last refill/resupply?</t>
  </si>
  <si>
    <r>
      <t xml:space="preserve">Did your household consume ........ </t>
    </r>
    <r>
      <rPr>
        <b/>
        <sz val="8"/>
        <rFont val="Arial Narrow"/>
        <family val="2"/>
      </rPr>
      <t>In the last 2 weeks?</t>
    </r>
  </si>
  <si>
    <r>
      <t xml:space="preserve">What is the total value of the purchased ........ </t>
    </r>
    <r>
      <rPr>
        <b/>
        <sz val="8"/>
        <rFont val="Arial Narrow"/>
        <family val="2"/>
      </rPr>
      <t xml:space="preserve">in the last 2 weeks? </t>
    </r>
    <r>
      <rPr>
        <sz val="8"/>
        <rFont val="Arial Narrow"/>
      </rPr>
      <t xml:space="preserve">
</t>
    </r>
  </si>
  <si>
    <r>
      <t xml:space="preserve">What is the total value of home produced or gifted ........ </t>
    </r>
    <r>
      <rPr>
        <b/>
        <sz val="8"/>
        <rFont val="Arial Narrow"/>
        <family val="2"/>
      </rPr>
      <t xml:space="preserve">in the last 2 weeks? </t>
    </r>
    <r>
      <rPr>
        <sz val="8"/>
        <rFont val="Arial Narrow"/>
      </rPr>
      <t xml:space="preserve">
</t>
    </r>
  </si>
  <si>
    <t>ITEM CODE</t>
  </si>
  <si>
    <t>YES/NO</t>
  </si>
  <si>
    <t>Maize grain / Maize meal / Nshima</t>
  </si>
  <si>
    <t>Bread/Buns</t>
  </si>
  <si>
    <t>Cassava</t>
  </si>
  <si>
    <t>Chicken / Game birds</t>
  </si>
  <si>
    <t>Kapenta</t>
  </si>
  <si>
    <t>Fish / Seafood</t>
  </si>
  <si>
    <t>Sugar</t>
  </si>
  <si>
    <t>PURCHASED/PAID FOR</t>
  </si>
  <si>
    <t>GIFT (RECEIVED FOR FREE, NO NEED TO PAY BACK)</t>
  </si>
  <si>
    <t>FORGONE PAYMENT (RECEIVED FOR FREE, HAVE TO PAY BACK)</t>
  </si>
  <si>
    <t>ITEM</t>
  </si>
  <si>
    <t>Health consultations</t>
  </si>
  <si>
    <t>Lab fees</t>
  </si>
  <si>
    <t xml:space="preserve">Medicines </t>
  </si>
  <si>
    <t>Hospitalization</t>
  </si>
  <si>
    <t>Other health-related expenditure</t>
  </si>
  <si>
    <r>
      <t>RESPONDENT</t>
    </r>
    <r>
      <rPr>
        <sz val="8"/>
        <rFont val="Arial Narrow"/>
      </rPr>
      <t>: SELF RESPONDENT AND, FOR CHILDREN UNDER 12,THE MOTHER OR PRIMARY CAREGIVER</t>
    </r>
  </si>
  <si>
    <t>Section 7.1: Weekly Food Consumption</t>
  </si>
  <si>
    <t>THEN ASK (7.02)-(7.03) ONLY FOR THE FOODS THAT WERE CONSUMED</t>
  </si>
  <si>
    <t>THEN ASK (7.05) ONLY FOR THE ITEMS THAT WERE PAID FOR</t>
  </si>
  <si>
    <t>(7.00) RECORD ID OF RESPONDENT</t>
  </si>
  <si>
    <t>N/A</t>
  </si>
  <si>
    <t>HEIGHT</t>
  </si>
  <si>
    <t>WEIGHT</t>
  </si>
  <si>
    <t>MUAC</t>
  </si>
  <si>
    <t xml:space="preserve">YES       </t>
  </si>
  <si>
    <t xml:space="preserve">NO        </t>
  </si>
  <si>
    <t>For the last measurement, were the following methods used to determine [NAME]'S nutritional status?</t>
  </si>
  <si>
    <t>►NEXT PERSON</t>
  </si>
  <si>
    <t xml:space="preserve"> ► </t>
  </si>
  <si>
    <t>IF LESS THAN ONE HOUR, RECORD 00</t>
  </si>
  <si>
    <t>[INTERVIEWER: [Diseases or conditions must have developed after conception, exclude if any of these was there before pregnancy]</t>
  </si>
  <si>
    <r>
      <t>Respondent</t>
    </r>
    <r>
      <rPr>
        <i/>
        <sz val="8"/>
        <rFont val="Arial Narrow"/>
        <family val="2"/>
      </rPr>
      <t>: Housewife/ knowledgable female household member</t>
    </r>
  </si>
  <si>
    <r>
      <t xml:space="preserve">ASK (7.01) FOR </t>
    </r>
    <r>
      <rPr>
        <u/>
        <sz val="8"/>
        <rFont val="Arial Narrow"/>
        <family val="2"/>
      </rPr>
      <t>ALL</t>
    </r>
    <r>
      <rPr>
        <sz val="8"/>
        <rFont val="Arial Narrow"/>
      </rPr>
      <t xml:space="preserve"> FOODS FIRST, RECORDING THE CODE FOR YES OR NO IN THE APPROPRIATE BOX</t>
    </r>
  </si>
  <si>
    <r>
      <t>Respondent</t>
    </r>
    <r>
      <rPr>
        <b/>
        <i/>
        <sz val="8"/>
        <rFont val="Arial Narrow"/>
        <family val="2"/>
      </rPr>
      <t xml:space="preserve">: Head of household/most knowledgable household member </t>
    </r>
  </si>
  <si>
    <t>7 Consumption</t>
  </si>
  <si>
    <t>Legumes (groundnuts, beans, cowpeas, soya beans, etc)</t>
  </si>
  <si>
    <t>Vegetables</t>
  </si>
  <si>
    <t>School fees</t>
  </si>
  <si>
    <t>Other school related expenses</t>
  </si>
  <si>
    <t>Meat (beef, goat meat, pig meat and game meat )</t>
  </si>
  <si>
    <t>Where did you obtain the current method at your last refill/resupply?</t>
  </si>
  <si>
    <t>DURING HER PERIOD</t>
  </si>
  <si>
    <t>From one menstrual period to the next, are there certain days when a woman is more likely to become pregnant if she has sexual relations?</t>
  </si>
  <si>
    <t xml:space="preserve">Is this time just before her period begins, during her period, right after her period has ended, or halfway between two periods? </t>
  </si>
  <si>
    <t>JUST BEFORE HER PERIOD BEGINS</t>
  </si>
  <si>
    <t>RIGHT AFTER HER PERIOD HAS ENDED</t>
  </si>
  <si>
    <t>HALFWAY BETWEEN TWO PERIODS</t>
  </si>
  <si>
    <t>Do you know any medications or methods to delay or avoid getting pregnant?</t>
  </si>
  <si>
    <t>Did the health worker estimate your due date for delivery?</t>
  </si>
  <si>
    <t>Knowledge on Maternal Health (Female)</t>
  </si>
  <si>
    <t>Can you please tell me the medications or methods to delay or avoid getting pregnant?</t>
  </si>
  <si>
    <t>IMPLANTS / NORPLANT/JADELLE</t>
  </si>
  <si>
    <t>INTRA UTERINE DEVICE / SPIRAL</t>
  </si>
  <si>
    <t>Weight measurement</t>
  </si>
  <si>
    <t>Height measurement</t>
  </si>
  <si>
    <t xml:space="preserve">Blood pressure measurement </t>
  </si>
  <si>
    <t>Urine test</t>
  </si>
  <si>
    <t>Blood test</t>
  </si>
  <si>
    <t>Abdomen/tummy examination</t>
  </si>
  <si>
    <t>Due date for delivery estimation</t>
  </si>
  <si>
    <t>Drugs against malaria</t>
  </si>
  <si>
    <t>Iron and folic acid</t>
  </si>
  <si>
    <t>Advice on danger signs of pregnancy</t>
  </si>
  <si>
    <t>Planning delivery in the facility</t>
  </si>
  <si>
    <t>Advice on what to do in case of an emergency</t>
  </si>
  <si>
    <t>Diet and nutrition advice</t>
  </si>
  <si>
    <t>What specific services does a woman get during antenatal care?</t>
  </si>
  <si>
    <t>Tetanus toxoid injection</t>
  </si>
  <si>
    <t>How many antenatal care visits one woman should have during her pregnancy?</t>
  </si>
  <si>
    <t>How many postnatal care visits one woman should have after the childbirth?</t>
  </si>
  <si>
    <t>Have you ever heard about antenatal care services, that is the services a woman should receive during pregnancy?</t>
  </si>
  <si>
    <t>Have you ever heard about postnatal care services, that is the services a woman should receive after the childbirth?</t>
  </si>
  <si>
    <t>EXCESSIVE VAGINAL BLEEDING</t>
  </si>
  <si>
    <t>FEVER</t>
  </si>
  <si>
    <t>SWOLLEN FACE, HANDS OR LEGS</t>
  </si>
  <si>
    <t>DIFFICULTY IN BREATHING</t>
  </si>
  <si>
    <t>SEVERE HEADACHE  </t>
  </si>
  <si>
    <t>CONVULSIONS/FITS </t>
  </si>
  <si>
    <t>LIGHTHEADEDNESS/DIZZINESS/BLACKOUT</t>
  </si>
  <si>
    <t>BLURRED VISION </t>
  </si>
  <si>
    <t>HIGH BLOOD PRESSURE </t>
  </si>
  <si>
    <t>SEVERE PAIN IN LOWER BELLY/TUMMY</t>
  </si>
  <si>
    <t>BAG OF WATER LEAKS OR BREAKS</t>
  </si>
  <si>
    <t xml:space="preserve">BABY STOPS OR REDUCES MOVING </t>
  </si>
  <si>
    <t xml:space="preserve">Do you know about any danger signs/complications of pregnancy? </t>
  </si>
  <si>
    <t>Have you heard of an illness/disease called HIV or AIDS?</t>
  </si>
  <si>
    <t>Please mention all the ways in which you believe a person can get HIV/AIDS.</t>
  </si>
  <si>
    <t>Sexual intercourse</t>
  </si>
  <si>
    <t>Blood transfusions</t>
  </si>
  <si>
    <t>Casual contact with infected person</t>
  </si>
  <si>
    <t>Kissing and hugging</t>
  </si>
  <si>
    <t>Mother to child during pregnancy/birth</t>
  </si>
  <si>
    <t>Mosquito or other insect bites</t>
  </si>
  <si>
    <t>Through breast milk</t>
  </si>
  <si>
    <t>Don’t know</t>
  </si>
  <si>
    <t>Sharing needles/unclean medical equipment</t>
  </si>
  <si>
    <t>Can HIV-AIDS be transmitted from a mother to her baby?</t>
  </si>
  <si>
    <t>When can HIV-AIDS be transmitted from a mother to her baby?</t>
  </si>
  <si>
    <t>During pregnancy</t>
  </si>
  <si>
    <t>During delivery</t>
  </si>
  <si>
    <t>By breastfeeding</t>
  </si>
  <si>
    <t>Are there any special drugs that a doctor or a nurse can give to a woman infected with the AIDS virus to reduce the risk of transmission to the baby?</t>
  </si>
  <si>
    <t>Can a person avoid getting HIV/AIDS?</t>
  </si>
  <si>
    <t xml:space="preserve">Use condoms for sexual intercourse </t>
  </si>
  <si>
    <t xml:space="preserve">Avoid sharing needles/syringes </t>
  </si>
  <si>
    <t xml:space="preserve">Avoid casual sex </t>
  </si>
  <si>
    <t xml:space="preserve">Stay faithful to partner </t>
  </si>
  <si>
    <t xml:space="preserve">Avoid commercial sex workers </t>
  </si>
  <si>
    <t xml:space="preserve">Avoid contaminated blood </t>
  </si>
  <si>
    <t xml:space="preserve">Avoid sex completely/abstinence  </t>
  </si>
  <si>
    <t>Encourage partner to stay faithful</t>
  </si>
  <si>
    <t>How can a person avoid getting HIV/AIDS?</t>
  </si>
  <si>
    <t>Avoid kissing</t>
  </si>
  <si>
    <t>Avoid mosquito bites</t>
  </si>
  <si>
    <t>Avoid sex with persons who inject drugs</t>
  </si>
  <si>
    <t>What are the danger signs/complications of pregnancy?</t>
  </si>
  <si>
    <t>ANC SATISFACTION</t>
  </si>
  <si>
    <t>DELIVERY SATISFACTION</t>
  </si>
  <si>
    <t xml:space="preserve"> ► (12.23)</t>
  </si>
  <si>
    <r>
      <t xml:space="preserve">IF ONCE, RECORD 1 AND </t>
    </r>
    <r>
      <rPr>
        <sz val="8"/>
        <rFont val="Arial"/>
        <family val="2"/>
      </rPr>
      <t>►</t>
    </r>
    <r>
      <rPr>
        <sz val="8"/>
        <rFont val="Arial Narrow"/>
      </rPr>
      <t xml:space="preserve"> (12.12)</t>
    </r>
  </si>
  <si>
    <t xml:space="preserve"> ►  </t>
  </si>
  <si>
    <t xml:space="preserve"> ►   (12.08)</t>
  </si>
  <si>
    <t xml:space="preserve"> ► (12.12)</t>
  </si>
  <si>
    <t xml:space="preserve"> ► (12.05)</t>
  </si>
  <si>
    <t>DELIVERY SATISFACTION   CONTINUED</t>
  </si>
  <si>
    <t>CRYSTALLINE PENICILLIN</t>
  </si>
  <si>
    <t xml:space="preserve">CARBONATED DRINKS </t>
  </si>
  <si>
    <t>YOGURT</t>
  </si>
  <si>
    <t xml:space="preserve">THE BABY WAS NOT GETTING FULL                                                                                                                </t>
  </si>
  <si>
    <t>IMPLANTS / JADELLE</t>
  </si>
  <si>
    <t>INJECTABLES / DEPOPROVERA/NORISTERAT</t>
  </si>
  <si>
    <t>Ministry of Health</t>
  </si>
  <si>
    <t>RECORD ALL THAT APPLY</t>
  </si>
  <si>
    <t xml:space="preserve">RECORD ALL THAT APPLY </t>
  </si>
  <si>
    <t>IF NONE WRITE ZERO</t>
  </si>
  <si>
    <r>
      <t>►</t>
    </r>
    <r>
      <rPr>
        <sz val="8"/>
        <rFont val="Arial Narrow"/>
      </rPr>
      <t xml:space="preserve">
NEXT SECTION</t>
    </r>
  </si>
  <si>
    <t>Section 7.2: Yearly Non-Food Consumption</t>
  </si>
  <si>
    <t>Has your household paid for or received ........ for free during the past 12 months?</t>
  </si>
  <si>
    <t xml:space="preserve">How much did your household spend on ........ in the past 12 months?
</t>
  </si>
  <si>
    <t>Cattle</t>
  </si>
  <si>
    <t>RESPONDENT: SELF RESPONDENT AND FOR CHILDREN UNDER 12, THE MOTHER OR PRIMARY CAREGIVER</t>
  </si>
  <si>
    <t>CHEST INFECTION</t>
  </si>
  <si>
    <t>MUSCLE / BONE</t>
  </si>
  <si>
    <t>RECORD YEAR USING 2 DIGITS (RANGE XX-XX)</t>
  </si>
  <si>
    <t xml:space="preserve">      </t>
  </si>
  <si>
    <t xml:space="preserve">CHIKUNDA </t>
  </si>
  <si>
    <t>WRITE THE SURNAME AND THEN THE FIRST NAME</t>
  </si>
  <si>
    <t xml:space="preserve">In the last 12 months, how much did [NAME] normally get paid/realise in  this secondary work, per [PAY PERIOD IN 3.14]? </t>
  </si>
  <si>
    <t>EARTH SAND/SAND/MAD</t>
  </si>
  <si>
    <t>NO FACILITY/BUSH/FIELD/RIVER</t>
  </si>
  <si>
    <t xml:space="preserve">How do you mainly deal with the household's refuse / rubbish? </t>
  </si>
  <si>
    <t>OPEN FIRE/FIREWOOD</t>
  </si>
  <si>
    <t>Sofa set</t>
  </si>
  <si>
    <t>ONLY INCLUDE FUNCTIONING/REPAIRABLE ASSETS</t>
  </si>
  <si>
    <r>
      <t xml:space="preserve">Remittances / gifts (in cash or in kind) from relatives, co-workers or friends </t>
    </r>
    <r>
      <rPr>
        <u/>
        <sz val="8"/>
        <rFont val="Arial Narrow"/>
        <family val="2"/>
      </rPr>
      <t>within</t>
    </r>
    <r>
      <rPr>
        <sz val="8"/>
        <rFont val="Arial Narrow"/>
      </rPr>
      <t xml:space="preserve"> country (for weddings, funerals, school fees, etc?)</t>
    </r>
  </si>
  <si>
    <t>9 Health Status and Utilization (continued)</t>
  </si>
  <si>
    <t>WAS NOT SICK ENOUGH</t>
  </si>
  <si>
    <t>Health Status and Utilization (continued)</t>
  </si>
  <si>
    <t>Health status and utilisation (continued)</t>
  </si>
  <si>
    <t>SPOUSE</t>
  </si>
  <si>
    <t xml:space="preserve"> ► (12.15)</t>
  </si>
  <si>
    <t xml:space="preserve"> ► (12.17)</t>
  </si>
  <si>
    <t xml:space="preserve">In what month and year was the infant(s) born in? </t>
  </si>
  <si>
    <t>[Check; this hould correspond with what is on the flap (1.11)]</t>
  </si>
  <si>
    <t>DID NOT BREASTFEED</t>
  </si>
  <si>
    <t>(12.64)a</t>
  </si>
  <si>
    <t>(12.64)b</t>
  </si>
  <si>
    <t>LESS THAN 6 MONTHS</t>
  </si>
  <si>
    <t>12 MONTHS OR MORE AGO</t>
  </si>
  <si>
    <t>INTERVIEWER: ASK THIS QUESTION IF THE RESPONSE TO (15.04C) IS '1' IF NOT SKIP TO (15.10)</t>
  </si>
  <si>
    <t>In the last 3 months, have you met with a Community Health Worker (CHW) either in your home or in the community for seeking healthcare or advice?</t>
  </si>
  <si>
    <t>Community Health Workers being respectful and friendly?</t>
  </si>
  <si>
    <t>How much does [NAME] normally receive from these other work or activities not recorded already, per [PAY PERIOD IN (3.23)]?</t>
  </si>
  <si>
    <t>[If less than a minute write '0']</t>
  </si>
  <si>
    <t>If you were to sell the land you own(i.e total land owned), how much do you think you would receive for it?</t>
  </si>
  <si>
    <t xml:space="preserve">ID CODE OF RESPONDENT (PERSON WHO RESPONDED ON BEHALF OF THE SUBJECT) </t>
  </si>
  <si>
    <r>
      <t xml:space="preserve">Did the provider palpate your tummy? </t>
    </r>
    <r>
      <rPr>
        <i/>
        <sz val="8"/>
        <rFont val="Arial Narrow"/>
        <family val="2"/>
      </rPr>
      <t xml:space="preserve">(this is when the provider touched you tummy after making you lie down on a couch) </t>
    </r>
  </si>
  <si>
    <t xml:space="preserve">NO   </t>
  </si>
  <si>
    <t xml:space="preserve"> ► (12.19)</t>
  </si>
  <si>
    <t>Please confirm the total number of children you have given birth to is… [NUMBER IN QUESTION (10.08)]</t>
  </si>
  <si>
    <t>(If less than one month enter '1')</t>
  </si>
  <si>
    <t>In the last 12 months, what was [NAME]'s main employment status?</t>
  </si>
  <si>
    <t>Did your employer or insurance pay for any of this medication?</t>
  </si>
  <si>
    <t>IF NOT CORRECT, PROBE AND CORRECT AS NECESSARY. ENTER THE TOTAL HERE IF NONE, WRITE 00.</t>
  </si>
  <si>
    <t>IF MORE THAN ONE, WRITE FACILITY CORRESPONDING TO PROVIDER IN QUESTION/CELL (12.05)</t>
  </si>
  <si>
    <t>Height and Weight (continued)</t>
  </si>
  <si>
    <t>Antenatal and Postnatal Care (continued)</t>
  </si>
  <si>
    <t>Pregnancy History (continued)</t>
  </si>
  <si>
    <t xml:space="preserve">PURCHASED (01) /NO (02) /FORGONE PAYMENT (03)GIFT (04) </t>
  </si>
  <si>
    <r>
      <rPr>
        <u/>
        <sz val="8"/>
        <rFont val="Arial Narrow"/>
        <family val="2"/>
      </rPr>
      <t>SUBJECT</t>
    </r>
    <r>
      <rPr>
        <sz val="8"/>
        <rFont val="Arial Narrow"/>
      </rPr>
      <t>: ONE PERSON FOR THE HOUSEHOLD AS A WHOLE</t>
    </r>
  </si>
  <si>
    <t>ANC SATISFACTION     (CONTINUED)</t>
  </si>
  <si>
    <r>
      <t>RESPONDENT</t>
    </r>
    <r>
      <rPr>
        <sz val="8"/>
        <rFont val="Arial Narrow"/>
      </rPr>
      <t>: MOTHER OR PRIMARY CAREGIVER OF EACH CHILD &lt; 5 YEARS OLD</t>
    </r>
  </si>
  <si>
    <r>
      <t>SUBJECTS</t>
    </r>
    <r>
      <rPr>
        <sz val="8"/>
        <rFont val="Arial Narrow"/>
      </rPr>
      <t>: ONE CHILD &lt;5 YEARS OLD AND ONE WOMAN AGED 15-49 YEARS OLD</t>
    </r>
  </si>
  <si>
    <t xml:space="preserve">Referral to antenatal care </t>
  </si>
  <si>
    <t>Surgery</t>
  </si>
  <si>
    <t>Food and beverages</t>
  </si>
  <si>
    <t>any other formal payment to provider  (specify)</t>
  </si>
  <si>
    <t>informal payment/gift to health workers</t>
  </si>
  <si>
    <t>Appliances &amp; Equipment e.g. eye glasses, hearing aids, etc</t>
  </si>
  <si>
    <t>Total IF DETAIL NOT REMEMBERED</t>
  </si>
  <si>
    <t>9.46A</t>
  </si>
  <si>
    <t>9.46B</t>
  </si>
  <si>
    <t>9.46C</t>
  </si>
  <si>
    <t>9.46D</t>
  </si>
  <si>
    <t xml:space="preserve">What is [NAME]'s average hourly earning rate if [NAME] were to use this time to work? </t>
  </si>
  <si>
    <t>What is the family member's average hourly earning rate if s/he were to use this time to work? (calculate average if more than one members accompanied [NAME])</t>
  </si>
  <si>
    <t>At  that time, were you told about side effects or problems you might have with the method?</t>
  </si>
  <si>
    <t>Were you ever told by a health or family planning worker about side effects or problems you might have with the method?</t>
  </si>
  <si>
    <t>Were you told what to do if you experienced side effects or problems?</t>
  </si>
  <si>
    <t>13.09A</t>
  </si>
  <si>
    <t>13.09B</t>
  </si>
  <si>
    <t>13.09C</t>
  </si>
  <si>
    <t>Informal payment/gift to health staff</t>
  </si>
  <si>
    <t>How many days in total did you spend on all ANC visits?</t>
  </si>
  <si>
    <t>How many days in total did family members spend on accompanying you to all these ANC visits?
(IF NOBODY ACCOMPANIED THE WOMAN, RECORD 00, IF MULTIPLE MEMBERS, ADD THE DAYS SPENT BY EACH MEMBER)</t>
  </si>
  <si>
    <t xml:space="preserve">What would be your average daily earning if you were to use those days to work? </t>
  </si>
  <si>
    <t>What would be the average daily earning if the family members were to use those days to work? 
(IF MULTIPLE MEMBERS, TAKE THE AVERAGE DAILY EARNING)</t>
  </si>
  <si>
    <t>12.24A</t>
  </si>
  <si>
    <t>12.24B</t>
  </si>
  <si>
    <t>12.24C</t>
  </si>
  <si>
    <t>12.24D</t>
  </si>
  <si>
    <t>For your last delivery, how many days in total did you spend at the facility and travelling to and from facility?</t>
  </si>
  <si>
    <t>How many days in total did family members spend on accompanying you to facility for delivery, including travel time? 
(IF NOBODAY ACCOMPANIED THE WOMAN, RECORD 00. IF MULTIPLE MEMBERS, ADD THE DAYS SPENT BY EACH MEMBER)</t>
  </si>
  <si>
    <t>12.36A</t>
  </si>
  <si>
    <t>12.36B</t>
  </si>
  <si>
    <t>12.36C</t>
  </si>
  <si>
    <t>12.36D</t>
  </si>
  <si>
    <t>12.68A</t>
  </si>
  <si>
    <t>12.68B</t>
  </si>
  <si>
    <t>12.68C</t>
  </si>
  <si>
    <t>12.68D</t>
  </si>
  <si>
    <t>For your post natal checkup, how many days in total did you spend at the facility and travelling to and from facility?</t>
  </si>
  <si>
    <t>How many days in total did family members spend on accompanying you to facility for PNC, including travel time? 
(IF NOBODAY ACCOMPANIED THE WOMAN, RECORD 00. IF MULTIPLE MEMBERS, ADD THE DAYS SPENT BY EACH MEMBER)</t>
  </si>
  <si>
    <t>What would be the average daily earning if the family members if they were to use those days to work? 
(IF MULTIPLE MEMBERS, TAKE THE AVERAGE DAILY EARNING)</t>
  </si>
  <si>
    <t>Have you ever heard about any health programs in your community?</t>
  </si>
  <si>
    <t>Have you ever heard about the Results Based Financing Program (RBF) in your community?</t>
  </si>
  <si>
    <t>(9.01A)</t>
  </si>
  <si>
    <t>(9.01B)</t>
  </si>
  <si>
    <t>Household Questionnaire 2014</t>
  </si>
  <si>
    <t>Zambia Results Based Financing (RBF) Follow Up Survey</t>
  </si>
  <si>
    <t>IF HOSPITAL, CLINIC OR CENTER, PROBE FOR NAME OF FACILITY AND RECORD CODE</t>
  </si>
  <si>
    <t>NO MALE HEALTH WORKER</t>
  </si>
  <si>
    <t>IF 00 THEN SKIP TO (12.25)</t>
  </si>
  <si>
    <t xml:space="preserve">IF 00 THEN SKIP TO </t>
  </si>
  <si>
    <t>IF STILL BIRTH IN (12.27) SKIP TO (12.55)</t>
  </si>
  <si>
    <t>98   ►</t>
  </si>
  <si>
    <t xml:space="preserve">IF DON'T KNOW, RECORD 98 </t>
  </si>
  <si>
    <r>
      <t xml:space="preserve">IF DON’T KNOW ENTER CODE </t>
    </r>
    <r>
      <rPr>
        <sz val="8"/>
        <color rgb="FFFF0000"/>
        <rFont val="Arial Narrow"/>
        <family val="2"/>
      </rPr>
      <t>9.88</t>
    </r>
    <r>
      <rPr>
        <sz val="8"/>
        <rFont val="Arial Narrow"/>
      </rPr>
      <t xml:space="preserve"> AND SKIP TO (12.44)</t>
    </r>
  </si>
  <si>
    <t>IF LESS THAN A DAY ENTER 00 AND SKIP TO</t>
  </si>
  <si>
    <t xml:space="preserve">For this illness, did you seek outpatient care, inpatient care, or both? </t>
  </si>
  <si>
    <t>second to last provider: code</t>
  </si>
  <si>
    <t>#visit</t>
  </si>
  <si>
    <t>third to last provider: code</t>
  </si>
  <si>
    <t>(interviewer: record up to 3 providers and number of visit for each recorded provider)</t>
  </si>
  <si>
    <t>(interviewer: record providers by reverse chronological order)</t>
  </si>
  <si>
    <t>last provider: code</t>
  </si>
  <si>
    <r>
      <t>Where did YOU/[NAME] seek</t>
    </r>
    <r>
      <rPr>
        <b/>
        <sz val="8"/>
        <color rgb="FFFF0000"/>
        <rFont val="Arial Narrow"/>
        <family val="2"/>
      </rPr>
      <t xml:space="preserve"> OUTPATIENT </t>
    </r>
    <r>
      <rPr>
        <sz val="8"/>
        <color rgb="FFFF0000"/>
        <rFont val="Arial Narrow"/>
        <family val="2"/>
      </rPr>
      <t>care and how many visits did you take?</t>
    </r>
  </si>
  <si>
    <t>In the last 4 weeks, how much did your household spend out of its own pocket for the treament of YOUR/[NAME]'s illness for OUTPATIENT CARE ONLY TO ALL PROVIDERS? Do not include the amount that was later reimbursed or to be reimbursed by insurance or employer. Specifically, how much did your household pay out of pocket for …..</t>
  </si>
  <si>
    <t>OPPORTUNITY COST OF SEEKING OUTPATIENT CARE</t>
  </si>
  <si>
    <t>In the last 4 weeks, how much time in hours did [NAME] spend on seeking care in ALL facilities, including travel to and from facilities, waiting time, and time seen by health professionals?</t>
  </si>
  <si>
    <t>In the last 4 weeks, how much time in hours did family members spend on accompanying [NAME] for seeking care in ALL facilities? (Record Zero if no one accompanied [NAME] or sum up total times in more than one members accompanied)</t>
  </si>
  <si>
    <t>(9.36)A</t>
  </si>
  <si>
    <t>(9.36)B</t>
  </si>
  <si>
    <t>(9.36)C</t>
  </si>
  <si>
    <t>(9.36)D</t>
  </si>
  <si>
    <t>OPPORTUNITY COST OF SEEKING INPATIENT CARE</t>
  </si>
  <si>
    <t xml:space="preserve">In the last 6 months, how much did your household spend out of its own pocket for the treament of YOUR/[NAME]'s illness for INPATIENT CARE ONLY TO ALL PROVIDERS? Do not include the amount that was later reimbursed or to be reimbursed by insurance or employer. Specifically, how much did your household pay out of pocket for </t>
  </si>
  <si>
    <t>In the last 6 months, how much time in hours did [NAME] spend on hospitalization  in ALL facilities, including travel to and from facilities, waiting time, and time seen by health professionals?</t>
  </si>
  <si>
    <t>In the last 6 motnhs, how much time in hours did family members spend on accompanying [NAME] for hospitalization in ALL facilities? (Record Zero if no one accompanied [NAME] or sum up total times in more than one members accompanied)</t>
  </si>
  <si>
    <t xml:space="preserve">Over the last 6 months, did you [NAME] have hospitalization due to illness, injury, or other causes such as delivery? </t>
  </si>
  <si>
    <t>(interviewer: record up to 3 providers and number of nights for each recorded provider)</t>
  </si>
  <si>
    <t># nights</t>
  </si>
  <si>
    <r>
      <t>Where did YOU/[NAME] seek</t>
    </r>
    <r>
      <rPr>
        <b/>
        <sz val="8"/>
        <color rgb="FFFF0000"/>
        <rFont val="Arial Narrow"/>
        <family val="2"/>
      </rPr>
      <t xml:space="preserve"> INPATIENT </t>
    </r>
    <r>
      <rPr>
        <sz val="8"/>
        <color rgb="FFFF0000"/>
        <rFont val="Arial Narrow"/>
        <family val="2"/>
      </rPr>
      <t>care and how many nights did you spend in each facility?</t>
    </r>
  </si>
  <si>
    <t>9.46E</t>
  </si>
  <si>
    <t>9.46F</t>
  </si>
  <si>
    <t>9.46G</t>
  </si>
  <si>
    <t>outpatient only</t>
  </si>
  <si>
    <t xml:space="preserve">outpatient and inpatient </t>
  </si>
  <si>
    <t>inpatient only</t>
  </si>
  <si>
    <t>Bed fee</t>
  </si>
  <si>
    <t>Informal payment/gift to health workers</t>
  </si>
  <si>
    <t>RESPONDENT: SELF RESPONDENT AND, FOR CHILDREN UNDER 12,THE MOTHER OR PRIMARY CAREGIVER</t>
  </si>
  <si>
    <r>
      <t>ASK (7.04) FOR</t>
    </r>
    <r>
      <rPr>
        <u/>
        <sz val="8"/>
        <rFont val="Arial Narrow"/>
        <family val="2"/>
      </rPr>
      <t xml:space="preserve"> ALL</t>
    </r>
    <r>
      <rPr>
        <sz val="8"/>
        <rFont val="Arial Narrow"/>
      </rPr>
      <t xml:space="preserve"> ITEMS FIRST, RECORD A YES OR NO IN THE APPROPRIATE BOX.</t>
    </r>
  </si>
  <si>
    <r>
      <t xml:space="preserve">How many months pregnant were you when you </t>
    </r>
    <r>
      <rPr>
        <b/>
        <u/>
        <sz val="8"/>
        <rFont val="Arial Narrow"/>
        <family val="2"/>
      </rPr>
      <t>first</t>
    </r>
    <r>
      <rPr>
        <u/>
        <sz val="8"/>
        <rFont val="Arial Narrow"/>
        <family val="2"/>
      </rPr>
      <t xml:space="preserve"> </t>
    </r>
    <r>
      <rPr>
        <sz val="8"/>
        <rFont val="Arial Narrow"/>
      </rPr>
      <t>received antenatal care for this pregnancy?</t>
    </r>
  </si>
  <si>
    <r>
      <t xml:space="preserve">How many months pregnant were you when you </t>
    </r>
    <r>
      <rPr>
        <b/>
        <u/>
        <sz val="8"/>
        <rFont val="Arial Narrow"/>
        <family val="2"/>
      </rPr>
      <t>last</t>
    </r>
    <r>
      <rPr>
        <sz val="8"/>
        <rFont val="Arial Narrow"/>
      </rPr>
      <t xml:space="preserve"> received antenatal care for this pregnancy?</t>
    </r>
  </si>
  <si>
    <t>IF TOTAL OF (12.23) IS '0' SKIP TO (12.24A)</t>
  </si>
  <si>
    <t>ANC INDIRECT COST</t>
  </si>
  <si>
    <t>Did you develop any new illness or health condition during your last pregnancy, which you never had earlier?</t>
  </si>
  <si>
    <t>Who assisted with the delivery for this pregnancy? (IF MORE THAN ONE RECORD THE ONE WHICH IS HIGHEST ON THE LIST)</t>
  </si>
  <si>
    <t xml:space="preserve">IF TOTAL OF (12.35) IS '0' SKIP TO (12.36A) </t>
  </si>
  <si>
    <t>DELIVERY INDIRECT COST</t>
  </si>
  <si>
    <t>IF TOTAL OF (12.67) 1S '0' SKIP TO 12.68A</t>
  </si>
  <si>
    <t>► 14.22</t>
  </si>
  <si>
    <t xml:space="preserve">Now I am going to ask some questions regarding medicines that YOU/[NAME] may have taken to treat this illness.  In the last 6 months, did YOU/[NAME] take any medicines to address this illness? </t>
  </si>
  <si>
    <t>9.46H</t>
  </si>
  <si>
    <t>9.46I</t>
  </si>
  <si>
    <t>Where did you obtain the medicines? PROBE FOR THE MAJOR SOURCE AND RECORD ONE OPTION ONLY</t>
  </si>
  <si>
    <t>9.43A</t>
  </si>
  <si>
    <t>INTERVIEWER: IF RESPONSE TO 12.02 IS NO, THAT IS NO ANC</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</si>
</sst>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64" formatCode="00"/>
    <numFmt numFmtId="165" formatCode="0_);\(0\)"/>
    <numFmt numFmtId="166" formatCode="0.00_);\(0.00\)"/>
    <numFmt numFmtId="167" formatCode="0#"/>
    <numFmt numFmtId="168" formatCode="0.000_);\(0.000\)"/>
    <numFmt numFmtId="169" formatCode="00000"/>
  </numFmts>
  <fonts count="105" x14ac:knownFonts="1">
    <font>
      <sz val="8"/>
      <name val="Arial Narrow"/>
    </font>
    <font>
      <sz val="8"/>
      <name val="Arial Narrow"/>
      <family val="2"/>
    </font>
    <font>
      <b/>
      <sz val="16"/>
      <name val="Arial Narrow"/>
      <family val="2"/>
    </font>
    <font>
      <b/>
      <sz val="16"/>
      <color indexed="9"/>
      <name val="Arial Narrow"/>
      <family val="2"/>
    </font>
    <font>
      <sz val="6"/>
      <name val="Arial Narrow"/>
      <family val="2"/>
    </font>
    <font>
      <b/>
      <sz val="8"/>
      <name val="Arial Narrow"/>
      <family val="2"/>
    </font>
    <font>
      <sz val="10"/>
      <name val="Arial"/>
      <family val="2"/>
    </font>
    <font>
      <sz val="10"/>
      <name val="Arial"/>
      <family val="2"/>
    </font>
    <font>
      <sz val="8"/>
      <color indexed="9"/>
      <name val="Arial Narrow"/>
      <family val="2"/>
    </font>
    <font>
      <sz val="8"/>
      <color indexed="10"/>
      <name val="Arial Narrow"/>
      <family val="2"/>
    </font>
    <font>
      <b/>
      <sz val="16"/>
      <color indexed="31"/>
      <name val="Arial Narrow"/>
      <family val="2"/>
    </font>
    <font>
      <sz val="10"/>
      <name val="Arial Narrow"/>
      <family val="2"/>
    </font>
    <font>
      <u/>
      <sz val="8"/>
      <name val="Arial Narrow"/>
      <family val="2"/>
    </font>
    <font>
      <sz val="7"/>
      <name val="Arial Narrow"/>
      <family val="2"/>
    </font>
    <font>
      <sz val="8"/>
      <name val="Arial Narrow"/>
      <family val="2"/>
    </font>
    <font>
      <b/>
      <sz val="16"/>
      <color indexed="55"/>
      <name val="Arial Narrow"/>
      <family val="2"/>
    </font>
    <font>
      <b/>
      <sz val="20"/>
      <name val="Arial Narrow"/>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8"/>
      <name val="Arial"/>
      <family val="2"/>
    </font>
    <font>
      <sz val="7"/>
      <color indexed="10"/>
      <name val="Arial Narrow"/>
      <family val="2"/>
    </font>
    <font>
      <b/>
      <sz val="7"/>
      <name val="Arial Narrow"/>
      <family val="2"/>
    </font>
    <font>
      <b/>
      <sz val="14"/>
      <name val="Arial Narrow"/>
      <family val="2"/>
    </font>
    <font>
      <sz val="14"/>
      <name val="Arial Narrow"/>
      <family val="2"/>
    </font>
    <font>
      <b/>
      <sz val="13"/>
      <name val="Arial Narrow"/>
      <family val="2"/>
    </font>
    <font>
      <sz val="13"/>
      <name val="Arial Narrow"/>
      <family val="2"/>
    </font>
    <font>
      <b/>
      <sz val="13"/>
      <color indexed="9"/>
      <name val="Arial Narrow"/>
      <family val="2"/>
    </font>
    <font>
      <sz val="6"/>
      <color indexed="10"/>
      <name val="Arial Narrow"/>
      <family val="2"/>
    </font>
    <font>
      <i/>
      <u/>
      <sz val="8"/>
      <name val="Arial Narrow"/>
      <family val="2"/>
    </font>
    <font>
      <b/>
      <i/>
      <sz val="16"/>
      <name val="Arial Narrow"/>
      <family val="2"/>
    </font>
    <font>
      <b/>
      <u/>
      <sz val="8"/>
      <name val="Arial Narrow"/>
      <family val="2"/>
    </font>
    <font>
      <i/>
      <sz val="8"/>
      <name val="Arial Narrow"/>
      <family val="2"/>
    </font>
    <font>
      <sz val="8"/>
      <color indexed="10"/>
      <name val="Arial Narrow"/>
      <family val="2"/>
    </font>
    <font>
      <sz val="10"/>
      <name val="Verdana"/>
      <family val="2"/>
    </font>
    <font>
      <b/>
      <sz val="11"/>
      <name val="Arial Narrow"/>
      <family val="2"/>
    </font>
    <font>
      <sz val="18"/>
      <name val="Arial Narrow"/>
      <family val="2"/>
    </font>
    <font>
      <sz val="8"/>
      <name val="Arial Narrow"/>
      <family val="2"/>
    </font>
    <font>
      <b/>
      <sz val="16"/>
      <color indexed="9"/>
      <name val="Arial"/>
      <family val="2"/>
    </font>
    <font>
      <sz val="16"/>
      <name val="Arial Narrow"/>
      <family val="2"/>
    </font>
    <font>
      <b/>
      <sz val="8"/>
      <color indexed="10"/>
      <name val="Arial Narrow"/>
      <family val="2"/>
    </font>
    <font>
      <b/>
      <sz val="16"/>
      <color indexed="10"/>
      <name val="Arial Narrow"/>
      <family val="2"/>
    </font>
    <font>
      <b/>
      <sz val="20"/>
      <color indexed="10"/>
      <name val="Arial Narrow"/>
      <family val="2"/>
    </font>
    <font>
      <b/>
      <sz val="10"/>
      <name val="Arial"/>
      <family val="2"/>
    </font>
    <font>
      <sz val="9"/>
      <name val="Arial"/>
      <family val="2"/>
    </font>
    <font>
      <b/>
      <sz val="9"/>
      <name val="Arial"/>
      <family val="2"/>
    </font>
    <font>
      <b/>
      <sz val="9"/>
      <color indexed="9"/>
      <name val="Arial"/>
      <family val="2"/>
    </font>
    <font>
      <b/>
      <sz val="10"/>
      <color indexed="9"/>
      <name val="Arial"/>
      <family val="2"/>
    </font>
    <font>
      <b/>
      <sz val="16"/>
      <name val="Arial"/>
      <family val="2"/>
    </font>
    <font>
      <b/>
      <sz val="14"/>
      <name val="Arial"/>
      <family val="2"/>
    </font>
    <font>
      <sz val="9"/>
      <color indexed="8"/>
      <name val="Arial"/>
      <family val="2"/>
    </font>
    <font>
      <b/>
      <sz val="8"/>
      <name val="Arial"/>
      <family val="2"/>
    </font>
    <font>
      <sz val="16"/>
      <name val="Arial"/>
      <family val="2"/>
    </font>
    <font>
      <sz val="9"/>
      <name val="Arial Narrow"/>
      <family val="2"/>
    </font>
    <font>
      <b/>
      <sz val="10"/>
      <name val="Arial Narrow"/>
      <family val="2"/>
    </font>
    <font>
      <b/>
      <sz val="20"/>
      <color indexed="9"/>
      <name val="Arial Narrow"/>
      <family val="2"/>
    </font>
    <font>
      <b/>
      <sz val="16"/>
      <color indexed="9"/>
      <name val="Arial"/>
      <family val="2"/>
    </font>
    <font>
      <sz val="16"/>
      <color indexed="9"/>
      <name val="Arial"/>
      <family val="2"/>
    </font>
    <font>
      <sz val="8"/>
      <color indexed="8"/>
      <name val="Arial Narrow"/>
      <family val="2"/>
    </font>
    <font>
      <u/>
      <sz val="8"/>
      <color indexed="8"/>
      <name val="Arial Narrow"/>
      <family val="2"/>
    </font>
    <font>
      <b/>
      <sz val="8"/>
      <color indexed="8"/>
      <name val="Arial Narrow"/>
      <family val="2"/>
    </font>
    <font>
      <sz val="7"/>
      <color indexed="8"/>
      <name val="Arial Narrow"/>
      <family val="2"/>
    </font>
    <font>
      <b/>
      <u/>
      <sz val="10"/>
      <name val="Arial Narrow"/>
      <family val="2"/>
    </font>
    <font>
      <b/>
      <i/>
      <u/>
      <sz val="9"/>
      <name val="Arial Narrow"/>
      <family val="2"/>
    </font>
    <font>
      <b/>
      <sz val="8"/>
      <color indexed="60"/>
      <name val="Arial Narrow"/>
      <family val="2"/>
    </font>
    <font>
      <b/>
      <sz val="16"/>
      <color indexed="60"/>
      <name val="Arial Narrow"/>
      <family val="2"/>
    </font>
    <font>
      <sz val="8"/>
      <color indexed="60"/>
      <name val="Arial Narrow"/>
      <family val="2"/>
    </font>
    <font>
      <b/>
      <sz val="16"/>
      <color indexed="9"/>
      <name val="Arial"/>
      <family val="2"/>
    </font>
    <font>
      <u/>
      <sz val="8"/>
      <color indexed="8"/>
      <name val="Arial Narrow"/>
      <family val="2"/>
    </font>
    <font>
      <sz val="8"/>
      <color indexed="10"/>
      <name val="Arial Narrow"/>
      <family val="2"/>
    </font>
    <font>
      <sz val="16"/>
      <color indexed="9"/>
      <name val="Arial"/>
      <family val="2"/>
    </font>
    <font>
      <sz val="8"/>
      <color indexed="8"/>
      <name val="Arial Narrow"/>
      <family val="2"/>
    </font>
    <font>
      <sz val="8"/>
      <color indexed="11"/>
      <name val="Arial Narrow"/>
      <family val="2"/>
    </font>
    <font>
      <sz val="6"/>
      <color indexed="11"/>
      <name val="Arial Narrow"/>
      <family val="2"/>
    </font>
    <font>
      <b/>
      <u val="double"/>
      <sz val="8"/>
      <name val="Arial Narrow"/>
      <family val="2"/>
    </font>
    <font>
      <b/>
      <sz val="13"/>
      <color indexed="9"/>
      <name val="Arial Narrow"/>
      <family val="2"/>
    </font>
    <font>
      <sz val="13"/>
      <color indexed="9"/>
      <name val="Arial Narrow"/>
      <family val="2"/>
    </font>
    <font>
      <b/>
      <sz val="16"/>
      <color indexed="9"/>
      <name val="Arial"/>
      <family val="2"/>
    </font>
    <font>
      <sz val="8"/>
      <color indexed="10"/>
      <name val="Arial Narrow"/>
      <family val="2"/>
    </font>
    <font>
      <b/>
      <sz val="16"/>
      <color indexed="9"/>
      <name val="Arial"/>
      <family val="2"/>
    </font>
    <font>
      <sz val="14"/>
      <color indexed="9"/>
      <name val="Arial Narrow"/>
      <family val="2"/>
    </font>
    <font>
      <b/>
      <i/>
      <u/>
      <sz val="8"/>
      <name val="Arial Narrow"/>
      <family val="2"/>
    </font>
    <font>
      <b/>
      <i/>
      <sz val="8"/>
      <name val="Arial Narrow"/>
      <family val="2"/>
    </font>
    <font>
      <b/>
      <sz val="16"/>
      <color indexed="8"/>
      <name val="Arial Narrow"/>
      <family val="2"/>
    </font>
    <font>
      <sz val="16"/>
      <color indexed="9"/>
      <name val="Arial"/>
      <family val="2"/>
    </font>
    <font>
      <sz val="11"/>
      <color theme="1"/>
      <name val="Calibri"/>
      <family val="2"/>
      <scheme val="minor"/>
    </font>
    <font>
      <sz val="16"/>
      <color theme="0"/>
      <name val="Arial"/>
      <family val="2"/>
    </font>
    <font>
      <sz val="8"/>
      <color rgb="FFFF0000"/>
      <name val="Arial Narrow"/>
      <family val="2"/>
    </font>
    <font>
      <sz val="8"/>
      <color theme="1"/>
      <name val="Arial Narrow"/>
      <family val="2"/>
    </font>
    <font>
      <b/>
      <sz val="8"/>
      <color rgb="FFFF0000"/>
      <name val="Arial Narrow"/>
      <family val="2"/>
    </font>
    <font>
      <b/>
      <sz val="16"/>
      <color rgb="FFFF0000"/>
      <name val="Arial Narrow"/>
      <family val="2"/>
    </font>
    <font>
      <sz val="9"/>
      <color indexed="81"/>
      <name val="Tahoma"/>
      <family val="2"/>
    </font>
    <font>
      <b/>
      <sz val="9"/>
      <color indexed="81"/>
      <name val="Tahoma"/>
      <family val="2"/>
    </font>
  </fonts>
  <fills count="21">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7"/>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55"/>
        <bgColor indexed="64"/>
      </patternFill>
    </fill>
    <fill>
      <patternFill patternType="solid">
        <fgColor indexed="8"/>
        <bgColor indexed="64"/>
      </patternFill>
    </fill>
    <fill>
      <patternFill patternType="solid">
        <fgColor indexed="9"/>
        <bgColor indexed="64"/>
      </patternFill>
    </fill>
    <fill>
      <patternFill patternType="solid">
        <fgColor indexed="19"/>
        <bgColor indexed="64"/>
      </patternFill>
    </fill>
    <fill>
      <patternFill patternType="solid">
        <fgColor indexed="22"/>
        <bgColor indexed="64"/>
      </patternFill>
    </fill>
    <fill>
      <patternFill patternType="solid">
        <fgColor indexed="63"/>
        <bgColor indexed="64"/>
      </patternFill>
    </fill>
    <fill>
      <patternFill patternType="solid">
        <fgColor indexed="9"/>
        <bgColor indexed="9"/>
      </patternFill>
    </fill>
    <fill>
      <patternFill patternType="solid">
        <fgColor theme="0" tint="-0.249977111117893"/>
        <bgColor indexed="64"/>
      </patternFill>
    </fill>
    <fill>
      <patternFill patternType="solid">
        <fgColor theme="0"/>
        <bgColor indexed="64"/>
      </patternFill>
    </fill>
    <fill>
      <patternFill patternType="solid">
        <fgColor theme="3" tint="0.79998168889431442"/>
        <bgColor indexed="64"/>
      </patternFill>
    </fill>
    <fill>
      <patternFill patternType="solid">
        <fgColor rgb="FFFFFF00"/>
        <bgColor indexed="64"/>
      </patternFill>
    </fill>
  </fills>
  <borders count="10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medium">
        <color auto="1"/>
      </left>
      <right/>
      <top style="medium">
        <color auto="1"/>
      </top>
      <bottom style="medium">
        <color auto="1"/>
      </bottom>
      <diagonal/>
    </border>
    <border>
      <left/>
      <right/>
      <top style="thin">
        <color indexed="62"/>
      </top>
      <bottom style="double">
        <color indexed="62"/>
      </bottom>
      <diagonal/>
    </border>
    <border>
      <left style="thin">
        <color auto="1"/>
      </left>
      <right/>
      <top style="hair">
        <color auto="1"/>
      </top>
      <bottom style="hair">
        <color auto="1"/>
      </bottom>
      <diagonal/>
    </border>
    <border>
      <left/>
      <right style="thin">
        <color auto="1"/>
      </right>
      <top/>
      <bottom/>
      <diagonal/>
    </border>
    <border>
      <left style="thin">
        <color auto="1"/>
      </left>
      <right/>
      <top/>
      <bottom/>
      <diagonal/>
    </border>
    <border>
      <left/>
      <right/>
      <top style="hair">
        <color auto="1"/>
      </top>
      <bottom style="hair">
        <color auto="1"/>
      </bottom>
      <diagonal/>
    </border>
    <border>
      <left style="thin">
        <color auto="1"/>
      </left>
      <right style="thin">
        <color auto="1"/>
      </right>
      <top/>
      <bottom style="thin">
        <color auto="1"/>
      </bottom>
      <diagonal/>
    </border>
    <border>
      <left/>
      <right style="thin">
        <color auto="1"/>
      </right>
      <top style="hair">
        <color auto="1"/>
      </top>
      <bottom style="hair">
        <color auto="1"/>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hair">
        <color auto="1"/>
      </left>
      <right style="hair">
        <color auto="1"/>
      </right>
      <top style="thin">
        <color auto="1"/>
      </top>
      <bottom style="thin">
        <color auto="1"/>
      </bottom>
      <diagonal/>
    </border>
    <border>
      <left style="thin">
        <color auto="1"/>
      </left>
      <right/>
      <top style="thin">
        <color auto="1"/>
      </top>
      <bottom style="thin">
        <color auto="1"/>
      </bottom>
      <diagonal/>
    </border>
    <border>
      <left style="hair">
        <color auto="1"/>
      </left>
      <right style="thin">
        <color auto="1"/>
      </right>
      <top style="thin">
        <color auto="1"/>
      </top>
      <bottom style="thin">
        <color auto="1"/>
      </bottom>
      <diagonal/>
    </border>
    <border>
      <left style="thin">
        <color auto="1"/>
      </left>
      <right style="hair">
        <color auto="1"/>
      </right>
      <top style="thin">
        <color auto="1"/>
      </top>
      <bottom style="thin">
        <color auto="1"/>
      </bottom>
      <diagonal/>
    </border>
    <border>
      <left style="thin">
        <color auto="1"/>
      </left>
      <right/>
      <top/>
      <bottom style="hair">
        <color auto="1"/>
      </bottom>
      <diagonal/>
    </border>
    <border>
      <left/>
      <right style="thin">
        <color auto="1"/>
      </right>
      <top/>
      <bottom style="thin">
        <color auto="1"/>
      </bottom>
      <diagonal/>
    </border>
    <border>
      <left/>
      <right/>
      <top/>
      <bottom style="hair">
        <color auto="1"/>
      </bottom>
      <diagonal/>
    </border>
    <border>
      <left style="thin">
        <color auto="1"/>
      </left>
      <right style="thin">
        <color auto="1"/>
      </right>
      <top/>
      <bottom/>
      <diagonal/>
    </border>
    <border>
      <left style="thin">
        <color auto="1"/>
      </left>
      <right/>
      <top/>
      <bottom style="thin">
        <color auto="1"/>
      </bottom>
      <diagonal/>
    </border>
    <border>
      <left style="thin">
        <color auto="1"/>
      </left>
      <right style="hair">
        <color auto="1"/>
      </right>
      <top style="thin">
        <color auto="1"/>
      </top>
      <bottom/>
      <diagonal/>
    </border>
    <border>
      <left/>
      <right style="thin">
        <color auto="1"/>
      </right>
      <top style="hair">
        <color auto="1"/>
      </top>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style="thin">
        <color auto="1"/>
      </right>
      <top style="thin">
        <color auto="1"/>
      </top>
      <bottom style="thin">
        <color indexed="9"/>
      </bottom>
      <diagonal/>
    </border>
    <border>
      <left style="thin">
        <color auto="1"/>
      </left>
      <right style="thin">
        <color auto="1"/>
      </right>
      <top style="thin">
        <color indexed="9"/>
      </top>
      <bottom style="thin">
        <color indexed="9"/>
      </bottom>
      <diagonal/>
    </border>
    <border>
      <left style="thin">
        <color auto="1"/>
      </left>
      <right style="thin">
        <color auto="1"/>
      </right>
      <top style="thin">
        <color indexed="9"/>
      </top>
      <bottom style="thin">
        <color auto="1"/>
      </bottom>
      <diagonal/>
    </border>
    <border>
      <left/>
      <right/>
      <top/>
      <bottom style="thin">
        <color auto="1"/>
      </bottom>
      <diagonal/>
    </border>
    <border>
      <left style="hair">
        <color auto="1"/>
      </left>
      <right style="hair">
        <color auto="1"/>
      </right>
      <top style="thin">
        <color auto="1"/>
      </top>
      <bottom/>
      <diagonal/>
    </border>
    <border>
      <left style="hair">
        <color auto="1"/>
      </left>
      <right/>
      <top style="thin">
        <color auto="1"/>
      </top>
      <bottom style="thin">
        <color auto="1"/>
      </bottom>
      <diagonal/>
    </border>
    <border>
      <left/>
      <right/>
      <top style="hair">
        <color auto="1"/>
      </top>
      <bottom/>
      <diagonal/>
    </border>
    <border>
      <left style="hair">
        <color auto="1"/>
      </left>
      <right style="hair">
        <color auto="1"/>
      </right>
      <top/>
      <bottom style="thin">
        <color auto="1"/>
      </bottom>
      <diagonal/>
    </border>
    <border>
      <left style="thin">
        <color auto="1"/>
      </left>
      <right style="hair">
        <color auto="1"/>
      </right>
      <top/>
      <bottom style="thin">
        <color auto="1"/>
      </bottom>
      <diagonal/>
    </border>
    <border>
      <left style="thin">
        <color auto="1"/>
      </left>
      <right style="hair">
        <color auto="1"/>
      </right>
      <top/>
      <bottom/>
      <diagonal/>
    </border>
    <border>
      <left style="hair">
        <color auto="1"/>
      </left>
      <right style="hair">
        <color auto="1"/>
      </right>
      <top/>
      <bottom/>
      <diagonal/>
    </border>
    <border>
      <left style="thin">
        <color auto="1"/>
      </left>
      <right/>
      <top style="hair">
        <color auto="1"/>
      </top>
      <bottom/>
      <diagonal/>
    </border>
    <border>
      <left/>
      <right style="thin">
        <color auto="1"/>
      </right>
      <top/>
      <bottom style="hair">
        <color auto="1"/>
      </bottom>
      <diagonal/>
    </border>
    <border>
      <left/>
      <right/>
      <top style="thin">
        <color auto="1"/>
      </top>
      <bottom style="hair">
        <color auto="1"/>
      </bottom>
      <diagonal/>
    </border>
    <border>
      <left style="thin">
        <color auto="1"/>
      </left>
      <right style="thin">
        <color auto="1"/>
      </right>
      <top style="hair">
        <color auto="1"/>
      </top>
      <bottom style="thin">
        <color auto="1"/>
      </bottom>
      <diagonal/>
    </border>
    <border>
      <left style="thin">
        <color auto="1"/>
      </left>
      <right/>
      <top style="hair">
        <color auto="1"/>
      </top>
      <bottom style="thin">
        <color auto="1"/>
      </bottom>
      <diagonal/>
    </border>
    <border>
      <left/>
      <right style="hair">
        <color auto="1"/>
      </right>
      <top style="thin">
        <color auto="1"/>
      </top>
      <bottom style="thin">
        <color auto="1"/>
      </bottom>
      <diagonal/>
    </border>
    <border>
      <left style="thin">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right/>
      <top/>
      <bottom style="medium">
        <color auto="1"/>
      </bottom>
      <diagonal/>
    </border>
    <border>
      <left style="thin">
        <color auto="1"/>
      </left>
      <right/>
      <top/>
      <bottom style="medium">
        <color auto="1"/>
      </bottom>
      <diagonal/>
    </border>
    <border>
      <left/>
      <right style="medium">
        <color auto="1"/>
      </right>
      <top/>
      <bottom style="medium">
        <color auto="1"/>
      </bottom>
      <diagonal/>
    </border>
    <border>
      <left style="medium">
        <color auto="1"/>
      </left>
      <right/>
      <top style="medium">
        <color auto="1"/>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right style="medium">
        <color auto="1"/>
      </right>
      <top/>
      <bottom/>
      <diagonal/>
    </border>
    <border>
      <left style="thin">
        <color auto="1"/>
      </left>
      <right style="medium">
        <color auto="1"/>
      </right>
      <top/>
      <bottom style="medium">
        <color auto="1"/>
      </bottom>
      <diagonal/>
    </border>
    <border>
      <left style="thin">
        <color auto="1"/>
      </left>
      <right/>
      <top style="thin">
        <color auto="1"/>
      </top>
      <bottom style="hair">
        <color auto="1"/>
      </bottom>
      <diagonal/>
    </border>
    <border>
      <left/>
      <right style="thin">
        <color auto="1"/>
      </right>
      <top style="thin">
        <color auto="1"/>
      </top>
      <bottom style="hair">
        <color auto="1"/>
      </bottom>
      <diagonal/>
    </border>
    <border>
      <left/>
      <right/>
      <top style="hair">
        <color auto="1"/>
      </top>
      <bottom style="thin">
        <color auto="1"/>
      </bottom>
      <diagonal/>
    </border>
    <border>
      <left/>
      <right style="thin">
        <color auto="1"/>
      </right>
      <top style="hair">
        <color auto="1"/>
      </top>
      <bottom style="thin">
        <color auto="1"/>
      </bottom>
      <diagonal/>
    </border>
    <border>
      <left style="hair">
        <color auto="1"/>
      </left>
      <right style="thin">
        <color auto="1"/>
      </right>
      <top/>
      <bottom/>
      <diagonal/>
    </border>
    <border>
      <left style="hair">
        <color auto="1"/>
      </left>
      <right style="thin">
        <color auto="1"/>
      </right>
      <top/>
      <bottom style="thin">
        <color auto="1"/>
      </bottom>
      <diagonal/>
    </border>
    <border>
      <left style="medium">
        <color auto="1"/>
      </left>
      <right/>
      <top style="thin">
        <color auto="1"/>
      </top>
      <bottom/>
      <diagonal/>
    </border>
    <border>
      <left/>
      <right style="medium">
        <color auto="1"/>
      </right>
      <top style="thin">
        <color auto="1"/>
      </top>
      <bottom/>
      <diagonal/>
    </border>
    <border>
      <left style="thin">
        <color auto="1"/>
      </left>
      <right style="thin">
        <color auto="1"/>
      </right>
      <top style="thin">
        <color indexed="9"/>
      </top>
      <bottom/>
      <diagonal/>
    </border>
    <border>
      <left style="hair">
        <color auto="1"/>
      </left>
      <right style="thin">
        <color auto="1"/>
      </right>
      <top style="thin">
        <color auto="1"/>
      </top>
      <bottom/>
      <diagonal/>
    </border>
    <border>
      <left/>
      <right style="medium">
        <color auto="1"/>
      </right>
      <top style="medium">
        <color auto="1"/>
      </top>
      <bottom style="medium">
        <color auto="1"/>
      </bottom>
      <diagonal/>
    </border>
    <border>
      <left style="hair">
        <color auto="1"/>
      </left>
      <right/>
      <top style="thin">
        <color auto="1"/>
      </top>
      <bottom/>
      <diagonal/>
    </border>
    <border>
      <left style="thin">
        <color auto="1"/>
      </left>
      <right style="thin">
        <color auto="1"/>
      </right>
      <top/>
      <bottom style="hair">
        <color auto="1"/>
      </bottom>
      <diagonal/>
    </border>
    <border>
      <left style="thin">
        <color auto="1"/>
      </left>
      <right style="hair">
        <color auto="1"/>
      </right>
      <top style="thin">
        <color auto="1"/>
      </top>
      <bottom style="hair">
        <color auto="1"/>
      </bottom>
      <diagonal/>
    </border>
    <border>
      <left style="hair">
        <color auto="1"/>
      </left>
      <right style="thin">
        <color auto="1"/>
      </right>
      <top style="thin">
        <color auto="1"/>
      </top>
      <bottom style="hair">
        <color auto="1"/>
      </bottom>
      <diagonal/>
    </border>
    <border>
      <left style="hair">
        <color auto="1"/>
      </left>
      <right style="hair">
        <color auto="1"/>
      </right>
      <top style="thin">
        <color auto="1"/>
      </top>
      <bottom style="hair">
        <color auto="1"/>
      </bottom>
      <diagonal/>
    </border>
    <border>
      <left style="hair">
        <color auto="1"/>
      </left>
      <right/>
      <top style="thin">
        <color auto="1"/>
      </top>
      <bottom style="hair">
        <color auto="1"/>
      </bottom>
      <diagonal/>
    </border>
    <border>
      <left/>
      <right style="hair">
        <color auto="1"/>
      </right>
      <top style="thin">
        <color auto="1"/>
      </top>
      <bottom style="hair">
        <color auto="1"/>
      </bottom>
      <diagonal/>
    </border>
    <border>
      <left style="thin">
        <color auto="1"/>
      </left>
      <right/>
      <top style="thin">
        <color auto="1"/>
      </top>
      <bottom style="thin">
        <color indexed="9"/>
      </bottom>
      <diagonal/>
    </border>
    <border>
      <left style="thin">
        <color auto="1"/>
      </left>
      <right/>
      <top style="thin">
        <color indexed="9"/>
      </top>
      <bottom style="thin">
        <color indexed="9"/>
      </bottom>
      <diagonal/>
    </border>
    <border>
      <left style="thin">
        <color auto="1"/>
      </left>
      <right/>
      <top style="thin">
        <color indexed="9"/>
      </top>
      <bottom style="thin">
        <color auto="1"/>
      </bottom>
      <diagonal/>
    </border>
    <border>
      <left style="thin">
        <color auto="1"/>
      </left>
      <right style="thin">
        <color auto="1"/>
      </right>
      <top style="thin">
        <color auto="1"/>
      </top>
      <bottom style="double">
        <color auto="1"/>
      </bottom>
      <diagonal/>
    </border>
    <border>
      <left style="hair">
        <color auto="1"/>
      </left>
      <right/>
      <top/>
      <bottom/>
      <diagonal/>
    </border>
    <border>
      <left style="hair">
        <color auto="1"/>
      </left>
      <right/>
      <top/>
      <bottom style="thin">
        <color auto="1"/>
      </bottom>
      <diagonal/>
    </border>
    <border>
      <left/>
      <right style="hair">
        <color auto="1"/>
      </right>
      <top style="thin">
        <color auto="1"/>
      </top>
      <bottom/>
      <diagonal/>
    </border>
    <border>
      <left style="hair">
        <color auto="1"/>
      </left>
      <right style="thin">
        <color auto="1"/>
      </right>
      <top style="hair">
        <color auto="1"/>
      </top>
      <bottom/>
      <diagonal/>
    </border>
    <border>
      <left style="hair">
        <color auto="1"/>
      </left>
      <right style="hair">
        <color auto="1"/>
      </right>
      <top style="hair">
        <color auto="1"/>
      </top>
      <bottom/>
      <diagonal/>
    </border>
    <border>
      <left style="thin">
        <color auto="1"/>
      </left>
      <right style="hair">
        <color auto="1"/>
      </right>
      <top style="hair">
        <color auto="1"/>
      </top>
      <bottom/>
      <diagonal/>
    </border>
    <border>
      <left/>
      <right style="hair">
        <color auto="1"/>
      </right>
      <top/>
      <bottom/>
      <diagonal/>
    </border>
    <border>
      <left/>
      <right style="hair">
        <color auto="1"/>
      </right>
      <top style="hair">
        <color auto="1"/>
      </top>
      <bottom/>
      <diagonal/>
    </border>
    <border>
      <left/>
      <right style="hair">
        <color auto="1"/>
      </right>
      <top/>
      <bottom style="thin">
        <color auto="1"/>
      </bottom>
      <diagonal/>
    </border>
    <border>
      <left/>
      <right style="thin">
        <color auto="1"/>
      </right>
      <top style="medium">
        <color auto="1"/>
      </top>
      <bottom/>
      <diagonal/>
    </border>
    <border>
      <left/>
      <right style="thin">
        <color auto="1"/>
      </right>
      <top/>
      <bottom style="medium">
        <color auto="1"/>
      </bottom>
      <diagonal/>
    </border>
    <border>
      <left/>
      <right style="thin">
        <color auto="1"/>
      </right>
      <top style="thin">
        <color auto="1"/>
      </top>
      <bottom style="thin">
        <color indexed="9"/>
      </bottom>
      <diagonal/>
    </border>
    <border>
      <left/>
      <right style="thin">
        <color auto="1"/>
      </right>
      <top style="thin">
        <color indexed="9"/>
      </top>
      <bottom style="thin">
        <color indexed="9"/>
      </bottom>
      <diagonal/>
    </border>
    <border>
      <left/>
      <right style="thin">
        <color auto="1"/>
      </right>
      <top style="thin">
        <color indexed="9"/>
      </top>
      <bottom style="thin">
        <color auto="1"/>
      </bottom>
      <diagonal/>
    </border>
  </borders>
  <cellStyleXfs count="66">
    <xf numFmtId="0" fontId="0" fillId="0" borderId="0"/>
    <xf numFmtId="0" fontId="97" fillId="2" borderId="0" applyNumberFormat="0" applyBorder="0" applyAlignment="0" applyProtection="0"/>
    <xf numFmtId="0" fontId="17" fillId="3" borderId="0" applyNumberFormat="0" applyBorder="0" applyAlignment="0" applyProtection="0"/>
    <xf numFmtId="0" fontId="18" fillId="6" borderId="1" applyNumberFormat="0" applyAlignment="0" applyProtection="0"/>
    <xf numFmtId="0" fontId="18" fillId="6" borderId="1" applyNumberFormat="0" applyAlignment="0" applyProtection="0"/>
    <xf numFmtId="0" fontId="19" fillId="7" borderId="2" applyNumberFormat="0" applyAlignment="0" applyProtection="0"/>
    <xf numFmtId="168" fontId="6" fillId="0" borderId="0" applyFont="0" applyFill="0" applyBorder="0" applyAlignment="0" applyProtection="0"/>
    <xf numFmtId="0" fontId="19" fillId="7" borderId="2" applyNumberFormat="0" applyAlignment="0" applyProtection="0"/>
    <xf numFmtId="0" fontId="20" fillId="0" borderId="0" applyNumberFormat="0" applyFill="0" applyBorder="0" applyAlignment="0" applyProtection="0"/>
    <xf numFmtId="0" fontId="26" fillId="0" borderId="3" applyNumberFormat="0" applyFill="0" applyAlignment="0" applyProtection="0"/>
    <xf numFmtId="0" fontId="21" fillId="4" borderId="0" applyNumberFormat="0" applyBorder="0" applyAlignment="0" applyProtection="0"/>
    <xf numFmtId="0" fontId="21" fillId="4" borderId="0" applyNumberFormat="0" applyBorder="0" applyAlignment="0" applyProtection="0"/>
    <xf numFmtId="0" fontId="22" fillId="0" borderId="4" applyNumberFormat="0" applyFill="0" applyAlignment="0" applyProtection="0"/>
    <xf numFmtId="0" fontId="23" fillId="0" borderId="5" applyNumberFormat="0" applyFill="0" applyAlignment="0" applyProtection="0"/>
    <xf numFmtId="0" fontId="24" fillId="0" borderId="6" applyNumberFormat="0" applyFill="0" applyAlignment="0" applyProtection="0"/>
    <xf numFmtId="0" fontId="24" fillId="0" borderId="0" applyNumberFormat="0" applyFill="0" applyBorder="0" applyAlignment="0" applyProtection="0"/>
    <xf numFmtId="0" fontId="25" fillId="5" borderId="1" applyNumberFormat="0" applyAlignment="0" applyProtection="0"/>
    <xf numFmtId="0" fontId="25" fillId="5" borderId="1" applyNumberFormat="0" applyAlignment="0" applyProtection="0"/>
    <xf numFmtId="0" fontId="22" fillId="0" borderId="4" applyNumberFormat="0" applyFill="0" applyAlignment="0" applyProtection="0"/>
    <xf numFmtId="0" fontId="23" fillId="0" borderId="5" applyNumberFormat="0" applyFill="0" applyAlignment="0" applyProtection="0"/>
    <xf numFmtId="0" fontId="24" fillId="0" borderId="6" applyNumberFormat="0" applyFill="0" applyAlignment="0" applyProtection="0"/>
    <xf numFmtId="0" fontId="24" fillId="0" borderId="0" applyNumberFormat="0" applyFill="0" applyBorder="0" applyAlignment="0" applyProtection="0"/>
    <xf numFmtId="0" fontId="26" fillId="0" borderId="3" applyNumberFormat="0" applyFill="0" applyAlignment="0" applyProtection="0"/>
    <xf numFmtId="0" fontId="27" fillId="8" borderId="0" applyNumberFormat="0" applyBorder="0" applyAlignment="0" applyProtection="0"/>
    <xf numFmtId="0" fontId="27" fillId="8" borderId="0" applyNumberFormat="0" applyBorder="0" applyAlignment="0" applyProtection="0"/>
    <xf numFmtId="0" fontId="1" fillId="0" borderId="0"/>
    <xf numFmtId="0" fontId="1" fillId="0" borderId="0"/>
    <xf numFmtId="0" fontId="49" fillId="0" borderId="0"/>
    <xf numFmtId="0" fontId="6" fillId="0" borderId="0"/>
    <xf numFmtId="0" fontId="46" fillId="0" borderId="0"/>
    <xf numFmtId="0" fontId="1" fillId="0" borderId="0"/>
    <xf numFmtId="0" fontId="6" fillId="0" borderId="0"/>
    <xf numFmtId="0" fontId="14" fillId="0" borderId="0"/>
    <xf numFmtId="0" fontId="1" fillId="0" borderId="0"/>
    <xf numFmtId="0" fontId="6" fillId="0" borderId="0"/>
    <xf numFmtId="0" fontId="6" fillId="0" borderId="0"/>
    <xf numFmtId="0" fontId="1" fillId="0" borderId="0"/>
    <xf numFmtId="0" fontId="49" fillId="0" borderId="0"/>
    <xf numFmtId="0" fontId="1" fillId="0" borderId="0"/>
    <xf numFmtId="0" fontId="1" fillId="0" borderId="0"/>
    <xf numFmtId="0" fontId="49" fillId="0" borderId="0"/>
    <xf numFmtId="0" fontId="1" fillId="0" borderId="0"/>
    <xf numFmtId="0" fontId="49" fillId="0" borderId="0"/>
    <xf numFmtId="0" fontId="1" fillId="0" borderId="0"/>
    <xf numFmtId="0" fontId="49" fillId="0" borderId="0"/>
    <xf numFmtId="0" fontId="1" fillId="0" borderId="0"/>
    <xf numFmtId="0" fontId="1" fillId="0" borderId="0"/>
    <xf numFmtId="0" fontId="1" fillId="0" borderId="0"/>
    <xf numFmtId="0" fontId="1" fillId="0" borderId="0"/>
    <xf numFmtId="0" fontId="6" fillId="0" borderId="0"/>
    <xf numFmtId="0" fontId="1" fillId="9" borderId="7" applyNumberFormat="0" applyFont="0" applyAlignment="0" applyProtection="0"/>
    <xf numFmtId="0" fontId="1" fillId="9" borderId="7" applyNumberFormat="0" applyFont="0" applyAlignment="0" applyProtection="0"/>
    <xf numFmtId="0" fontId="17" fillId="3" borderId="0" applyNumberFormat="0" applyBorder="0" applyAlignment="0" applyProtection="0"/>
    <xf numFmtId="0" fontId="28" fillId="6" borderId="8" applyNumberFormat="0" applyAlignment="0" applyProtection="0"/>
    <xf numFmtId="0" fontId="6" fillId="0" borderId="0"/>
    <xf numFmtId="0" fontId="35" fillId="10" borderId="9" applyFill="0" applyBorder="0">
      <alignment horizontal="center" vertical="center" wrapText="1"/>
    </xf>
    <xf numFmtId="0" fontId="29" fillId="0" borderId="0" applyNumberFormat="0" applyFill="0" applyBorder="0" applyAlignment="0" applyProtection="0"/>
    <xf numFmtId="0" fontId="29" fillId="0" borderId="0" applyNumberFormat="0" applyFill="0" applyBorder="0" applyAlignment="0" applyProtection="0"/>
    <xf numFmtId="0" fontId="30" fillId="0" borderId="10" applyNumberFormat="0" applyFill="0" applyAlignment="0" applyProtection="0"/>
    <xf numFmtId="0" fontId="30" fillId="0" borderId="10" applyNumberFormat="0" applyFill="0" applyAlignment="0" applyProtection="0"/>
    <xf numFmtId="0" fontId="28" fillId="6" borderId="8" applyNumberFormat="0" applyAlignment="0" applyProtection="0"/>
    <xf numFmtId="0" fontId="20"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7" fillId="0" borderId="0"/>
    <xf numFmtId="0" fontId="1" fillId="0" borderId="0"/>
  </cellStyleXfs>
  <cellXfs count="4470">
    <xf numFmtId="0" fontId="0" fillId="0" borderId="0" xfId="0"/>
    <xf numFmtId="0" fontId="0" fillId="0" borderId="0" xfId="0" applyFill="1" applyAlignment="1">
      <alignment vertical="center"/>
    </xf>
    <xf numFmtId="0" fontId="2" fillId="0" borderId="0" xfId="39" applyFont="1" applyAlignment="1">
      <alignment horizontal="left" vertical="center"/>
    </xf>
    <xf numFmtId="0" fontId="5" fillId="0" borderId="0" xfId="39" applyFont="1" applyAlignment="1">
      <alignment horizontal="left" vertical="center"/>
    </xf>
    <xf numFmtId="0" fontId="1" fillId="0" borderId="0" xfId="39" applyAlignment="1">
      <alignment vertical="top" wrapText="1"/>
    </xf>
    <xf numFmtId="0" fontId="1" fillId="0" borderId="0" xfId="39" applyAlignment="1">
      <alignment vertical="top"/>
    </xf>
    <xf numFmtId="0" fontId="1" fillId="0" borderId="0" xfId="39" applyBorder="1" applyAlignment="1">
      <alignment vertical="top"/>
    </xf>
    <xf numFmtId="0" fontId="1" fillId="0" borderId="0" xfId="39" applyAlignment="1">
      <alignment horizontal="center" vertical="center"/>
    </xf>
    <xf numFmtId="0" fontId="1" fillId="0" borderId="0" xfId="39" applyBorder="1" applyAlignment="1">
      <alignment horizontal="center" vertical="center"/>
    </xf>
    <xf numFmtId="0" fontId="1" fillId="0" borderId="0" xfId="39" applyAlignment="1">
      <alignment horizontal="center" vertical="top"/>
    </xf>
    <xf numFmtId="0" fontId="1" fillId="0" borderId="0" xfId="39"/>
    <xf numFmtId="0" fontId="5" fillId="0" borderId="0" xfId="39" applyFont="1" applyFill="1" applyAlignment="1">
      <alignment horizontal="center" vertical="top"/>
    </xf>
    <xf numFmtId="0" fontId="5" fillId="0" borderId="0" xfId="39" applyFont="1" applyFill="1" applyAlignment="1">
      <alignment horizontal="center" vertical="center"/>
    </xf>
    <xf numFmtId="0" fontId="10" fillId="0" borderId="0" xfId="39" applyFont="1" applyAlignment="1">
      <alignment horizontal="center" vertical="center"/>
    </xf>
    <xf numFmtId="0" fontId="1" fillId="0" borderId="0" xfId="39" applyFill="1" applyBorder="1" applyAlignment="1">
      <alignment vertical="top"/>
    </xf>
    <xf numFmtId="0" fontId="1" fillId="0" borderId="0" xfId="39" applyFill="1" applyBorder="1" applyAlignment="1">
      <alignment horizontal="center" vertical="center"/>
    </xf>
    <xf numFmtId="0" fontId="2" fillId="0" borderId="0" xfId="0" applyFont="1" applyFill="1" applyAlignment="1">
      <alignment horizontal="left" vertical="center"/>
    </xf>
    <xf numFmtId="0" fontId="1" fillId="0" borderId="0" xfId="39" applyBorder="1" applyAlignment="1">
      <alignment horizontal="center" vertical="top"/>
    </xf>
    <xf numFmtId="166" fontId="1" fillId="0" borderId="0" xfId="39" applyNumberFormat="1" applyFill="1" applyBorder="1" applyAlignment="1">
      <alignment horizontal="right" vertical="top" wrapText="1"/>
    </xf>
    <xf numFmtId="0" fontId="1" fillId="0" borderId="0" xfId="39" applyFont="1" applyFill="1" applyBorder="1" applyAlignment="1">
      <alignment horizontal="center" vertical="center"/>
    </xf>
    <xf numFmtId="0" fontId="1" fillId="0" borderId="11" xfId="39" applyFont="1" applyFill="1" applyBorder="1" applyAlignment="1">
      <alignment vertical="top"/>
    </xf>
    <xf numFmtId="0" fontId="2" fillId="0" borderId="0" xfId="39" applyFont="1" applyBorder="1" applyAlignment="1">
      <alignment horizontal="left" vertical="center"/>
    </xf>
    <xf numFmtId="166" fontId="9" fillId="0" borderId="0" xfId="39" applyNumberFormat="1" applyFont="1" applyFill="1" applyBorder="1" applyAlignment="1">
      <alignment horizontal="left" vertical="top"/>
    </xf>
    <xf numFmtId="0" fontId="1" fillId="0" borderId="0" xfId="39" applyFill="1" applyBorder="1" applyAlignment="1">
      <alignment horizontal="center" vertical="top"/>
    </xf>
    <xf numFmtId="0" fontId="1" fillId="0" borderId="0" xfId="39" applyFont="1" applyFill="1" applyBorder="1" applyAlignment="1">
      <alignment horizontal="right" vertical="top"/>
    </xf>
    <xf numFmtId="0" fontId="4" fillId="0" borderId="0" xfId="39" applyFont="1" applyFill="1" applyBorder="1" applyAlignment="1">
      <alignment horizontal="center" vertical="center" wrapText="1"/>
    </xf>
    <xf numFmtId="0" fontId="1" fillId="0" borderId="0" xfId="39" applyFill="1" applyBorder="1" applyAlignment="1">
      <alignment horizontal="right" vertical="top"/>
    </xf>
    <xf numFmtId="0" fontId="2" fillId="0" borderId="0" xfId="39" applyFont="1" applyFill="1" applyBorder="1" applyAlignment="1">
      <alignment horizontal="left" vertical="center"/>
    </xf>
    <xf numFmtId="0" fontId="10" fillId="0" borderId="0" xfId="39" applyFont="1" applyFill="1" applyBorder="1" applyAlignment="1">
      <alignment horizontal="center" vertical="center"/>
    </xf>
    <xf numFmtId="0" fontId="5" fillId="0" borderId="0" xfId="39" applyFont="1" applyFill="1" applyBorder="1" applyAlignment="1">
      <alignment horizontal="left" vertical="center"/>
    </xf>
    <xf numFmtId="0" fontId="5" fillId="0" borderId="0" xfId="39" applyFont="1" applyFill="1" applyBorder="1" applyAlignment="1">
      <alignment horizontal="center" vertical="center"/>
    </xf>
    <xf numFmtId="0" fontId="2" fillId="0" borderId="0" xfId="39" applyFont="1" applyFill="1" applyBorder="1" applyAlignment="1">
      <alignment horizontal="center" vertical="center" textRotation="90"/>
    </xf>
    <xf numFmtId="0" fontId="1" fillId="0" borderId="0" xfId="39" applyFont="1" applyFill="1" applyBorder="1" applyAlignment="1">
      <alignment vertical="top"/>
    </xf>
    <xf numFmtId="0" fontId="4" fillId="0" borderId="0" xfId="39" applyFont="1" applyFill="1" applyBorder="1" applyAlignment="1">
      <alignment horizontal="center" vertical="center"/>
    </xf>
    <xf numFmtId="164" fontId="2" fillId="0" borderId="0" xfId="39" applyNumberFormat="1" applyFont="1" applyFill="1" applyBorder="1" applyAlignment="1">
      <alignment horizontal="center" vertical="center"/>
    </xf>
    <xf numFmtId="164" fontId="3" fillId="0" borderId="0" xfId="39" applyNumberFormat="1" applyFont="1" applyFill="1" applyBorder="1" applyAlignment="1">
      <alignment horizontal="center" vertical="center"/>
    </xf>
    <xf numFmtId="0" fontId="1" fillId="0" borderId="0" xfId="39" applyFill="1" applyBorder="1" applyAlignment="1">
      <alignment vertical="center"/>
    </xf>
    <xf numFmtId="0" fontId="1" fillId="0" borderId="0" xfId="39" applyFill="1" applyBorder="1"/>
    <xf numFmtId="0" fontId="1" fillId="0" borderId="0" xfId="39" applyFont="1" applyFill="1" applyBorder="1" applyAlignment="1">
      <alignment horizontal="right" vertical="top" wrapText="1"/>
    </xf>
    <xf numFmtId="0" fontId="4" fillId="0" borderId="0" xfId="39" applyFont="1" applyFill="1" applyBorder="1" applyAlignment="1">
      <alignment horizontal="left" vertical="center"/>
    </xf>
    <xf numFmtId="166" fontId="5" fillId="0" borderId="0" xfId="39" applyNumberFormat="1" applyFont="1" applyFill="1" applyAlignment="1">
      <alignment horizontal="left" vertical="top"/>
    </xf>
    <xf numFmtId="0" fontId="15" fillId="0" borderId="0" xfId="39" applyFont="1" applyAlignment="1">
      <alignment horizontal="right" vertical="center"/>
    </xf>
    <xf numFmtId="0" fontId="15" fillId="0" borderId="0" xfId="39" applyFont="1" applyAlignment="1">
      <alignment horizontal="center" vertical="center"/>
    </xf>
    <xf numFmtId="0" fontId="12" fillId="0" borderId="0" xfId="39" applyFont="1" applyAlignment="1">
      <alignment horizontal="left" vertical="center"/>
    </xf>
    <xf numFmtId="0" fontId="0" fillId="0" borderId="0" xfId="0" applyBorder="1"/>
    <xf numFmtId="0" fontId="1" fillId="0" borderId="0" xfId="34" applyFont="1" applyFill="1" applyBorder="1" applyAlignment="1">
      <alignment vertical="center"/>
    </xf>
    <xf numFmtId="165" fontId="1" fillId="0" borderId="0" xfId="34" applyNumberFormat="1" applyFont="1" applyFill="1" applyAlignment="1">
      <alignment horizontal="left" vertical="center"/>
    </xf>
    <xf numFmtId="0" fontId="1" fillId="0" borderId="12" xfId="39" applyFill="1" applyBorder="1" applyAlignment="1">
      <alignment horizontal="center" vertical="top"/>
    </xf>
    <xf numFmtId="0" fontId="1" fillId="0" borderId="12" xfId="39" applyFont="1" applyFill="1" applyBorder="1" applyAlignment="1">
      <alignment horizontal="right" vertical="top"/>
    </xf>
    <xf numFmtId="0" fontId="4" fillId="0" borderId="12" xfId="39" applyFont="1" applyFill="1" applyBorder="1" applyAlignment="1">
      <alignment horizontal="center" vertical="center" wrapText="1"/>
    </xf>
    <xf numFmtId="0" fontId="1" fillId="0" borderId="12" xfId="39" applyFill="1" applyBorder="1" applyAlignment="1">
      <alignment horizontal="right" vertical="top"/>
    </xf>
    <xf numFmtId="0" fontId="1" fillId="0" borderId="13" xfId="39" applyFont="1" applyFill="1" applyBorder="1" applyAlignment="1">
      <alignment vertical="top"/>
    </xf>
    <xf numFmtId="166" fontId="1" fillId="0" borderId="0" xfId="39" applyNumberFormat="1" applyFont="1" applyFill="1" applyBorder="1" applyAlignment="1">
      <alignment horizontal="left" vertical="top"/>
    </xf>
    <xf numFmtId="0" fontId="13" fillId="0" borderId="13" xfId="39" applyFont="1" applyFill="1" applyBorder="1" applyAlignment="1">
      <alignment vertical="center"/>
    </xf>
    <xf numFmtId="0" fontId="1" fillId="0" borderId="14" xfId="39" applyFont="1" applyFill="1" applyBorder="1" applyAlignment="1">
      <alignment vertical="top" wrapText="1"/>
    </xf>
    <xf numFmtId="0" fontId="5" fillId="0" borderId="0" xfId="39" applyFont="1" applyBorder="1" applyAlignment="1">
      <alignment horizontal="center" vertical="center"/>
    </xf>
    <xf numFmtId="0" fontId="1" fillId="0" borderId="15" xfId="39" applyFont="1" applyFill="1" applyBorder="1" applyAlignment="1">
      <alignment horizontal="center" vertical="top"/>
    </xf>
    <xf numFmtId="0" fontId="2" fillId="0" borderId="0" xfId="39" applyFont="1" applyBorder="1" applyAlignment="1">
      <alignment horizontal="right" vertical="center"/>
    </xf>
    <xf numFmtId="164" fontId="1" fillId="0" borderId="16" xfId="39" applyNumberFormat="1" applyFill="1" applyBorder="1" applyAlignment="1">
      <alignment vertical="top"/>
    </xf>
    <xf numFmtId="0" fontId="38" fillId="0" borderId="0" xfId="39" applyFont="1" applyAlignment="1">
      <alignment horizontal="center" vertical="center"/>
    </xf>
    <xf numFmtId="0" fontId="38" fillId="0" borderId="0" xfId="39" applyFont="1" applyAlignment="1">
      <alignment horizontal="center" vertical="top"/>
    </xf>
    <xf numFmtId="0" fontId="38" fillId="0" borderId="0" xfId="39" applyFont="1" applyAlignment="1">
      <alignment vertical="top"/>
    </xf>
    <xf numFmtId="0" fontId="38" fillId="0" borderId="0" xfId="39" applyFont="1" applyBorder="1" applyAlignment="1">
      <alignment vertical="top"/>
    </xf>
    <xf numFmtId="0" fontId="38" fillId="0" borderId="0" xfId="39" applyFont="1" applyFill="1" applyBorder="1" applyAlignment="1">
      <alignment vertical="top"/>
    </xf>
    <xf numFmtId="0" fontId="37" fillId="0" borderId="0" xfId="39" applyFont="1" applyFill="1" applyBorder="1" applyAlignment="1">
      <alignment horizontal="left" vertical="center"/>
    </xf>
    <xf numFmtId="0" fontId="37" fillId="0" borderId="0" xfId="39" applyFont="1" applyFill="1" applyBorder="1" applyAlignment="1">
      <alignment horizontal="center" vertical="top"/>
    </xf>
    <xf numFmtId="0" fontId="38" fillId="0" borderId="0" xfId="39" applyFont="1" applyFill="1" applyBorder="1" applyAlignment="1">
      <alignment vertical="top" wrapText="1"/>
    </xf>
    <xf numFmtId="0" fontId="37" fillId="0" borderId="17" xfId="39" applyFont="1" applyBorder="1" applyAlignment="1">
      <alignment horizontal="center" vertical="center"/>
    </xf>
    <xf numFmtId="0" fontId="38" fillId="0" borderId="17" xfId="39" applyFont="1" applyBorder="1" applyAlignment="1">
      <alignment horizontal="center" vertical="center"/>
    </xf>
    <xf numFmtId="0" fontId="38" fillId="0" borderId="18" xfId="39" applyFont="1" applyBorder="1" applyAlignment="1">
      <alignment horizontal="center" vertical="center"/>
    </xf>
    <xf numFmtId="0" fontId="37" fillId="0" borderId="18" xfId="39" applyFont="1" applyBorder="1" applyAlignment="1">
      <alignment horizontal="center" vertical="center"/>
    </xf>
    <xf numFmtId="0" fontId="38" fillId="0" borderId="19" xfId="39" applyFont="1" applyBorder="1" applyAlignment="1">
      <alignment horizontal="center" vertical="center"/>
    </xf>
    <xf numFmtId="164" fontId="37" fillId="0" borderId="18" xfId="39" applyNumberFormat="1" applyFont="1" applyBorder="1" applyAlignment="1">
      <alignment horizontal="center" vertical="center"/>
    </xf>
    <xf numFmtId="0" fontId="37" fillId="0" borderId="20" xfId="39" applyFont="1" applyBorder="1" applyAlignment="1">
      <alignment horizontal="right" vertical="center"/>
    </xf>
    <xf numFmtId="0" fontId="37" fillId="0" borderId="19" xfId="39" quotePrefix="1" applyFont="1" applyBorder="1" applyAlignment="1">
      <alignment horizontal="center" vertical="center"/>
    </xf>
    <xf numFmtId="0" fontId="37" fillId="0" borderId="21" xfId="39" applyFont="1" applyBorder="1" applyAlignment="1">
      <alignment horizontal="center" vertical="center"/>
    </xf>
    <xf numFmtId="0" fontId="38" fillId="0" borderId="22" xfId="39" applyFont="1" applyBorder="1" applyAlignment="1">
      <alignment horizontal="center" vertical="center"/>
    </xf>
    <xf numFmtId="0" fontId="38" fillId="0" borderId="21" xfId="39" applyFont="1" applyBorder="1" applyAlignment="1">
      <alignment horizontal="center" vertical="center"/>
    </xf>
    <xf numFmtId="0" fontId="2" fillId="0" borderId="0" xfId="39" applyFont="1" applyBorder="1" applyAlignment="1">
      <alignment horizontal="center" vertical="center" textRotation="90"/>
    </xf>
    <xf numFmtId="164" fontId="2" fillId="0" borderId="0" xfId="39" applyNumberFormat="1" applyFont="1" applyAlignment="1">
      <alignment horizontal="left" vertical="center"/>
    </xf>
    <xf numFmtId="164" fontId="5" fillId="0" borderId="0" xfId="39" applyNumberFormat="1" applyFont="1" applyAlignment="1">
      <alignment horizontal="left" vertical="center"/>
    </xf>
    <xf numFmtId="164" fontId="38" fillId="0" borderId="0" xfId="39" applyNumberFormat="1" applyFont="1" applyAlignment="1">
      <alignment horizontal="left" vertical="top"/>
    </xf>
    <xf numFmtId="164" fontId="1" fillId="0" borderId="0" xfId="39" applyNumberFormat="1" applyFill="1" applyBorder="1" applyAlignment="1">
      <alignment horizontal="left" vertical="top"/>
    </xf>
    <xf numFmtId="164" fontId="2" fillId="0" borderId="0" xfId="39" applyNumberFormat="1" applyFont="1" applyFill="1" applyBorder="1" applyAlignment="1">
      <alignment horizontal="left" vertical="center"/>
    </xf>
    <xf numFmtId="164" fontId="5" fillId="0" borderId="0" xfId="39" applyNumberFormat="1" applyFont="1" applyFill="1" applyBorder="1" applyAlignment="1">
      <alignment horizontal="left" vertical="center"/>
    </xf>
    <xf numFmtId="164" fontId="5" fillId="0" borderId="0" xfId="39" applyNumberFormat="1" applyFont="1" applyFill="1" applyBorder="1" applyAlignment="1">
      <alignment horizontal="left" vertical="top"/>
    </xf>
    <xf numFmtId="164" fontId="1" fillId="0" borderId="0" xfId="39" applyNumberFormat="1" applyFill="1" applyBorder="1" applyAlignment="1">
      <alignment vertical="top" wrapText="1"/>
    </xf>
    <xf numFmtId="164" fontId="1" fillId="0" borderId="0" xfId="39" applyNumberFormat="1" applyFill="1" applyBorder="1" applyAlignment="1">
      <alignment horizontal="left" vertical="center"/>
    </xf>
    <xf numFmtId="164" fontId="1" fillId="0" borderId="0" xfId="39" applyNumberFormat="1" applyFill="1" applyBorder="1" applyAlignment="1">
      <alignment horizontal="center" vertical="center"/>
    </xf>
    <xf numFmtId="164" fontId="1" fillId="0" borderId="0" xfId="39" applyNumberFormat="1" applyAlignment="1">
      <alignment horizontal="left" vertical="top"/>
    </xf>
    <xf numFmtId="164" fontId="1" fillId="0" borderId="0" xfId="39" applyNumberFormat="1" applyAlignment="1">
      <alignment vertical="top"/>
    </xf>
    <xf numFmtId="164" fontId="38" fillId="0" borderId="0" xfId="39" applyNumberFormat="1" applyFont="1" applyAlignment="1">
      <alignment vertical="top"/>
    </xf>
    <xf numFmtId="164" fontId="1" fillId="0" borderId="0" xfId="39" applyNumberFormat="1" applyFill="1" applyBorder="1" applyAlignment="1">
      <alignment vertical="top"/>
    </xf>
    <xf numFmtId="164" fontId="5" fillId="0" borderId="0" xfId="39" applyNumberFormat="1" applyFont="1" applyFill="1" applyBorder="1" applyAlignment="1">
      <alignment horizontal="center" vertical="top"/>
    </xf>
    <xf numFmtId="164" fontId="9" fillId="0" borderId="0" xfId="39" applyNumberFormat="1" applyFont="1" applyFill="1" applyBorder="1" applyAlignment="1">
      <alignment horizontal="left" vertical="top"/>
    </xf>
    <xf numFmtId="164" fontId="1" fillId="0" borderId="0" xfId="39" applyNumberFormat="1" applyFont="1" applyFill="1" applyBorder="1" applyAlignment="1">
      <alignment vertical="top" wrapText="1"/>
    </xf>
    <xf numFmtId="164" fontId="1" fillId="0" borderId="0" xfId="39" applyNumberFormat="1" applyFill="1" applyBorder="1" applyAlignment="1">
      <alignment vertical="center"/>
    </xf>
    <xf numFmtId="164" fontId="1" fillId="0" borderId="0" xfId="39" applyNumberFormat="1" applyFont="1" applyFill="1" applyBorder="1" applyAlignment="1">
      <alignment horizontal="center" vertical="center"/>
    </xf>
    <xf numFmtId="164" fontId="34" fillId="0" borderId="0" xfId="39" applyNumberFormat="1" applyFont="1" applyBorder="1" applyAlignment="1">
      <alignment horizontal="right" vertical="center"/>
    </xf>
    <xf numFmtId="164" fontId="13" fillId="0" borderId="0" xfId="39" applyNumberFormat="1" applyFont="1" applyBorder="1" applyAlignment="1">
      <alignment horizontal="right" vertical="top"/>
    </xf>
    <xf numFmtId="164" fontId="13" fillId="0" borderId="0" xfId="39" applyNumberFormat="1" applyFont="1" applyFill="1" applyBorder="1" applyAlignment="1">
      <alignment horizontal="right" vertical="top"/>
    </xf>
    <xf numFmtId="164" fontId="38" fillId="0" borderId="0" xfId="39" applyNumberFormat="1" applyFont="1" applyBorder="1" applyAlignment="1">
      <alignment horizontal="right" vertical="top"/>
    </xf>
    <xf numFmtId="164" fontId="34" fillId="0" borderId="0" xfId="39" applyNumberFormat="1" applyFont="1" applyFill="1" applyBorder="1" applyAlignment="1">
      <alignment horizontal="right" vertical="center"/>
    </xf>
    <xf numFmtId="164" fontId="34" fillId="0" borderId="0" xfId="39" applyNumberFormat="1" applyFont="1" applyFill="1" applyBorder="1" applyAlignment="1">
      <alignment horizontal="right" vertical="top"/>
    </xf>
    <xf numFmtId="164" fontId="33" fillId="0" borderId="0" xfId="39" applyNumberFormat="1" applyFont="1" applyFill="1" applyBorder="1" applyAlignment="1">
      <alignment horizontal="right" vertical="top"/>
    </xf>
    <xf numFmtId="164" fontId="13" fillId="0" borderId="0" xfId="39" applyNumberFormat="1" applyFont="1" applyFill="1" applyBorder="1" applyAlignment="1">
      <alignment horizontal="right" vertical="top" wrapText="1"/>
    </xf>
    <xf numFmtId="164" fontId="13" fillId="0" borderId="0" xfId="39" applyNumberFormat="1" applyFont="1" applyFill="1" applyBorder="1" applyAlignment="1">
      <alignment horizontal="right" vertical="center"/>
    </xf>
    <xf numFmtId="164" fontId="1" fillId="0" borderId="16" xfId="39" applyNumberFormat="1" applyFont="1" applyFill="1" applyBorder="1" applyAlignment="1">
      <alignment horizontal="right" vertical="top" wrapText="1"/>
    </xf>
    <xf numFmtId="164" fontId="2" fillId="0" borderId="0" xfId="39" applyNumberFormat="1" applyFont="1" applyBorder="1" applyAlignment="1">
      <alignment horizontal="left" vertical="center"/>
    </xf>
    <xf numFmtId="0" fontId="1" fillId="0" borderId="14" xfId="39" applyFont="1" applyFill="1" applyBorder="1" applyAlignment="1">
      <alignment horizontal="right" wrapText="1"/>
    </xf>
    <xf numFmtId="166" fontId="1" fillId="0" borderId="16" xfId="39" applyNumberFormat="1" applyFont="1" applyFill="1" applyBorder="1" applyAlignment="1">
      <alignment horizontal="right" wrapText="1"/>
    </xf>
    <xf numFmtId="0" fontId="1" fillId="0" borderId="14" xfId="39" applyFont="1" applyFill="1" applyBorder="1" applyAlignment="1">
      <alignment horizontal="right" vertical="top" wrapText="1"/>
    </xf>
    <xf numFmtId="166" fontId="1" fillId="0" borderId="16" xfId="39" applyNumberFormat="1" applyFont="1" applyFill="1" applyBorder="1" applyAlignment="1">
      <alignment horizontal="right" vertical="top" wrapText="1"/>
    </xf>
    <xf numFmtId="0" fontId="5" fillId="0" borderId="0" xfId="39" applyFont="1" applyFill="1" applyAlignment="1">
      <alignment horizontal="left" vertical="center"/>
    </xf>
    <xf numFmtId="0" fontId="1" fillId="0" borderId="11" xfId="39" applyFont="1" applyFill="1" applyBorder="1" applyAlignment="1">
      <alignment vertical="top" wrapText="1"/>
    </xf>
    <xf numFmtId="164" fontId="1" fillId="0" borderId="16" xfId="39" applyNumberFormat="1" applyFont="1" applyFill="1" applyBorder="1" applyAlignment="1">
      <alignment vertical="top" wrapText="1"/>
    </xf>
    <xf numFmtId="0" fontId="1" fillId="0" borderId="11" xfId="39" applyFill="1" applyBorder="1" applyAlignment="1">
      <alignment vertical="top" wrapText="1"/>
    </xf>
    <xf numFmtId="0" fontId="1" fillId="0" borderId="14" xfId="39" applyFill="1" applyBorder="1"/>
    <xf numFmtId="0" fontId="1" fillId="0" borderId="16" xfId="39" applyFill="1" applyBorder="1" applyAlignment="1">
      <alignment vertical="top"/>
    </xf>
    <xf numFmtId="0" fontId="1" fillId="0" borderId="0" xfId="39" applyFill="1" applyAlignment="1">
      <alignment vertical="top"/>
    </xf>
    <xf numFmtId="0" fontId="1" fillId="0" borderId="0" xfId="39" applyFill="1"/>
    <xf numFmtId="0" fontId="1" fillId="0" borderId="14" xfId="39" applyFont="1" applyFill="1" applyBorder="1" applyAlignment="1">
      <alignment horizontal="center" vertical="top"/>
    </xf>
    <xf numFmtId="0" fontId="1" fillId="0" borderId="23" xfId="39" applyFont="1" applyFill="1" applyBorder="1" applyAlignment="1">
      <alignment vertical="top"/>
    </xf>
    <xf numFmtId="0" fontId="1" fillId="0" borderId="11" xfId="39" applyFont="1" applyFill="1" applyBorder="1" applyAlignment="1">
      <alignment vertical="center" wrapText="1"/>
    </xf>
    <xf numFmtId="164" fontId="1" fillId="0" borderId="24" xfId="39" applyNumberFormat="1" applyFill="1" applyBorder="1" applyAlignment="1">
      <alignment vertical="top"/>
    </xf>
    <xf numFmtId="0" fontId="37" fillId="0" borderId="18" xfId="39" applyFont="1" applyFill="1" applyBorder="1" applyAlignment="1">
      <alignment horizontal="center" vertical="center"/>
    </xf>
    <xf numFmtId="0" fontId="38" fillId="0" borderId="0" xfId="39" applyFont="1" applyFill="1" applyAlignment="1">
      <alignment vertical="top"/>
    </xf>
    <xf numFmtId="164" fontId="1" fillId="0" borderId="12" xfId="39" applyNumberFormat="1" applyFill="1" applyBorder="1" applyAlignment="1">
      <alignment horizontal="left" vertical="top"/>
    </xf>
    <xf numFmtId="0" fontId="36" fillId="0" borderId="0" xfId="32" applyFont="1"/>
    <xf numFmtId="164" fontId="1" fillId="0" borderId="0" xfId="39" applyNumberFormat="1" applyFont="1" applyFill="1" applyBorder="1" applyAlignment="1">
      <alignment horizontal="left" vertical="top"/>
    </xf>
    <xf numFmtId="164" fontId="1" fillId="0" borderId="16" xfId="39" applyNumberFormat="1" applyFont="1" applyFill="1" applyBorder="1" applyAlignment="1">
      <alignment vertical="top"/>
    </xf>
    <xf numFmtId="0" fontId="1" fillId="0" borderId="14" xfId="39" applyFont="1" applyFill="1" applyBorder="1" applyAlignment="1">
      <alignment horizontal="right" vertical="center" wrapText="1"/>
    </xf>
    <xf numFmtId="164" fontId="1" fillId="0" borderId="16" xfId="39" applyNumberFormat="1" applyFont="1" applyFill="1" applyBorder="1" applyAlignment="1">
      <alignment wrapText="1"/>
    </xf>
    <xf numFmtId="0" fontId="1" fillId="0" borderId="12" xfId="39" applyFill="1" applyBorder="1" applyAlignment="1">
      <alignment horizontal="left" vertical="top"/>
    </xf>
    <xf numFmtId="164" fontId="1" fillId="0" borderId="25" xfId="39" applyNumberFormat="1" applyFont="1" applyFill="1" applyBorder="1" applyAlignment="1">
      <alignment vertical="top" wrapText="1"/>
    </xf>
    <xf numFmtId="166" fontId="2" fillId="0" borderId="0" xfId="48" applyNumberFormat="1" applyFont="1" applyFill="1" applyAlignment="1">
      <alignment horizontal="left" vertical="top"/>
    </xf>
    <xf numFmtId="164" fontId="1" fillId="0" borderId="0" xfId="48" applyNumberFormat="1" applyFont="1" applyFill="1" applyBorder="1" applyAlignment="1">
      <alignment horizontal="center" vertical="center"/>
    </xf>
    <xf numFmtId="0" fontId="1" fillId="0" borderId="0" xfId="48" applyFill="1"/>
    <xf numFmtId="0" fontId="1" fillId="0" borderId="0" xfId="48" applyFont="1" applyFill="1" applyBorder="1" applyAlignment="1">
      <alignment vertical="top"/>
    </xf>
    <xf numFmtId="0" fontId="1" fillId="0" borderId="14" xfId="39" applyFont="1" applyFill="1" applyBorder="1" applyAlignment="1">
      <alignment vertical="top"/>
    </xf>
    <xf numFmtId="0" fontId="12" fillId="0" borderId="0" xfId="48" applyFont="1" applyFill="1" applyBorder="1" applyAlignment="1">
      <alignment horizontal="left" vertical="top"/>
    </xf>
    <xf numFmtId="0" fontId="1" fillId="0" borderId="13" xfId="39" applyFont="1" applyFill="1" applyBorder="1" applyAlignment="1">
      <alignment horizontal="left" vertical="top"/>
    </xf>
    <xf numFmtId="0" fontId="1" fillId="0" borderId="0" xfId="39" applyBorder="1" applyAlignment="1">
      <alignment horizontal="left" vertical="top" wrapText="1"/>
    </xf>
    <xf numFmtId="0" fontId="1" fillId="0" borderId="0" xfId="39" applyFill="1" applyBorder="1" applyAlignment="1">
      <alignment vertical="top" wrapText="1"/>
    </xf>
    <xf numFmtId="0" fontId="2" fillId="0" borderId="0" xfId="39" applyFont="1" applyAlignment="1">
      <alignment horizontal="left" vertical="top"/>
    </xf>
    <xf numFmtId="0" fontId="37" fillId="0" borderId="20" xfId="39" quotePrefix="1" applyFont="1" applyBorder="1" applyAlignment="1">
      <alignment horizontal="center" vertical="center"/>
    </xf>
    <xf numFmtId="0" fontId="1" fillId="0" borderId="0" xfId="39" applyFont="1" applyFill="1" applyBorder="1" applyAlignment="1">
      <alignment horizontal="left" vertical="top"/>
    </xf>
    <xf numFmtId="0" fontId="1" fillId="0" borderId="26" xfId="39" applyFill="1" applyBorder="1" applyAlignment="1">
      <alignment vertical="top"/>
    </xf>
    <xf numFmtId="0" fontId="1" fillId="0" borderId="0" xfId="39" applyFont="1" applyBorder="1" applyAlignment="1">
      <alignment horizontal="left" vertical="top"/>
    </xf>
    <xf numFmtId="166" fontId="5" fillId="0" borderId="0" xfId="48" applyNumberFormat="1" applyFont="1" applyFill="1" applyBorder="1" applyAlignment="1">
      <alignment horizontal="center" vertical="center"/>
    </xf>
    <xf numFmtId="165" fontId="12" fillId="0" borderId="0" xfId="34" applyNumberFormat="1" applyFont="1" applyFill="1" applyBorder="1" applyAlignment="1">
      <alignment horizontal="left" vertical="center" wrapText="1"/>
    </xf>
    <xf numFmtId="0" fontId="0" fillId="0" borderId="13" xfId="0" applyFill="1" applyBorder="1"/>
    <xf numFmtId="0" fontId="0" fillId="0" borderId="0" xfId="0" applyFill="1" applyBorder="1"/>
    <xf numFmtId="0" fontId="0" fillId="0" borderId="27" xfId="0" applyFill="1" applyBorder="1"/>
    <xf numFmtId="0" fontId="13" fillId="0" borderId="0" xfId="39" applyFont="1" applyFill="1" applyBorder="1" applyAlignment="1">
      <alignment vertical="center" wrapText="1"/>
    </xf>
    <xf numFmtId="0" fontId="1" fillId="0" borderId="14" xfId="39" applyFont="1" applyFill="1" applyBorder="1" applyAlignment="1"/>
    <xf numFmtId="0" fontId="1" fillId="0" borderId="25" xfId="39" applyFont="1" applyFill="1" applyBorder="1" applyAlignment="1"/>
    <xf numFmtId="0" fontId="16" fillId="0" borderId="28" xfId="39" applyFont="1" applyBorder="1" applyAlignment="1">
      <alignment horizontal="center" vertical="center"/>
    </xf>
    <xf numFmtId="0" fontId="16" fillId="0" borderId="22" xfId="39" applyFont="1" applyBorder="1" applyAlignment="1">
      <alignment horizontal="center" vertical="center"/>
    </xf>
    <xf numFmtId="0" fontId="0" fillId="0" borderId="0" xfId="0" applyAlignment="1">
      <alignment vertical="center"/>
    </xf>
    <xf numFmtId="164" fontId="1" fillId="0" borderId="29" xfId="39" applyNumberFormat="1" applyFont="1" applyFill="1" applyBorder="1" applyAlignment="1">
      <alignment horizontal="right" vertical="top" wrapText="1"/>
    </xf>
    <xf numFmtId="0" fontId="12" fillId="0" borderId="0" xfId="39" applyFont="1" applyFill="1" applyAlignment="1">
      <alignment horizontal="left" vertical="center"/>
    </xf>
    <xf numFmtId="0" fontId="1" fillId="0" borderId="0" xfId="48" applyFont="1" applyFill="1" applyBorder="1" applyAlignment="1">
      <alignment horizontal="left" vertical="top"/>
    </xf>
    <xf numFmtId="166" fontId="5" fillId="0" borderId="15" xfId="48" applyNumberFormat="1" applyFont="1" applyFill="1" applyBorder="1" applyAlignment="1">
      <alignment horizontal="center" vertical="center"/>
    </xf>
    <xf numFmtId="0" fontId="35" fillId="0" borderId="0" xfId="39" applyFont="1" applyAlignment="1">
      <alignment horizontal="left" vertical="center"/>
    </xf>
    <xf numFmtId="0" fontId="36" fillId="0" borderId="0" xfId="0" applyFont="1"/>
    <xf numFmtId="0" fontId="35" fillId="0" borderId="0" xfId="39" applyFont="1" applyFill="1" applyAlignment="1">
      <alignment horizontal="left" vertical="center"/>
    </xf>
    <xf numFmtId="0" fontId="1" fillId="0" borderId="18" xfId="34" applyFont="1" applyFill="1" applyBorder="1" applyAlignment="1">
      <alignment vertical="center"/>
    </xf>
    <xf numFmtId="0" fontId="1" fillId="0" borderId="20" xfId="34" applyFont="1" applyFill="1" applyBorder="1" applyAlignment="1">
      <alignment vertical="center"/>
    </xf>
    <xf numFmtId="0" fontId="1" fillId="0" borderId="0" xfId="0" applyFont="1"/>
    <xf numFmtId="0" fontId="46" fillId="0" borderId="0" xfId="29" applyFill="1"/>
    <xf numFmtId="0" fontId="5" fillId="0" borderId="0" xfId="29" applyFont="1" applyFill="1" applyBorder="1" applyAlignment="1">
      <alignment horizontal="center" vertical="center"/>
    </xf>
    <xf numFmtId="0" fontId="1" fillId="0" borderId="0" xfId="29" applyFont="1" applyFill="1" applyBorder="1"/>
    <xf numFmtId="0" fontId="1" fillId="0" borderId="0" xfId="29" applyFont="1" applyFill="1"/>
    <xf numFmtId="0" fontId="46" fillId="0" borderId="0" xfId="29" applyFill="1" applyBorder="1"/>
    <xf numFmtId="0" fontId="5" fillId="0" borderId="0" xfId="29" applyFont="1" applyFill="1" applyBorder="1" applyAlignment="1">
      <alignment horizontal="center"/>
    </xf>
    <xf numFmtId="164" fontId="1" fillId="0" borderId="16" xfId="39" applyNumberFormat="1" applyFill="1" applyBorder="1" applyAlignment="1">
      <alignment horizontal="left" vertical="top"/>
    </xf>
    <xf numFmtId="164" fontId="1" fillId="0" borderId="29" xfId="39" applyNumberFormat="1" applyFill="1" applyBorder="1" applyAlignment="1">
      <alignment horizontal="left" vertical="top"/>
    </xf>
    <xf numFmtId="0" fontId="1" fillId="0" borderId="18" xfId="39" applyFont="1" applyFill="1" applyBorder="1" applyAlignment="1">
      <alignment horizontal="center" vertical="top"/>
    </xf>
    <xf numFmtId="0" fontId="1" fillId="0" borderId="13" xfId="39" applyBorder="1"/>
    <xf numFmtId="166" fontId="5" fillId="0" borderId="13" xfId="39" applyNumberFormat="1" applyFont="1" applyFill="1" applyBorder="1" applyAlignment="1">
      <alignment horizontal="left" vertical="top"/>
    </xf>
    <xf numFmtId="0" fontId="1" fillId="0" borderId="30" xfId="39" applyBorder="1" applyAlignment="1">
      <alignment horizontal="center" vertical="center"/>
    </xf>
    <xf numFmtId="0" fontId="1" fillId="0" borderId="0" xfId="39" applyFont="1" applyFill="1" applyBorder="1" applyAlignment="1">
      <alignment horizontal="center" vertical="top" wrapText="1"/>
    </xf>
    <xf numFmtId="0" fontId="1" fillId="0" borderId="0" xfId="39" applyFill="1" applyBorder="1" applyAlignment="1">
      <alignment horizontal="center" vertical="top" wrapText="1"/>
    </xf>
    <xf numFmtId="0" fontId="38" fillId="0" borderId="0" xfId="39" applyFont="1" applyBorder="1" applyAlignment="1">
      <alignment horizontal="center" vertical="center"/>
    </xf>
    <xf numFmtId="0" fontId="5" fillId="0" borderId="0" xfId="39" applyFont="1" applyFill="1" applyBorder="1" applyAlignment="1">
      <alignment horizontal="center" vertical="top"/>
    </xf>
    <xf numFmtId="0" fontId="16" fillId="0" borderId="20" xfId="39" applyFont="1" applyBorder="1" applyAlignment="1">
      <alignment horizontal="center" vertical="center"/>
    </xf>
    <xf numFmtId="0" fontId="16" fillId="0" borderId="30" xfId="39" applyFont="1" applyBorder="1" applyAlignment="1">
      <alignment horizontal="center" vertical="center"/>
    </xf>
    <xf numFmtId="0" fontId="16" fillId="0" borderId="31" xfId="39" applyFont="1" applyBorder="1" applyAlignment="1">
      <alignment horizontal="center" vertical="center"/>
    </xf>
    <xf numFmtId="0" fontId="16" fillId="0" borderId="32" xfId="39" applyFont="1" applyBorder="1" applyAlignment="1">
      <alignment horizontal="center" vertical="center"/>
    </xf>
    <xf numFmtId="0" fontId="16" fillId="0" borderId="33" xfId="39" applyFont="1" applyBorder="1" applyAlignment="1">
      <alignment horizontal="center" vertical="center"/>
    </xf>
    <xf numFmtId="0" fontId="16" fillId="0" borderId="34" xfId="39" applyFont="1" applyBorder="1" applyAlignment="1">
      <alignment horizontal="center" vertical="center"/>
    </xf>
    <xf numFmtId="0" fontId="16" fillId="0" borderId="18" xfId="39" applyFont="1" applyBorder="1" applyAlignment="1">
      <alignment horizontal="center" vertical="center"/>
    </xf>
    <xf numFmtId="164" fontId="37" fillId="0" borderId="17" xfId="39" applyNumberFormat="1" applyFont="1" applyBorder="1" applyAlignment="1">
      <alignment horizontal="center" vertical="center"/>
    </xf>
    <xf numFmtId="164" fontId="39" fillId="11" borderId="35" xfId="39" applyNumberFormat="1" applyFont="1" applyFill="1" applyBorder="1" applyAlignment="1">
      <alignment horizontal="center" vertical="center"/>
    </xf>
    <xf numFmtId="164" fontId="39" fillId="11" borderId="36" xfId="39" applyNumberFormat="1" applyFont="1" applyFill="1" applyBorder="1" applyAlignment="1">
      <alignment horizontal="center" vertical="center"/>
    </xf>
    <xf numFmtId="164" fontId="39" fillId="11" borderId="37" xfId="39" applyNumberFormat="1" applyFont="1" applyFill="1" applyBorder="1" applyAlignment="1">
      <alignment horizontal="center" vertical="center"/>
    </xf>
    <xf numFmtId="164" fontId="39" fillId="11" borderId="17" xfId="39" applyNumberFormat="1" applyFont="1" applyFill="1" applyBorder="1" applyAlignment="1">
      <alignment horizontal="center" vertical="center"/>
    </xf>
    <xf numFmtId="0" fontId="1" fillId="0" borderId="34" xfId="39" applyBorder="1" applyAlignment="1">
      <alignment horizontal="center" vertical="center"/>
    </xf>
    <xf numFmtId="0" fontId="1" fillId="0" borderId="0" xfId="25"/>
    <xf numFmtId="0" fontId="36" fillId="0" borderId="0" xfId="33" applyFont="1"/>
    <xf numFmtId="0" fontId="1" fillId="0" borderId="0" xfId="25" applyBorder="1"/>
    <xf numFmtId="0" fontId="13" fillId="0" borderId="13" xfId="39" applyFont="1" applyFill="1" applyBorder="1" applyAlignment="1">
      <alignment vertical="top" wrapText="1"/>
    </xf>
    <xf numFmtId="0" fontId="1" fillId="0" borderId="31" xfId="39" applyBorder="1" applyAlignment="1">
      <alignment horizontal="center" vertical="center"/>
    </xf>
    <xf numFmtId="0" fontId="1" fillId="0" borderId="0" xfId="25" applyFill="1" applyBorder="1"/>
    <xf numFmtId="0" fontId="1" fillId="0" borderId="0" xfId="25" applyFill="1" applyBorder="1" applyAlignment="1">
      <alignment horizontal="center" vertical="center"/>
    </xf>
    <xf numFmtId="0" fontId="2" fillId="0" borderId="0" xfId="36" applyFont="1" applyFill="1" applyAlignment="1">
      <alignment horizontal="left" vertical="center"/>
    </xf>
    <xf numFmtId="0" fontId="2" fillId="0" borderId="0" xfId="36" applyFont="1" applyFill="1" applyBorder="1" applyAlignment="1">
      <alignment horizontal="left" vertical="center"/>
    </xf>
    <xf numFmtId="0" fontId="1" fillId="0" borderId="0" xfId="25" applyAlignment="1">
      <alignment vertical="center"/>
    </xf>
    <xf numFmtId="0" fontId="1" fillId="0" borderId="0" xfId="25" applyAlignment="1">
      <alignment horizontal="left" vertical="center"/>
    </xf>
    <xf numFmtId="0" fontId="1" fillId="0" borderId="0" xfId="25" applyBorder="1" applyAlignment="1">
      <alignment vertical="center"/>
    </xf>
    <xf numFmtId="0" fontId="1" fillId="0" borderId="0" xfId="36" applyFill="1" applyAlignment="1">
      <alignment horizontal="left" vertical="top" wrapText="1"/>
    </xf>
    <xf numFmtId="0" fontId="1" fillId="0" borderId="0" xfId="25" applyBorder="1" applyAlignment="1">
      <alignment vertical="top" wrapText="1"/>
    </xf>
    <xf numFmtId="0" fontId="1" fillId="0" borderId="0" xfId="25" applyAlignment="1">
      <alignment vertical="top"/>
    </xf>
    <xf numFmtId="0" fontId="1" fillId="0" borderId="0" xfId="36" applyFill="1" applyBorder="1" applyAlignment="1">
      <alignment horizontal="left" vertical="top"/>
    </xf>
    <xf numFmtId="0" fontId="1" fillId="0" borderId="0" xfId="36" applyFont="1" applyFill="1" applyBorder="1" applyAlignment="1">
      <alignment horizontal="left" vertical="top"/>
    </xf>
    <xf numFmtId="0" fontId="1" fillId="0" borderId="12" xfId="25" applyBorder="1" applyAlignment="1">
      <alignment vertical="center"/>
    </xf>
    <xf numFmtId="0" fontId="1" fillId="0" borderId="13" xfId="25" applyBorder="1" applyAlignment="1">
      <alignment vertical="center"/>
    </xf>
    <xf numFmtId="0" fontId="1" fillId="0" borderId="26" xfId="36" applyFill="1" applyBorder="1" applyAlignment="1">
      <alignment horizontal="left" vertical="top"/>
    </xf>
    <xf numFmtId="0" fontId="1" fillId="0" borderId="11" xfId="36" applyFont="1" applyFill="1" applyBorder="1" applyAlignment="1">
      <alignment horizontal="left" vertical="top"/>
    </xf>
    <xf numFmtId="164" fontId="1" fillId="0" borderId="11" xfId="36" applyNumberFormat="1" applyFont="1" applyFill="1" applyBorder="1" applyAlignment="1">
      <alignment horizontal="left" vertical="top"/>
    </xf>
    <xf numFmtId="0" fontId="1" fillId="0" borderId="17" xfId="36" applyFont="1" applyFill="1" applyBorder="1" applyAlignment="1">
      <alignment horizontal="center" vertical="top"/>
    </xf>
    <xf numFmtId="0" fontId="1" fillId="0" borderId="24" xfId="25" applyBorder="1" applyAlignment="1">
      <alignment horizontal="left" vertical="center"/>
    </xf>
    <xf numFmtId="0" fontId="1" fillId="0" borderId="38" xfId="25" applyBorder="1" applyAlignment="1">
      <alignment vertical="center"/>
    </xf>
    <xf numFmtId="0" fontId="1" fillId="0" borderId="0" xfId="25" applyFill="1" applyBorder="1" applyAlignment="1">
      <alignment horizontal="right" vertical="top"/>
    </xf>
    <xf numFmtId="0" fontId="16" fillId="0" borderId="22" xfId="39" applyFont="1" applyBorder="1" applyAlignment="1">
      <alignment vertical="center"/>
    </xf>
    <xf numFmtId="0" fontId="16" fillId="0" borderId="19" xfId="39" applyFont="1" applyBorder="1" applyAlignment="1">
      <alignment vertical="center"/>
    </xf>
    <xf numFmtId="0" fontId="16" fillId="0" borderId="21" xfId="39" applyFont="1" applyBorder="1" applyAlignment="1">
      <alignment vertical="center"/>
    </xf>
    <xf numFmtId="0" fontId="2" fillId="0" borderId="0" xfId="39" applyFont="1" applyFill="1" applyBorder="1" applyAlignment="1">
      <alignment horizontal="center" vertical="center"/>
    </xf>
    <xf numFmtId="166" fontId="1" fillId="0" borderId="0" xfId="39" applyNumberFormat="1" applyFont="1" applyFill="1" applyBorder="1" applyAlignment="1">
      <alignment horizontal="center" vertical="top"/>
    </xf>
    <xf numFmtId="0" fontId="1" fillId="0" borderId="0" xfId="25" applyFill="1" applyBorder="1" applyAlignment="1">
      <alignment vertical="top" wrapText="1"/>
    </xf>
    <xf numFmtId="0" fontId="1" fillId="0" borderId="0" xfId="25" applyFill="1" applyBorder="1" applyAlignment="1">
      <alignment vertical="top"/>
    </xf>
    <xf numFmtId="0" fontId="1" fillId="0" borderId="0" xfId="25" applyFill="1" applyBorder="1" applyAlignment="1">
      <alignment horizontal="center" vertical="top"/>
    </xf>
    <xf numFmtId="0" fontId="1" fillId="0" borderId="0" xfId="25" applyFont="1" applyFill="1" applyBorder="1" applyAlignment="1">
      <alignment vertical="top"/>
    </xf>
    <xf numFmtId="0" fontId="1" fillId="0" borderId="0" xfId="25" applyBorder="1" applyAlignment="1">
      <alignment vertical="top"/>
    </xf>
    <xf numFmtId="0" fontId="1" fillId="0" borderId="12" xfId="25" applyBorder="1" applyAlignment="1">
      <alignment horizontal="left" vertical="center"/>
    </xf>
    <xf numFmtId="0" fontId="1" fillId="0" borderId="38" xfId="25" applyBorder="1" applyAlignment="1">
      <alignment vertical="top" wrapText="1"/>
    </xf>
    <xf numFmtId="0" fontId="16" fillId="0" borderId="39" xfId="39" applyFont="1" applyBorder="1" applyAlignment="1">
      <alignment horizontal="center" vertical="center"/>
    </xf>
    <xf numFmtId="0" fontId="16" fillId="0" borderId="19" xfId="39" applyFont="1" applyBorder="1" applyAlignment="1">
      <alignment horizontal="center" vertical="center"/>
    </xf>
    <xf numFmtId="0" fontId="16" fillId="0" borderId="40" xfId="39" applyFont="1" applyBorder="1" applyAlignment="1">
      <alignment vertical="center"/>
    </xf>
    <xf numFmtId="0" fontId="36" fillId="0" borderId="0" xfId="25" applyFont="1"/>
    <xf numFmtId="0" fontId="1" fillId="0" borderId="26" xfId="36" applyFont="1" applyFill="1" applyBorder="1" applyAlignment="1">
      <alignment horizontal="center" vertical="top" wrapText="1"/>
    </xf>
    <xf numFmtId="0" fontId="2" fillId="0" borderId="0" xfId="40" applyFont="1" applyAlignment="1">
      <alignment horizontal="left" vertical="center"/>
    </xf>
    <xf numFmtId="0" fontId="49" fillId="0" borderId="0" xfId="40" applyAlignment="1">
      <alignment vertical="top"/>
    </xf>
    <xf numFmtId="0" fontId="2" fillId="0" borderId="0" xfId="40" applyFont="1" applyFill="1" applyAlignment="1">
      <alignment horizontal="left" vertical="center"/>
    </xf>
    <xf numFmtId="0" fontId="0" fillId="0" borderId="0" xfId="0" applyFill="1"/>
    <xf numFmtId="0" fontId="5" fillId="0" borderId="0" xfId="40" applyFont="1" applyAlignment="1">
      <alignment horizontal="left" vertical="center"/>
    </xf>
    <xf numFmtId="0" fontId="12" fillId="0" borderId="0" xfId="40" applyFont="1" applyAlignment="1">
      <alignment horizontal="left" vertical="center"/>
    </xf>
    <xf numFmtId="0" fontId="5" fillId="0" borderId="0" xfId="40" applyFont="1" applyFill="1" applyAlignment="1">
      <alignment horizontal="left" vertical="center"/>
    </xf>
    <xf numFmtId="0" fontId="5" fillId="0" borderId="0" xfId="40" applyFont="1" applyBorder="1" applyAlignment="1">
      <alignment horizontal="center" vertical="center"/>
    </xf>
    <xf numFmtId="0" fontId="5" fillId="0" borderId="0" xfId="40" applyFont="1" applyFill="1" applyBorder="1" applyAlignment="1">
      <alignment horizontal="center" vertical="top"/>
    </xf>
    <xf numFmtId="0" fontId="49" fillId="0" borderId="0" xfId="40" applyFont="1" applyBorder="1" applyAlignment="1">
      <alignment vertical="top" wrapText="1"/>
    </xf>
    <xf numFmtId="0" fontId="49" fillId="0" borderId="0" xfId="40" applyAlignment="1">
      <alignment horizontal="center" vertical="top"/>
    </xf>
    <xf numFmtId="0" fontId="49" fillId="0" borderId="13" xfId="40" applyFont="1" applyBorder="1" applyAlignment="1">
      <alignment vertical="top" wrapText="1"/>
    </xf>
    <xf numFmtId="0" fontId="49" fillId="0" borderId="12" xfId="40" applyFont="1" applyBorder="1" applyAlignment="1">
      <alignment vertical="top" wrapText="1"/>
    </xf>
    <xf numFmtId="0" fontId="49" fillId="0" borderId="0" xfId="40" applyFill="1" applyBorder="1" applyAlignment="1">
      <alignment horizontal="center" vertical="top"/>
    </xf>
    <xf numFmtId="0" fontId="49" fillId="0" borderId="13" xfId="40" applyFont="1" applyBorder="1" applyAlignment="1">
      <alignment vertical="top"/>
    </xf>
    <xf numFmtId="0" fontId="49" fillId="0" borderId="12" xfId="40" applyBorder="1" applyAlignment="1">
      <alignment vertical="top"/>
    </xf>
    <xf numFmtId="0" fontId="49" fillId="0" borderId="0" xfId="40" applyBorder="1" applyAlignment="1">
      <alignment vertical="top"/>
    </xf>
    <xf numFmtId="0" fontId="49" fillId="0" borderId="12" xfId="40" applyFill="1" applyBorder="1" applyAlignment="1">
      <alignment vertical="top"/>
    </xf>
    <xf numFmtId="0" fontId="49" fillId="0" borderId="13" xfId="40" applyBorder="1" applyAlignment="1">
      <alignment vertical="top"/>
    </xf>
    <xf numFmtId="0" fontId="49" fillId="0" borderId="13" xfId="40" applyFill="1" applyBorder="1" applyAlignment="1">
      <alignment vertical="top"/>
    </xf>
    <xf numFmtId="0" fontId="49" fillId="0" borderId="0" xfId="40" applyFont="1" applyFill="1" applyBorder="1" applyAlignment="1">
      <alignment horizontal="right" vertical="top"/>
    </xf>
    <xf numFmtId="0" fontId="4" fillId="0" borderId="0" xfId="40" applyFont="1" applyFill="1" applyBorder="1" applyAlignment="1">
      <alignment horizontal="center" vertical="center" wrapText="1"/>
    </xf>
    <xf numFmtId="0" fontId="49" fillId="0" borderId="13" xfId="40" applyBorder="1" applyAlignment="1">
      <alignment vertical="top" wrapText="1"/>
    </xf>
    <xf numFmtId="0" fontId="49" fillId="0" borderId="12" xfId="40" applyBorder="1" applyAlignment="1">
      <alignment vertical="top" wrapText="1"/>
    </xf>
    <xf numFmtId="0" fontId="49" fillId="0" borderId="0" xfId="40" applyBorder="1" applyAlignment="1">
      <alignment vertical="top" wrapText="1"/>
    </xf>
    <xf numFmtId="0" fontId="0" fillId="0" borderId="14" xfId="0" applyBorder="1"/>
    <xf numFmtId="0" fontId="49" fillId="0" borderId="0" xfId="40" applyFill="1" applyBorder="1" applyAlignment="1">
      <alignment vertical="top"/>
    </xf>
    <xf numFmtId="0" fontId="0" fillId="0" borderId="14" xfId="0" applyFill="1" applyBorder="1" applyAlignment="1">
      <alignment horizontal="right" vertical="top"/>
    </xf>
    <xf numFmtId="0" fontId="49" fillId="0" borderId="0" xfId="40" applyBorder="1" applyAlignment="1">
      <alignment horizontal="center" vertical="center"/>
    </xf>
    <xf numFmtId="0" fontId="16" fillId="0" borderId="32" xfId="40" applyFont="1" applyBorder="1" applyAlignment="1">
      <alignment horizontal="center" vertical="center"/>
    </xf>
    <xf numFmtId="0" fontId="49" fillId="0" borderId="33" xfId="40" applyBorder="1" applyAlignment="1">
      <alignment horizontal="center" vertical="center"/>
    </xf>
    <xf numFmtId="0" fontId="16" fillId="0" borderId="20" xfId="40" applyFont="1" applyBorder="1" applyAlignment="1">
      <alignment horizontal="center" vertical="center"/>
    </xf>
    <xf numFmtId="0" fontId="49" fillId="0" borderId="31" xfId="40" applyBorder="1" applyAlignment="1">
      <alignment horizontal="center" vertical="center"/>
    </xf>
    <xf numFmtId="0" fontId="0" fillId="0" borderId="20" xfId="0" applyBorder="1"/>
    <xf numFmtId="0" fontId="0" fillId="0" borderId="31" xfId="0" applyBorder="1"/>
    <xf numFmtId="0" fontId="49" fillId="0" borderId="0" xfId="40" applyFill="1" applyBorder="1" applyAlignment="1">
      <alignment horizontal="center" vertical="center"/>
    </xf>
    <xf numFmtId="0" fontId="49" fillId="0" borderId="38" xfId="40" applyBorder="1" applyAlignment="1">
      <alignment horizontal="center" vertical="center"/>
    </xf>
    <xf numFmtId="0" fontId="49" fillId="0" borderId="0" xfId="40" applyFill="1" applyBorder="1" applyAlignment="1">
      <alignment vertical="center"/>
    </xf>
    <xf numFmtId="0" fontId="49" fillId="0" borderId="0" xfId="40" applyFill="1" applyBorder="1"/>
    <xf numFmtId="0" fontId="49" fillId="0" borderId="0" xfId="40" applyFont="1" applyFill="1" applyBorder="1" applyAlignment="1">
      <alignment horizontal="center" vertical="center"/>
    </xf>
    <xf numFmtId="0" fontId="49" fillId="0" borderId="0" xfId="40"/>
    <xf numFmtId="0" fontId="0" fillId="0" borderId="0" xfId="0" applyFill="1" applyBorder="1" applyAlignment="1">
      <alignment horizontal="right" vertical="top"/>
    </xf>
    <xf numFmtId="0" fontId="2" fillId="0" borderId="0" xfId="40" applyFont="1" applyFill="1" applyBorder="1" applyAlignment="1">
      <alignment horizontal="left" vertical="center"/>
    </xf>
    <xf numFmtId="0" fontId="49" fillId="0" borderId="0" xfId="40" applyFill="1" applyBorder="1" applyAlignment="1">
      <alignment vertical="top" wrapText="1"/>
    </xf>
    <xf numFmtId="0" fontId="2" fillId="12" borderId="0" xfId="40" applyFont="1" applyFill="1" applyAlignment="1">
      <alignment vertical="center"/>
    </xf>
    <xf numFmtId="0" fontId="12" fillId="12" borderId="0" xfId="40" applyFont="1" applyFill="1" applyAlignment="1">
      <alignment horizontal="left" vertical="center"/>
    </xf>
    <xf numFmtId="0" fontId="2" fillId="12" borderId="0" xfId="40" applyFont="1" applyFill="1" applyBorder="1" applyAlignment="1">
      <alignment horizontal="left" vertical="center"/>
    </xf>
    <xf numFmtId="0" fontId="49" fillId="0" borderId="0" xfId="0" applyFont="1"/>
    <xf numFmtId="0" fontId="49" fillId="0" borderId="0" xfId="40" applyFont="1" applyFill="1" applyBorder="1" applyAlignment="1">
      <alignment horizontal="center" wrapText="1"/>
    </xf>
    <xf numFmtId="0" fontId="49" fillId="0" borderId="13" xfId="40" applyFont="1" applyFill="1" applyBorder="1" applyAlignment="1">
      <alignment wrapText="1"/>
    </xf>
    <xf numFmtId="0" fontId="49" fillId="0" borderId="0" xfId="40" applyFont="1" applyFill="1" applyBorder="1" applyAlignment="1">
      <alignment horizontal="right"/>
    </xf>
    <xf numFmtId="0" fontId="0" fillId="0" borderId="13" xfId="0" applyFill="1" applyBorder="1" applyAlignment="1">
      <alignment horizontal="right" vertical="top"/>
    </xf>
    <xf numFmtId="166" fontId="49" fillId="0" borderId="12" xfId="40" applyNumberFormat="1" applyBorder="1" applyAlignment="1">
      <alignment horizontal="left" vertical="top"/>
    </xf>
    <xf numFmtId="0" fontId="49" fillId="0" borderId="13" xfId="27" applyFill="1" applyBorder="1" applyAlignment="1">
      <alignment horizontal="right" vertical="top"/>
    </xf>
    <xf numFmtId="0" fontId="49" fillId="0" borderId="38" xfId="40" applyFont="1" applyFill="1" applyBorder="1" applyAlignment="1">
      <alignment horizontal="center"/>
    </xf>
    <xf numFmtId="0" fontId="16" fillId="0" borderId="18" xfId="40" applyFont="1" applyBorder="1" applyAlignment="1">
      <alignment vertical="center"/>
    </xf>
    <xf numFmtId="0" fontId="49" fillId="0" borderId="34" xfId="40" applyBorder="1" applyAlignment="1">
      <alignment horizontal="center" vertical="center"/>
    </xf>
    <xf numFmtId="0" fontId="49" fillId="0" borderId="20" xfId="0" applyFont="1" applyBorder="1"/>
    <xf numFmtId="0" fontId="49" fillId="0" borderId="31" xfId="0" applyFont="1" applyBorder="1"/>
    <xf numFmtId="0" fontId="49" fillId="0" borderId="27" xfId="0" applyFont="1" applyBorder="1"/>
    <xf numFmtId="0" fontId="49" fillId="0" borderId="24" xfId="0" applyFont="1" applyBorder="1"/>
    <xf numFmtId="0" fontId="0" fillId="0" borderId="27" xfId="0" applyBorder="1"/>
    <xf numFmtId="0" fontId="49" fillId="0" borderId="0" xfId="44"/>
    <xf numFmtId="0" fontId="2" fillId="0" borderId="0" xfId="42" applyFont="1" applyAlignment="1">
      <alignment horizontal="left" vertical="center"/>
    </xf>
    <xf numFmtId="0" fontId="15" fillId="0" borderId="0" xfId="42" applyFont="1" applyAlignment="1">
      <alignment horizontal="right" vertical="center"/>
    </xf>
    <xf numFmtId="0" fontId="49" fillId="0" borderId="0" xfId="44" applyBorder="1"/>
    <xf numFmtId="0" fontId="5" fillId="0" borderId="0" xfId="42" applyFont="1" applyFill="1" applyBorder="1" applyAlignment="1">
      <alignment horizontal="center" vertical="top"/>
    </xf>
    <xf numFmtId="0" fontId="5" fillId="0" borderId="0" xfId="44" applyFont="1" applyFill="1" applyBorder="1"/>
    <xf numFmtId="0" fontId="5" fillId="0" borderId="0" xfId="44" applyFont="1" applyFill="1"/>
    <xf numFmtId="0" fontId="49" fillId="0" borderId="0" xfId="42" applyFont="1" applyBorder="1" applyAlignment="1">
      <alignment vertical="top" wrapText="1"/>
    </xf>
    <xf numFmtId="0" fontId="16" fillId="0" borderId="20" xfId="42" applyFont="1" applyBorder="1" applyAlignment="1">
      <alignment vertical="center"/>
    </xf>
    <xf numFmtId="0" fontId="16" fillId="0" borderId="30" xfId="42" applyFont="1" applyBorder="1" applyAlignment="1">
      <alignment vertical="center"/>
    </xf>
    <xf numFmtId="0" fontId="16" fillId="0" borderId="12" xfId="42" applyFont="1" applyBorder="1" applyAlignment="1">
      <alignment horizontal="center" vertical="center"/>
    </xf>
    <xf numFmtId="0" fontId="49" fillId="0" borderId="0" xfId="44" applyFill="1" applyBorder="1"/>
    <xf numFmtId="0" fontId="49" fillId="0" borderId="0" xfId="42" applyFill="1" applyBorder="1" applyAlignment="1">
      <alignment horizontal="center" vertical="center"/>
    </xf>
    <xf numFmtId="0" fontId="49" fillId="0" borderId="0" xfId="42" applyFill="1" applyBorder="1" applyAlignment="1">
      <alignment vertical="center"/>
    </xf>
    <xf numFmtId="0" fontId="49" fillId="0" borderId="0" xfId="42" applyFill="1" applyBorder="1"/>
    <xf numFmtId="0" fontId="49" fillId="0" borderId="0" xfId="42" applyFill="1" applyBorder="1" applyAlignment="1">
      <alignment vertical="top"/>
    </xf>
    <xf numFmtId="0" fontId="49" fillId="0" borderId="0" xfId="42" applyFill="1" applyBorder="1" applyAlignment="1">
      <alignment horizontal="center" vertical="top"/>
    </xf>
    <xf numFmtId="0" fontId="49" fillId="0" borderId="0" xfId="42" applyFont="1" applyFill="1" applyBorder="1" applyAlignment="1">
      <alignment horizontal="center" vertical="center"/>
    </xf>
    <xf numFmtId="0" fontId="49" fillId="0" borderId="0" xfId="42"/>
    <xf numFmtId="0" fontId="49" fillId="0" borderId="0" xfId="42" applyAlignment="1">
      <alignment vertical="top"/>
    </xf>
    <xf numFmtId="0" fontId="49" fillId="0" borderId="0" xfId="42" applyAlignment="1">
      <alignment horizontal="center" vertical="top"/>
    </xf>
    <xf numFmtId="0" fontId="5" fillId="0" borderId="0" xfId="36" applyFont="1" applyFill="1" applyBorder="1" applyAlignment="1">
      <alignment vertical="top" wrapText="1"/>
    </xf>
    <xf numFmtId="0" fontId="1" fillId="0" borderId="12" xfId="39" applyBorder="1" applyAlignment="1">
      <alignment vertical="top"/>
    </xf>
    <xf numFmtId="0" fontId="16" fillId="0" borderId="31" xfId="40" applyFont="1" applyBorder="1" applyAlignment="1">
      <alignment horizontal="center" vertical="center"/>
    </xf>
    <xf numFmtId="0" fontId="16" fillId="0" borderId="30" xfId="40" applyFont="1" applyBorder="1" applyAlignment="1">
      <alignment horizontal="center" vertical="center"/>
    </xf>
    <xf numFmtId="0" fontId="16" fillId="0" borderId="34" xfId="40" applyFont="1" applyBorder="1" applyAlignment="1">
      <alignment horizontal="center" vertical="center"/>
    </xf>
    <xf numFmtId="0" fontId="16" fillId="0" borderId="33" xfId="40" applyFont="1" applyBorder="1" applyAlignment="1">
      <alignment horizontal="center" vertical="center"/>
    </xf>
    <xf numFmtId="0" fontId="5" fillId="0" borderId="0" xfId="39" applyFont="1" applyBorder="1" applyAlignment="1">
      <alignment horizontal="center" vertical="top"/>
    </xf>
    <xf numFmtId="0" fontId="49" fillId="0" borderId="13" xfId="40" applyBorder="1"/>
    <xf numFmtId="0" fontId="12" fillId="0" borderId="0" xfId="40" applyFont="1" applyFill="1" applyAlignment="1">
      <alignment horizontal="left" vertical="center"/>
    </xf>
    <xf numFmtId="0" fontId="1" fillId="0" borderId="11" xfId="40" applyFont="1" applyFill="1" applyBorder="1" applyAlignment="1">
      <alignment vertical="top"/>
    </xf>
    <xf numFmtId="0" fontId="1" fillId="0" borderId="13" xfId="40" applyFont="1" applyFill="1" applyBorder="1" applyAlignment="1">
      <alignment vertical="top"/>
    </xf>
    <xf numFmtId="0" fontId="1" fillId="0" borderId="13" xfId="39" applyBorder="1" applyAlignment="1">
      <alignment vertical="top"/>
    </xf>
    <xf numFmtId="0" fontId="1" fillId="0" borderId="11" xfId="40" applyFont="1" applyFill="1" applyBorder="1" applyAlignment="1">
      <alignment vertical="center"/>
    </xf>
    <xf numFmtId="0" fontId="0" fillId="0" borderId="38" xfId="0" applyFill="1" applyBorder="1"/>
    <xf numFmtId="0" fontId="49" fillId="0" borderId="0" xfId="40" applyBorder="1"/>
    <xf numFmtId="0" fontId="1" fillId="0" borderId="0" xfId="40" applyFont="1" applyFill="1" applyBorder="1" applyAlignment="1">
      <alignment wrapText="1"/>
    </xf>
    <xf numFmtId="0" fontId="1" fillId="0" borderId="12" xfId="40" applyFont="1" applyFill="1" applyBorder="1" applyAlignment="1">
      <alignment wrapText="1"/>
    </xf>
    <xf numFmtId="0" fontId="2" fillId="0" borderId="0" xfId="40" applyFont="1" applyFill="1" applyAlignment="1">
      <alignment vertical="center"/>
    </xf>
    <xf numFmtId="0" fontId="0" fillId="0" borderId="13" xfId="40" applyFont="1" applyBorder="1" applyAlignment="1">
      <alignment horizontal="center" vertical="top" wrapText="1"/>
    </xf>
    <xf numFmtId="0" fontId="0" fillId="0" borderId="0" xfId="40" applyFont="1" applyBorder="1" applyAlignment="1">
      <alignment horizontal="center" wrapText="1"/>
    </xf>
    <xf numFmtId="0" fontId="0" fillId="0" borderId="12" xfId="40" applyFont="1" applyBorder="1" applyAlignment="1">
      <alignment horizontal="center" wrapText="1"/>
    </xf>
    <xf numFmtId="0" fontId="16" fillId="0" borderId="20" xfId="40" applyFont="1" applyBorder="1" applyAlignment="1">
      <alignment vertical="center"/>
    </xf>
    <xf numFmtId="0" fontId="16" fillId="0" borderId="30" xfId="40" applyFont="1" applyBorder="1" applyAlignment="1">
      <alignment vertical="center"/>
    </xf>
    <xf numFmtId="0" fontId="49" fillId="0" borderId="11" xfId="40" applyFont="1" applyFill="1" applyBorder="1" applyAlignment="1">
      <alignment wrapText="1"/>
    </xf>
    <xf numFmtId="0" fontId="0" fillId="0" borderId="41" xfId="0" applyBorder="1"/>
    <xf numFmtId="0" fontId="49" fillId="0" borderId="0" xfId="0" applyFont="1" applyFill="1"/>
    <xf numFmtId="0" fontId="0" fillId="0" borderId="30" xfId="0" applyBorder="1"/>
    <xf numFmtId="0" fontId="16" fillId="0" borderId="17" xfId="39" applyFont="1" applyBorder="1" applyAlignment="1">
      <alignment horizontal="center" vertical="center"/>
    </xf>
    <xf numFmtId="0" fontId="1" fillId="0" borderId="41" xfId="39" applyFill="1" applyBorder="1" applyAlignment="1">
      <alignment vertical="top" wrapText="1"/>
    </xf>
    <xf numFmtId="0" fontId="1" fillId="0" borderId="25" xfId="39" applyFont="1" applyFill="1" applyBorder="1" applyAlignment="1">
      <alignment horizontal="right" vertical="top" wrapText="1"/>
    </xf>
    <xf numFmtId="0" fontId="37" fillId="0" borderId="22" xfId="39" applyFont="1" applyBorder="1" applyAlignment="1">
      <alignment horizontal="center" vertical="center"/>
    </xf>
    <xf numFmtId="0" fontId="37" fillId="0" borderId="19" xfId="39" applyFont="1" applyBorder="1" applyAlignment="1">
      <alignment horizontal="center" vertical="center"/>
    </xf>
    <xf numFmtId="0" fontId="16" fillId="0" borderId="0" xfId="42" applyFont="1" applyBorder="1" applyAlignment="1">
      <alignment horizontal="center" vertical="center"/>
    </xf>
    <xf numFmtId="0" fontId="1" fillId="0" borderId="0" xfId="25" applyFill="1"/>
    <xf numFmtId="0" fontId="1" fillId="0" borderId="12" xfId="25" applyFill="1" applyBorder="1" applyAlignment="1">
      <alignment vertical="top"/>
    </xf>
    <xf numFmtId="0" fontId="1" fillId="0" borderId="13" xfId="25" applyFill="1" applyBorder="1"/>
    <xf numFmtId="0" fontId="1" fillId="0" borderId="41" xfId="25" applyFill="1" applyBorder="1" applyAlignment="1">
      <alignment horizontal="right" vertical="center"/>
    </xf>
    <xf numFmtId="0" fontId="2" fillId="0" borderId="0" xfId="39" applyFont="1" applyFill="1" applyAlignment="1">
      <alignment horizontal="left" vertical="center"/>
    </xf>
    <xf numFmtId="0" fontId="1" fillId="0" borderId="0" xfId="36" applyFill="1" applyBorder="1" applyAlignment="1">
      <alignment vertical="center"/>
    </xf>
    <xf numFmtId="0" fontId="1" fillId="0" borderId="0" xfId="36" applyFill="1" applyAlignment="1">
      <alignment vertical="center"/>
    </xf>
    <xf numFmtId="0" fontId="1" fillId="0" borderId="0" xfId="25" applyFill="1" applyAlignment="1">
      <alignment vertical="center"/>
    </xf>
    <xf numFmtId="0" fontId="1" fillId="0" borderId="0" xfId="25" applyFill="1" applyAlignment="1">
      <alignment horizontal="left" vertical="center"/>
    </xf>
    <xf numFmtId="0" fontId="1" fillId="0" borderId="0" xfId="25" applyFill="1" applyBorder="1" applyAlignment="1">
      <alignment vertical="center"/>
    </xf>
    <xf numFmtId="0" fontId="16" fillId="0" borderId="13" xfId="39" applyFont="1" applyBorder="1" applyAlignment="1">
      <alignment horizontal="center" vertical="center"/>
    </xf>
    <xf numFmtId="0" fontId="16" fillId="0" borderId="0" xfId="39" applyFont="1" applyBorder="1" applyAlignment="1">
      <alignment horizontal="center" vertical="center"/>
    </xf>
    <xf numFmtId="0" fontId="16" fillId="0" borderId="26" xfId="39" applyFont="1" applyBorder="1" applyAlignment="1">
      <alignment horizontal="center" vertical="center"/>
    </xf>
    <xf numFmtId="0" fontId="16" fillId="0" borderId="22" xfId="42" applyFont="1" applyBorder="1" applyAlignment="1">
      <alignment horizontal="center" vertical="center"/>
    </xf>
    <xf numFmtId="0" fontId="16" fillId="0" borderId="42" xfId="42" applyFont="1" applyBorder="1" applyAlignment="1">
      <alignment horizontal="center" vertical="center"/>
    </xf>
    <xf numFmtId="0" fontId="16" fillId="0" borderId="19" xfId="42" applyFont="1" applyBorder="1" applyAlignment="1">
      <alignment horizontal="center" vertical="center"/>
    </xf>
    <xf numFmtId="0" fontId="16" fillId="0" borderId="19" xfId="42" applyFont="1" applyBorder="1" applyAlignment="1">
      <alignment vertical="center"/>
    </xf>
    <xf numFmtId="0" fontId="16" fillId="0" borderId="43" xfId="42" applyFont="1" applyBorder="1" applyAlignment="1">
      <alignment horizontal="center" vertical="center"/>
    </xf>
    <xf numFmtId="0" fontId="16" fillId="0" borderId="27" xfId="42" applyFont="1" applyBorder="1" applyAlignment="1">
      <alignment vertical="center"/>
    </xf>
    <xf numFmtId="0" fontId="16" fillId="0" borderId="38" xfId="42" applyFont="1" applyBorder="1" applyAlignment="1">
      <alignment vertical="center"/>
    </xf>
    <xf numFmtId="0" fontId="35" fillId="0" borderId="0" xfId="42" applyFont="1" applyAlignment="1">
      <alignment horizontal="left" vertical="center"/>
    </xf>
    <xf numFmtId="0" fontId="50" fillId="13" borderId="0" xfId="39" applyFont="1" applyFill="1" applyAlignment="1">
      <alignment horizontal="left" vertical="center"/>
    </xf>
    <xf numFmtId="0" fontId="50" fillId="13" borderId="0" xfId="39" applyFont="1" applyFill="1" applyAlignment="1">
      <alignment horizontal="center" vertical="center"/>
    </xf>
    <xf numFmtId="165" fontId="50" fillId="13" borderId="0" xfId="39" applyNumberFormat="1" applyFont="1" applyFill="1" applyAlignment="1">
      <alignment horizontal="center" vertical="center"/>
    </xf>
    <xf numFmtId="0" fontId="1" fillId="0" borderId="12" xfId="39" applyFont="1" applyFill="1" applyBorder="1" applyAlignment="1">
      <alignment horizontal="left" vertical="top"/>
    </xf>
    <xf numFmtId="0" fontId="1" fillId="0" borderId="16" xfId="39" applyFill="1" applyBorder="1" applyAlignment="1">
      <alignment horizontal="center" vertical="top"/>
    </xf>
    <xf numFmtId="0" fontId="50" fillId="13" borderId="0" xfId="39" applyFont="1" applyFill="1" applyAlignment="1">
      <alignment vertical="center"/>
    </xf>
    <xf numFmtId="0" fontId="1" fillId="0" borderId="0" xfId="39" applyFont="1" applyBorder="1" applyAlignment="1">
      <alignment horizontal="center" vertical="top" wrapText="1"/>
    </xf>
    <xf numFmtId="0" fontId="13" fillId="0" borderId="13" xfId="39" applyFont="1" applyFill="1" applyBorder="1" applyAlignment="1">
      <alignment vertical="center" wrapText="1"/>
    </xf>
    <xf numFmtId="165" fontId="12" fillId="0" borderId="0" xfId="34" applyNumberFormat="1" applyFont="1" applyFill="1" applyBorder="1" applyAlignment="1">
      <alignment horizontal="left" vertical="center"/>
    </xf>
    <xf numFmtId="164" fontId="1" fillId="0" borderId="12" xfId="39" applyNumberFormat="1" applyFont="1" applyFill="1" applyBorder="1" applyAlignment="1">
      <alignment vertical="top" wrapText="1"/>
    </xf>
    <xf numFmtId="0" fontId="1" fillId="0" borderId="27" xfId="39" applyFill="1" applyBorder="1" applyAlignment="1">
      <alignment vertical="top" wrapText="1"/>
    </xf>
    <xf numFmtId="0" fontId="1" fillId="0" borderId="38" xfId="39" applyFill="1" applyBorder="1" applyAlignment="1">
      <alignment vertical="top" wrapText="1"/>
    </xf>
    <xf numFmtId="164" fontId="1" fillId="0" borderId="12" xfId="39" applyNumberFormat="1" applyFill="1" applyBorder="1" applyAlignment="1">
      <alignment vertical="top"/>
    </xf>
    <xf numFmtId="166" fontId="1" fillId="0" borderId="12" xfId="39" applyNumberFormat="1" applyFill="1" applyBorder="1" applyAlignment="1">
      <alignment horizontal="left" vertical="top"/>
    </xf>
    <xf numFmtId="0" fontId="1" fillId="0" borderId="46" xfId="39" applyFont="1" applyFill="1" applyBorder="1" applyAlignment="1">
      <alignment horizontal="left" vertical="top"/>
    </xf>
    <xf numFmtId="0" fontId="38" fillId="0" borderId="0" xfId="39" applyFont="1" applyFill="1" applyBorder="1" applyAlignment="1">
      <alignment horizontal="center" vertical="center"/>
    </xf>
    <xf numFmtId="164" fontId="1" fillId="0" borderId="14" xfId="39" applyNumberFormat="1" applyFont="1" applyFill="1" applyBorder="1" applyAlignment="1">
      <alignment horizontal="center" vertical="top" wrapText="1"/>
    </xf>
    <xf numFmtId="164" fontId="1" fillId="0" borderId="14" xfId="39" applyNumberFormat="1" applyFill="1" applyBorder="1" applyAlignment="1">
      <alignment horizontal="center" vertical="top"/>
    </xf>
    <xf numFmtId="0" fontId="1" fillId="0" borderId="46" xfId="39" applyFont="1" applyFill="1" applyBorder="1" applyAlignment="1">
      <alignment vertical="top" wrapText="1"/>
    </xf>
    <xf numFmtId="166" fontId="1" fillId="0" borderId="16" xfId="39" applyNumberFormat="1" applyFont="1" applyFill="1" applyBorder="1" applyAlignment="1">
      <alignment horizontal="center" vertical="top" wrapText="1"/>
    </xf>
    <xf numFmtId="0" fontId="1" fillId="0" borderId="14" xfId="39" applyNumberFormat="1" applyFill="1" applyBorder="1" applyAlignment="1">
      <alignment vertical="top"/>
    </xf>
    <xf numFmtId="0" fontId="1" fillId="0" borderId="0" xfId="39" applyNumberFormat="1" applyFill="1" applyBorder="1" applyAlignment="1">
      <alignment vertical="top"/>
    </xf>
    <xf numFmtId="0" fontId="1" fillId="0" borderId="14" xfId="39" applyFill="1" applyBorder="1" applyAlignment="1">
      <alignment horizontal="left" vertical="top"/>
    </xf>
    <xf numFmtId="164" fontId="1" fillId="0" borderId="12" xfId="39" applyNumberFormat="1" applyFont="1" applyFill="1" applyBorder="1" applyAlignment="1">
      <alignment horizontal="left" vertical="top" wrapText="1"/>
    </xf>
    <xf numFmtId="164" fontId="1" fillId="0" borderId="12" xfId="39" applyNumberFormat="1" applyFont="1" applyFill="1" applyBorder="1" applyAlignment="1">
      <alignment horizontal="left" vertical="top"/>
    </xf>
    <xf numFmtId="164" fontId="1" fillId="0" borderId="12" xfId="39" applyNumberFormat="1" applyFont="1" applyFill="1" applyBorder="1" applyAlignment="1">
      <alignment vertical="top"/>
    </xf>
    <xf numFmtId="0" fontId="1" fillId="0" borderId="16" xfId="39" applyNumberFormat="1" applyFont="1" applyFill="1" applyBorder="1" applyAlignment="1">
      <alignment vertical="top" wrapText="1"/>
    </xf>
    <xf numFmtId="0" fontId="1" fillId="0" borderId="14" xfId="39" applyNumberFormat="1" applyFont="1" applyFill="1" applyBorder="1" applyAlignment="1">
      <alignment vertical="top" wrapText="1"/>
    </xf>
    <xf numFmtId="0" fontId="1" fillId="0" borderId="26" xfId="39" applyFill="1" applyBorder="1" applyAlignment="1">
      <alignment vertical="center" wrapText="1"/>
    </xf>
    <xf numFmtId="0" fontId="1" fillId="0" borderId="15" xfId="39" applyFill="1" applyBorder="1" applyAlignment="1">
      <alignment vertical="center" wrapText="1"/>
    </xf>
    <xf numFmtId="0" fontId="1" fillId="0" borderId="13" xfId="39" applyFill="1" applyBorder="1" applyAlignment="1">
      <alignment vertical="center" wrapText="1"/>
    </xf>
    <xf numFmtId="0" fontId="1" fillId="0" borderId="27" xfId="39" applyFill="1" applyBorder="1" applyAlignment="1">
      <alignment vertical="center" wrapText="1"/>
    </xf>
    <xf numFmtId="0" fontId="1" fillId="0" borderId="13" xfId="39" applyFont="1" applyFill="1" applyBorder="1" applyAlignment="1">
      <alignment horizontal="right" vertical="top"/>
    </xf>
    <xf numFmtId="0" fontId="13" fillId="0" borderId="14" xfId="39" applyFont="1" applyFill="1" applyBorder="1" applyAlignment="1">
      <alignment vertical="center" wrapText="1"/>
    </xf>
    <xf numFmtId="0" fontId="1" fillId="0" borderId="14" xfId="39" applyFont="1" applyFill="1" applyBorder="1" applyAlignment="1">
      <alignment wrapText="1"/>
    </xf>
    <xf numFmtId="0" fontId="1" fillId="0" borderId="41" xfId="39" applyFont="1" applyFill="1" applyBorder="1" applyAlignment="1"/>
    <xf numFmtId="164" fontId="1" fillId="0" borderId="16" xfId="39" applyNumberFormat="1" applyFont="1" applyFill="1" applyBorder="1" applyAlignment="1">
      <alignment horizontal="center"/>
    </xf>
    <xf numFmtId="164" fontId="1" fillId="0" borderId="29" xfId="39" applyNumberFormat="1" applyFont="1" applyFill="1" applyBorder="1" applyAlignment="1">
      <alignment horizontal="center"/>
    </xf>
    <xf numFmtId="164" fontId="1" fillId="0" borderId="47" xfId="39" applyNumberFormat="1" applyFont="1" applyFill="1" applyBorder="1" applyAlignment="1">
      <alignment horizontal="center"/>
    </xf>
    <xf numFmtId="164" fontId="1" fillId="0" borderId="16" xfId="39" applyNumberFormat="1" applyFont="1" applyFill="1" applyBorder="1" applyAlignment="1">
      <alignment horizontal="center" vertical="top"/>
    </xf>
    <xf numFmtId="164" fontId="1" fillId="0" borderId="47" xfId="39" applyNumberFormat="1" applyFont="1" applyFill="1" applyBorder="1" applyAlignment="1">
      <alignment vertical="top" wrapText="1"/>
    </xf>
    <xf numFmtId="0" fontId="1" fillId="0" borderId="16" xfId="39" applyFont="1" applyFill="1" applyBorder="1" applyAlignment="1">
      <alignment horizontal="left" vertical="top" wrapText="1"/>
    </xf>
    <xf numFmtId="0" fontId="1" fillId="0" borderId="16" xfId="39" applyFill="1" applyBorder="1" applyAlignment="1">
      <alignment horizontal="left" vertical="top"/>
    </xf>
    <xf numFmtId="165" fontId="50" fillId="13" borderId="0" xfId="39" applyNumberFormat="1" applyFont="1" applyFill="1" applyAlignment="1">
      <alignment horizontal="right" vertical="center"/>
    </xf>
    <xf numFmtId="0" fontId="1" fillId="0" borderId="46" xfId="39" applyFill="1" applyBorder="1" applyAlignment="1">
      <alignment vertical="top" wrapText="1"/>
    </xf>
    <xf numFmtId="0" fontId="1" fillId="0" borderId="23" xfId="39" applyFill="1" applyBorder="1" applyAlignment="1">
      <alignment horizontal="right" vertical="top" wrapText="1"/>
    </xf>
    <xf numFmtId="0" fontId="1" fillId="0" borderId="29" xfId="39" applyNumberFormat="1" applyFill="1" applyBorder="1" applyAlignment="1">
      <alignment horizontal="center" vertical="top"/>
    </xf>
    <xf numFmtId="166" fontId="1" fillId="0" borderId="47" xfId="39" applyNumberFormat="1" applyFill="1" applyBorder="1" applyAlignment="1">
      <alignment horizontal="left" vertical="top" wrapText="1"/>
    </xf>
    <xf numFmtId="0" fontId="1" fillId="0" borderId="41" xfId="39" applyNumberFormat="1" applyFill="1" applyBorder="1" applyAlignment="1">
      <alignment vertical="top"/>
    </xf>
    <xf numFmtId="0" fontId="1" fillId="0" borderId="41" xfId="39" applyFont="1" applyFill="1" applyBorder="1" applyAlignment="1">
      <alignment horizontal="right" vertical="top" wrapText="1"/>
    </xf>
    <xf numFmtId="0" fontId="1" fillId="0" borderId="29" xfId="39" applyFill="1" applyBorder="1" applyAlignment="1">
      <alignment vertical="top" wrapText="1"/>
    </xf>
    <xf numFmtId="166" fontId="1" fillId="0" borderId="29" xfId="39" applyNumberFormat="1" applyFont="1" applyFill="1" applyBorder="1" applyAlignment="1">
      <alignment horizontal="left" vertical="top"/>
    </xf>
    <xf numFmtId="0" fontId="41" fillId="0" borderId="0" xfId="39" applyFont="1" applyFill="1" applyAlignment="1">
      <alignment horizontal="left" vertical="center"/>
    </xf>
    <xf numFmtId="166" fontId="42" fillId="0" borderId="0" xfId="48" applyNumberFormat="1" applyFont="1" applyFill="1" applyAlignment="1">
      <alignment horizontal="left" vertical="top"/>
    </xf>
    <xf numFmtId="0" fontId="1" fillId="0" borderId="0" xfId="48" applyFont="1" applyFill="1"/>
    <xf numFmtId="0" fontId="1" fillId="0" borderId="0" xfId="48" applyFill="1" applyAlignment="1">
      <alignment vertical="center"/>
    </xf>
    <xf numFmtId="0" fontId="1" fillId="0" borderId="0" xfId="48" applyFill="1" applyAlignment="1">
      <alignment vertical="top" wrapText="1"/>
    </xf>
    <xf numFmtId="166" fontId="1" fillId="0" borderId="0" xfId="48" applyNumberFormat="1" applyFont="1" applyFill="1" applyBorder="1" applyAlignment="1">
      <alignment horizontal="left" vertical="center"/>
    </xf>
    <xf numFmtId="0" fontId="1" fillId="0" borderId="0" xfId="48" applyFont="1" applyFill="1" applyBorder="1"/>
    <xf numFmtId="0" fontId="1" fillId="0" borderId="0" xfId="48" applyFont="1" applyFill="1" applyBorder="1" applyAlignment="1">
      <alignment vertical="center"/>
    </xf>
    <xf numFmtId="0" fontId="1" fillId="0" borderId="13" xfId="48" applyFont="1" applyFill="1" applyBorder="1"/>
    <xf numFmtId="0" fontId="1" fillId="0" borderId="0" xfId="48" applyFont="1" applyFill="1" applyAlignment="1">
      <alignment vertical="center"/>
    </xf>
    <xf numFmtId="0" fontId="1" fillId="0" borderId="11" xfId="48" applyFont="1" applyFill="1" applyBorder="1"/>
    <xf numFmtId="0" fontId="1" fillId="0" borderId="14" xfId="48" applyFont="1" applyFill="1" applyBorder="1" applyAlignment="1">
      <alignment horizontal="center"/>
    </xf>
    <xf numFmtId="0" fontId="1" fillId="0" borderId="14" xfId="48" applyFont="1" applyFill="1" applyBorder="1"/>
    <xf numFmtId="0" fontId="1" fillId="0" borderId="48" xfId="48" applyFont="1" applyFill="1" applyBorder="1" applyAlignment="1">
      <alignment vertical="center" wrapText="1"/>
    </xf>
    <xf numFmtId="0" fontId="1" fillId="0" borderId="20" xfId="48" applyFont="1" applyFill="1" applyBorder="1" applyAlignment="1">
      <alignment vertical="center"/>
    </xf>
    <xf numFmtId="165" fontId="1" fillId="0" borderId="0" xfId="34" applyNumberFormat="1" applyFont="1" applyFill="1" applyBorder="1" applyAlignment="1">
      <alignment horizontal="left" vertical="center"/>
    </xf>
    <xf numFmtId="0" fontId="1" fillId="0" borderId="27" xfId="39" applyBorder="1" applyAlignment="1">
      <alignment vertical="top"/>
    </xf>
    <xf numFmtId="164" fontId="47" fillId="0" borderId="18" xfId="39" applyNumberFormat="1" applyFont="1" applyBorder="1" applyAlignment="1">
      <alignment horizontal="center" vertical="center"/>
    </xf>
    <xf numFmtId="164" fontId="47" fillId="0" borderId="18" xfId="39" applyNumberFormat="1" applyFont="1" applyFill="1" applyBorder="1" applyAlignment="1">
      <alignment horizontal="center" vertical="center"/>
    </xf>
    <xf numFmtId="0" fontId="1" fillId="0" borderId="0" xfId="0" applyFont="1" applyBorder="1"/>
    <xf numFmtId="0" fontId="49" fillId="0" borderId="0" xfId="40" applyFont="1" applyFill="1" applyBorder="1" applyAlignment="1">
      <alignment vertical="top" wrapText="1"/>
    </xf>
    <xf numFmtId="0" fontId="1" fillId="0" borderId="11" xfId="40" applyFont="1" applyFill="1" applyBorder="1" applyAlignment="1">
      <alignment vertical="center" wrapText="1"/>
    </xf>
    <xf numFmtId="0" fontId="0" fillId="0" borderId="12" xfId="0" applyFill="1" applyBorder="1"/>
    <xf numFmtId="0" fontId="49" fillId="0" borderId="12" xfId="40" applyFill="1" applyBorder="1" applyAlignment="1">
      <alignment vertical="top" wrapText="1"/>
    </xf>
    <xf numFmtId="0" fontId="49" fillId="0" borderId="13" xfId="40" applyFont="1" applyFill="1" applyBorder="1" applyAlignment="1">
      <alignment vertical="top" wrapText="1"/>
    </xf>
    <xf numFmtId="0" fontId="49" fillId="0" borderId="11" xfId="40" applyFont="1" applyFill="1" applyBorder="1" applyAlignment="1">
      <alignment vertical="top" wrapText="1"/>
    </xf>
    <xf numFmtId="0" fontId="49" fillId="0" borderId="0" xfId="40" applyFill="1" applyBorder="1" applyAlignment="1">
      <alignment horizontal="right" wrapText="1"/>
    </xf>
    <xf numFmtId="0" fontId="49" fillId="0" borderId="12" xfId="40" applyFill="1" applyBorder="1" applyAlignment="1">
      <alignment horizontal="right" wrapText="1"/>
    </xf>
    <xf numFmtId="0" fontId="49" fillId="0" borderId="0" xfId="40" applyFill="1" applyBorder="1" applyAlignment="1">
      <alignment wrapText="1"/>
    </xf>
    <xf numFmtId="0" fontId="49" fillId="0" borderId="12" xfId="40" applyFill="1" applyBorder="1" applyAlignment="1">
      <alignment wrapText="1"/>
    </xf>
    <xf numFmtId="0" fontId="1" fillId="0" borderId="13" xfId="40" applyFont="1" applyFill="1" applyBorder="1" applyAlignment="1">
      <alignment vertical="center"/>
    </xf>
    <xf numFmtId="0" fontId="49" fillId="0" borderId="27" xfId="40" applyBorder="1" applyAlignment="1">
      <alignment vertical="top"/>
    </xf>
    <xf numFmtId="0" fontId="49" fillId="0" borderId="24" xfId="40" applyBorder="1" applyAlignment="1">
      <alignment vertical="top"/>
    </xf>
    <xf numFmtId="0" fontId="49" fillId="0" borderId="38" xfId="40" applyBorder="1" applyAlignment="1">
      <alignment vertical="top"/>
    </xf>
    <xf numFmtId="0" fontId="1" fillId="0" borderId="0" xfId="40" applyFont="1" applyFill="1" applyBorder="1" applyAlignment="1">
      <alignment vertical="top"/>
    </xf>
    <xf numFmtId="0" fontId="49" fillId="0" borderId="29" xfId="40" applyBorder="1" applyAlignment="1">
      <alignment vertical="top"/>
    </xf>
    <xf numFmtId="0" fontId="49" fillId="0" borderId="46" xfId="40" applyBorder="1" applyAlignment="1">
      <alignment vertical="top"/>
    </xf>
    <xf numFmtId="0" fontId="49" fillId="0" borderId="41" xfId="40" applyBorder="1" applyAlignment="1">
      <alignment vertical="top"/>
    </xf>
    <xf numFmtId="0" fontId="49" fillId="0" borderId="12" xfId="40" applyFont="1" applyFill="1" applyBorder="1" applyAlignment="1">
      <alignment vertical="top" wrapText="1"/>
    </xf>
    <xf numFmtId="0" fontId="49" fillId="0" borderId="46" xfId="40" applyFont="1" applyFill="1" applyBorder="1" applyAlignment="1">
      <alignment vertical="top" wrapText="1"/>
    </xf>
    <xf numFmtId="0" fontId="49" fillId="0" borderId="27" xfId="40" applyBorder="1"/>
    <xf numFmtId="0" fontId="49" fillId="0" borderId="38" xfId="40" applyBorder="1"/>
    <xf numFmtId="0" fontId="1" fillId="0" borderId="46" xfId="39" applyFont="1" applyFill="1" applyBorder="1" applyAlignment="1">
      <alignment vertical="top"/>
    </xf>
    <xf numFmtId="0" fontId="0" fillId="0" borderId="46" xfId="0" applyBorder="1"/>
    <xf numFmtId="0" fontId="0" fillId="0" borderId="29" xfId="0" applyBorder="1"/>
    <xf numFmtId="0" fontId="1" fillId="0" borderId="27" xfId="25" applyBorder="1"/>
    <xf numFmtId="0" fontId="1" fillId="0" borderId="38" xfId="25" applyBorder="1"/>
    <xf numFmtId="0" fontId="36" fillId="13" borderId="0" xfId="32" applyFont="1" applyFill="1"/>
    <xf numFmtId="0" fontId="5" fillId="0" borderId="0" xfId="40" applyFont="1" applyFill="1" applyBorder="1" applyAlignment="1">
      <alignment horizontal="center" vertical="center"/>
    </xf>
    <xf numFmtId="0" fontId="1" fillId="0" borderId="0" xfId="39" applyFill="1" applyAlignment="1">
      <alignment vertical="top" wrapText="1"/>
    </xf>
    <xf numFmtId="0" fontId="49" fillId="0" borderId="13" xfId="40" applyFill="1" applyBorder="1" applyAlignment="1">
      <alignment vertical="top" wrapText="1"/>
    </xf>
    <xf numFmtId="0" fontId="1" fillId="0" borderId="46" xfId="40" applyFont="1" applyFill="1" applyBorder="1" applyAlignment="1">
      <alignment vertical="top" wrapText="1"/>
    </xf>
    <xf numFmtId="0" fontId="49" fillId="0" borderId="41" xfId="40" applyNumberFormat="1" applyFill="1" applyBorder="1" applyAlignment="1">
      <alignment horizontal="right" vertical="center" wrapText="1"/>
    </xf>
    <xf numFmtId="0" fontId="1" fillId="0" borderId="18" xfId="40" applyFont="1" applyBorder="1" applyAlignment="1">
      <alignment horizontal="center" vertical="top"/>
    </xf>
    <xf numFmtId="0" fontId="1" fillId="0" borderId="0" xfId="0" applyFont="1" applyFill="1"/>
    <xf numFmtId="165" fontId="35" fillId="0" borderId="0" xfId="39" applyNumberFormat="1" applyFont="1" applyFill="1" applyAlignment="1">
      <alignment horizontal="center" vertical="top"/>
    </xf>
    <xf numFmtId="0" fontId="1" fillId="0" borderId="13" xfId="39" applyFont="1" applyFill="1" applyBorder="1" applyAlignment="1">
      <alignment horizontal="left" vertical="top" wrapText="1"/>
    </xf>
    <xf numFmtId="0" fontId="1" fillId="0" borderId="13" xfId="39" applyFont="1" applyFill="1" applyBorder="1" applyAlignment="1">
      <alignment vertical="top" wrapText="1"/>
    </xf>
    <xf numFmtId="0" fontId="1" fillId="0" borderId="0" xfId="39" applyFont="1" applyFill="1" applyBorder="1" applyAlignment="1">
      <alignment vertical="top" wrapText="1"/>
    </xf>
    <xf numFmtId="0" fontId="1" fillId="0" borderId="12" xfId="39" applyFont="1" applyFill="1" applyBorder="1" applyAlignment="1">
      <alignment vertical="top" wrapText="1"/>
    </xf>
    <xf numFmtId="0" fontId="1" fillId="0" borderId="0" xfId="39" applyFont="1" applyFill="1" applyBorder="1" applyAlignment="1">
      <alignment horizontal="left" vertical="top" wrapText="1"/>
    </xf>
    <xf numFmtId="0" fontId="1" fillId="0" borderId="13" xfId="39" applyFont="1" applyFill="1" applyBorder="1" applyAlignment="1">
      <alignment horizontal="center" vertical="top" wrapText="1"/>
    </xf>
    <xf numFmtId="0" fontId="1" fillId="0" borderId="12" xfId="39" applyFont="1" applyFill="1" applyBorder="1" applyAlignment="1">
      <alignment horizontal="center" vertical="top" wrapText="1"/>
    </xf>
    <xf numFmtId="0" fontId="1" fillId="0" borderId="13" xfId="39" applyFill="1" applyBorder="1" applyAlignment="1">
      <alignment vertical="top" wrapText="1"/>
    </xf>
    <xf numFmtId="0" fontId="1" fillId="0" borderId="12" xfId="39" applyFill="1" applyBorder="1" applyAlignment="1">
      <alignment vertical="top" wrapText="1"/>
    </xf>
    <xf numFmtId="0" fontId="1" fillId="0" borderId="38" xfId="39" applyFont="1" applyFill="1" applyBorder="1" applyAlignment="1">
      <alignment horizontal="center" vertical="top"/>
    </xf>
    <xf numFmtId="0" fontId="1" fillId="0" borderId="13" xfId="39" applyFill="1" applyBorder="1" applyAlignment="1">
      <alignment vertical="top"/>
    </xf>
    <xf numFmtId="0" fontId="1" fillId="0" borderId="12" xfId="39" applyFill="1" applyBorder="1" applyAlignment="1">
      <alignment vertical="top"/>
    </xf>
    <xf numFmtId="0" fontId="0" fillId="0" borderId="12" xfId="40" applyFont="1" applyFill="1" applyBorder="1" applyAlignment="1">
      <alignment horizontal="left" vertical="top" wrapText="1"/>
    </xf>
    <xf numFmtId="0" fontId="0" fillId="0" borderId="13" xfId="40" applyFont="1" applyFill="1" applyBorder="1" applyAlignment="1">
      <alignment horizontal="left" vertical="top" wrapText="1"/>
    </xf>
    <xf numFmtId="0" fontId="0" fillId="0" borderId="0" xfId="40" applyFont="1" applyFill="1" applyBorder="1" applyAlignment="1">
      <alignment horizontal="left" vertical="top" wrapText="1"/>
    </xf>
    <xf numFmtId="0" fontId="49" fillId="0" borderId="13" xfId="40" applyFont="1" applyFill="1" applyBorder="1" applyAlignment="1">
      <alignment horizontal="left" vertical="top" wrapText="1"/>
    </xf>
    <xf numFmtId="0" fontId="49" fillId="0" borderId="12" xfId="40" applyFont="1" applyFill="1" applyBorder="1" applyAlignment="1">
      <alignment horizontal="left" vertical="top" wrapText="1"/>
    </xf>
    <xf numFmtId="0" fontId="49" fillId="0" borderId="0" xfId="40" applyFont="1" applyFill="1" applyBorder="1" applyAlignment="1">
      <alignment horizontal="left" vertical="top" wrapText="1"/>
    </xf>
    <xf numFmtId="0" fontId="1" fillId="0" borderId="13" xfId="40" applyFont="1" applyFill="1" applyBorder="1" applyAlignment="1">
      <alignment vertical="top" wrapText="1"/>
    </xf>
    <xf numFmtId="0" fontId="1" fillId="0" borderId="12" xfId="40" applyFont="1" applyFill="1" applyBorder="1" applyAlignment="1">
      <alignment vertical="top" wrapText="1"/>
    </xf>
    <xf numFmtId="0" fontId="49" fillId="0" borderId="14" xfId="40" applyNumberFormat="1" applyFill="1" applyBorder="1" applyAlignment="1">
      <alignment horizontal="right" vertical="center" wrapText="1"/>
    </xf>
    <xf numFmtId="0" fontId="0" fillId="0" borderId="0" xfId="0" applyFill="1" applyBorder="1" applyAlignment="1">
      <alignment vertical="top" wrapText="1"/>
    </xf>
    <xf numFmtId="0" fontId="1" fillId="0" borderId="26" xfId="36" applyFont="1" applyFill="1" applyBorder="1" applyAlignment="1">
      <alignment horizontal="left" vertical="top" wrapText="1"/>
    </xf>
    <xf numFmtId="0" fontId="0" fillId="0" borderId="38" xfId="0" applyBorder="1"/>
    <xf numFmtId="0" fontId="0" fillId="0" borderId="24" xfId="0" applyBorder="1"/>
    <xf numFmtId="0" fontId="1" fillId="0" borderId="11" xfId="0" applyFont="1" applyFill="1" applyBorder="1" applyAlignment="1">
      <alignment horizontal="left" vertical="center"/>
    </xf>
    <xf numFmtId="0" fontId="1" fillId="0" borderId="13" xfId="0" applyFont="1" applyFill="1" applyBorder="1" applyAlignment="1">
      <alignment horizontal="left" vertical="top"/>
    </xf>
    <xf numFmtId="0" fontId="35" fillId="0" borderId="0" xfId="40" applyFont="1" applyFill="1" applyAlignment="1">
      <alignment vertical="center"/>
    </xf>
    <xf numFmtId="166" fontId="49" fillId="0" borderId="12" xfId="40" applyNumberFormat="1" applyFont="1" applyFill="1" applyBorder="1" applyAlignment="1">
      <alignment horizontal="left" vertical="top" wrapText="1"/>
    </xf>
    <xf numFmtId="0" fontId="0" fillId="0" borderId="11" xfId="40" applyFont="1" applyFill="1" applyBorder="1" applyAlignment="1">
      <alignment horizontal="left" vertical="top" wrapText="1"/>
    </xf>
    <xf numFmtId="164" fontId="49" fillId="0" borderId="14" xfId="40" applyNumberFormat="1" applyFill="1" applyBorder="1" applyAlignment="1">
      <alignment wrapText="1"/>
    </xf>
    <xf numFmtId="166" fontId="1" fillId="0" borderId="16" xfId="40" applyNumberFormat="1" applyFont="1" applyFill="1" applyBorder="1" applyAlignment="1">
      <alignment horizontal="right" vertical="top"/>
    </xf>
    <xf numFmtId="164" fontId="49" fillId="0" borderId="16" xfId="40" applyNumberFormat="1" applyFill="1" applyBorder="1" applyAlignment="1">
      <alignment horizontal="right" wrapText="1"/>
    </xf>
    <xf numFmtId="164" fontId="49" fillId="0" borderId="16" xfId="40" applyNumberFormat="1" applyFill="1" applyBorder="1" applyAlignment="1">
      <alignment wrapText="1"/>
    </xf>
    <xf numFmtId="166" fontId="1" fillId="0" borderId="12" xfId="40" applyNumberFormat="1" applyFont="1" applyFill="1" applyBorder="1" applyAlignment="1">
      <alignment horizontal="left" vertical="top" wrapText="1"/>
    </xf>
    <xf numFmtId="0" fontId="49" fillId="0" borderId="12" xfId="40" applyFont="1" applyFill="1" applyBorder="1" applyAlignment="1">
      <alignment wrapText="1"/>
    </xf>
    <xf numFmtId="0" fontId="49" fillId="0" borderId="11" xfId="37" applyFont="1" applyFill="1" applyBorder="1" applyAlignment="1">
      <alignment horizontal="left" vertical="center"/>
    </xf>
    <xf numFmtId="166" fontId="1" fillId="0" borderId="0" xfId="39" applyNumberFormat="1" applyFont="1" applyFill="1" applyAlignment="1">
      <alignment horizontal="left" vertical="top"/>
    </xf>
    <xf numFmtId="0" fontId="0" fillId="0" borderId="16" xfId="0" applyNumberFormat="1" applyFill="1" applyBorder="1" applyAlignment="1">
      <alignment horizontal="center"/>
    </xf>
    <xf numFmtId="0" fontId="49" fillId="0" borderId="14" xfId="37" applyFont="1" applyFill="1" applyBorder="1" applyAlignment="1">
      <alignment horizontal="left" vertical="center"/>
    </xf>
    <xf numFmtId="0" fontId="49" fillId="0" borderId="41" xfId="37" applyFont="1" applyFill="1" applyBorder="1" applyAlignment="1">
      <alignment horizontal="left" vertical="top" wrapText="1"/>
    </xf>
    <xf numFmtId="0" fontId="1" fillId="0" borderId="20" xfId="0" applyFont="1" applyFill="1" applyBorder="1" applyAlignment="1">
      <alignment horizontal="right" vertical="top"/>
    </xf>
    <xf numFmtId="166" fontId="0" fillId="0" borderId="31" xfId="0" applyNumberFormat="1" applyFill="1" applyBorder="1" applyAlignment="1">
      <alignment horizontal="right" vertical="top"/>
    </xf>
    <xf numFmtId="0" fontId="49" fillId="0" borderId="14" xfId="40" applyFont="1" applyFill="1" applyBorder="1" applyAlignment="1">
      <alignment wrapText="1"/>
    </xf>
    <xf numFmtId="1" fontId="49" fillId="0" borderId="14" xfId="40" applyNumberFormat="1" applyFill="1" applyBorder="1" applyAlignment="1">
      <alignment wrapText="1"/>
    </xf>
    <xf numFmtId="1" fontId="49" fillId="0" borderId="16" xfId="40" applyNumberFormat="1" applyFont="1" applyFill="1" applyBorder="1" applyAlignment="1">
      <alignment horizontal="center" wrapText="1"/>
    </xf>
    <xf numFmtId="0" fontId="49" fillId="0" borderId="12" xfId="40" applyFont="1" applyFill="1" applyBorder="1" applyAlignment="1">
      <alignment horizontal="center" wrapText="1"/>
    </xf>
    <xf numFmtId="166" fontId="1" fillId="0" borderId="16" xfId="40" applyNumberFormat="1" applyFont="1" applyFill="1" applyBorder="1" applyAlignment="1">
      <alignment horizontal="left" wrapText="1"/>
    </xf>
    <xf numFmtId="0" fontId="0" fillId="0" borderId="14" xfId="40" applyFont="1" applyFill="1" applyBorder="1" applyAlignment="1">
      <alignment horizontal="left" vertical="top" wrapText="1"/>
    </xf>
    <xf numFmtId="0" fontId="0" fillId="0" borderId="0" xfId="40" applyFont="1" applyFill="1" applyBorder="1" applyAlignment="1">
      <alignment horizontal="left" wrapText="1"/>
    </xf>
    <xf numFmtId="0" fontId="0" fillId="0" borderId="11" xfId="40" applyFont="1" applyFill="1" applyBorder="1" applyAlignment="1">
      <alignment horizontal="left" vertical="top"/>
    </xf>
    <xf numFmtId="164" fontId="49" fillId="0" borderId="16" xfId="40" applyNumberFormat="1" applyFill="1" applyBorder="1" applyAlignment="1">
      <alignment horizontal="center" wrapText="1"/>
    </xf>
    <xf numFmtId="0" fontId="49" fillId="0" borderId="12" xfId="40" applyFill="1" applyBorder="1" applyAlignment="1">
      <alignment horizontal="center" wrapText="1"/>
    </xf>
    <xf numFmtId="0" fontId="0" fillId="0" borderId="46" xfId="40" applyFont="1" applyFill="1" applyBorder="1" applyAlignment="1">
      <alignment horizontal="left" vertical="top" wrapText="1"/>
    </xf>
    <xf numFmtId="164" fontId="49" fillId="0" borderId="41" xfId="40" applyNumberFormat="1" applyFill="1" applyBorder="1" applyAlignment="1">
      <alignment wrapText="1"/>
    </xf>
    <xf numFmtId="164" fontId="49" fillId="0" borderId="29" xfId="40" applyNumberFormat="1" applyFill="1" applyBorder="1" applyAlignment="1">
      <alignment wrapText="1"/>
    </xf>
    <xf numFmtId="0" fontId="1" fillId="0" borderId="23" xfId="40" applyFont="1" applyFill="1" applyBorder="1" applyAlignment="1">
      <alignment horizontal="right" vertical="top"/>
    </xf>
    <xf numFmtId="166" fontId="49" fillId="0" borderId="47" xfId="40" applyNumberFormat="1" applyFill="1" applyBorder="1" applyAlignment="1">
      <alignment vertical="top"/>
    </xf>
    <xf numFmtId="1" fontId="49" fillId="0" borderId="16" xfId="40" applyNumberFormat="1" applyFill="1" applyBorder="1" applyAlignment="1">
      <alignment wrapText="1"/>
    </xf>
    <xf numFmtId="0" fontId="49" fillId="0" borderId="46" xfId="40" applyFont="1" applyFill="1" applyBorder="1" applyAlignment="1">
      <alignment wrapText="1"/>
    </xf>
    <xf numFmtId="1" fontId="49" fillId="0" borderId="29" xfId="40" applyNumberFormat="1" applyFill="1" applyBorder="1" applyAlignment="1">
      <alignment wrapText="1"/>
    </xf>
    <xf numFmtId="0" fontId="0" fillId="0" borderId="23" xfId="0" applyFill="1" applyBorder="1" applyAlignment="1">
      <alignment horizontal="right" vertical="top"/>
    </xf>
    <xf numFmtId="166" fontId="1" fillId="0" borderId="47" xfId="40" applyNumberFormat="1" applyFont="1" applyFill="1" applyBorder="1" applyAlignment="1">
      <alignment horizontal="left" wrapText="1"/>
    </xf>
    <xf numFmtId="0" fontId="1" fillId="0" borderId="0" xfId="25" applyFont="1" applyAlignment="1">
      <alignment vertical="center"/>
    </xf>
    <xf numFmtId="0" fontId="1" fillId="0" borderId="0" xfId="25" applyFont="1" applyBorder="1" applyAlignment="1">
      <alignment vertical="center"/>
    </xf>
    <xf numFmtId="0" fontId="1" fillId="0" borderId="13" xfId="25" applyFill="1" applyBorder="1" applyAlignment="1">
      <alignment horizontal="left" vertical="top" wrapText="1"/>
    </xf>
    <xf numFmtId="0" fontId="1" fillId="0" borderId="12" xfId="25" applyFill="1" applyBorder="1" applyAlignment="1">
      <alignment horizontal="left" vertical="top" wrapText="1"/>
    </xf>
    <xf numFmtId="0" fontId="1" fillId="0" borderId="13" xfId="25" applyFill="1" applyBorder="1" applyAlignment="1">
      <alignment vertical="center"/>
    </xf>
    <xf numFmtId="0" fontId="1" fillId="0" borderId="12" xfId="25" applyFill="1" applyBorder="1" applyAlignment="1">
      <alignment horizontal="left" vertical="center"/>
    </xf>
    <xf numFmtId="0" fontId="1" fillId="0" borderId="13" xfId="25" applyFill="1" applyBorder="1" applyAlignment="1">
      <alignment vertical="top" wrapText="1"/>
    </xf>
    <xf numFmtId="0" fontId="1" fillId="0" borderId="26" xfId="25" applyFill="1" applyBorder="1" applyAlignment="1">
      <alignment horizontal="center" vertical="top" wrapText="1"/>
    </xf>
    <xf numFmtId="0" fontId="1" fillId="0" borderId="12" xfId="25" applyFill="1" applyBorder="1" applyAlignment="1">
      <alignment vertical="center"/>
    </xf>
    <xf numFmtId="0" fontId="1" fillId="0" borderId="46" xfId="36" applyFont="1" applyFill="1" applyBorder="1" applyAlignment="1">
      <alignment horizontal="left" vertical="center"/>
    </xf>
    <xf numFmtId="0" fontId="1" fillId="0" borderId="0" xfId="25" applyFill="1" applyBorder="1" applyAlignment="1">
      <alignment horizontal="left" vertical="center"/>
    </xf>
    <xf numFmtId="0" fontId="1" fillId="0" borderId="46" xfId="36" applyFont="1" applyFill="1" applyBorder="1" applyAlignment="1">
      <alignment vertical="center"/>
    </xf>
    <xf numFmtId="164" fontId="1" fillId="0" borderId="46" xfId="36" applyNumberFormat="1" applyFont="1" applyFill="1" applyBorder="1" applyAlignment="1">
      <alignment vertical="center"/>
    </xf>
    <xf numFmtId="0" fontId="1" fillId="0" borderId="20" xfId="25" applyFill="1" applyBorder="1" applyAlignment="1">
      <alignment horizontal="center" vertical="center"/>
    </xf>
    <xf numFmtId="0" fontId="1" fillId="0" borderId="11" xfId="36" applyFont="1" applyFill="1" applyBorder="1" applyAlignment="1">
      <alignment vertical="center"/>
    </xf>
    <xf numFmtId="0" fontId="1" fillId="0" borderId="15" xfId="25" applyFill="1" applyBorder="1" applyAlignment="1">
      <alignment horizontal="center" vertical="center"/>
    </xf>
    <xf numFmtId="0" fontId="1" fillId="0" borderId="12" xfId="25" applyFill="1" applyBorder="1" applyAlignment="1">
      <alignment vertical="top" wrapText="1"/>
    </xf>
    <xf numFmtId="0" fontId="1" fillId="0" borderId="27" xfId="25" applyBorder="1" applyAlignment="1">
      <alignment vertical="center"/>
    </xf>
    <xf numFmtId="0" fontId="1" fillId="0" borderId="24" xfId="25" applyBorder="1" applyAlignment="1">
      <alignment vertical="center"/>
    </xf>
    <xf numFmtId="0" fontId="32" fillId="0" borderId="23" xfId="36" applyFont="1" applyFill="1" applyBorder="1" applyAlignment="1">
      <alignment horizontal="right" vertical="center"/>
    </xf>
    <xf numFmtId="0" fontId="1" fillId="0" borderId="41" xfId="36" applyFont="1" applyFill="1" applyBorder="1" applyAlignment="1">
      <alignment horizontal="left" vertical="center"/>
    </xf>
    <xf numFmtId="0" fontId="32" fillId="0" borderId="25" xfId="36" applyFont="1" applyFill="1" applyBorder="1" applyAlignment="1">
      <alignment horizontal="right" vertical="center"/>
    </xf>
    <xf numFmtId="0" fontId="1" fillId="0" borderId="13" xfId="36" applyFill="1" applyBorder="1" applyAlignment="1">
      <alignment horizontal="left" vertical="top" wrapText="1"/>
    </xf>
    <xf numFmtId="0" fontId="1" fillId="0" borderId="0" xfId="36" applyFill="1" applyBorder="1" applyAlignment="1">
      <alignment horizontal="left" vertical="top" wrapText="1"/>
    </xf>
    <xf numFmtId="0" fontId="5" fillId="0" borderId="13" xfId="36" applyFont="1" applyFill="1" applyBorder="1" applyAlignment="1">
      <alignment vertical="top" wrapText="1"/>
    </xf>
    <xf numFmtId="0" fontId="5" fillId="0" borderId="0" xfId="36" applyFont="1" applyFill="1" applyBorder="1" applyAlignment="1">
      <alignment horizontal="left" vertical="top"/>
    </xf>
    <xf numFmtId="0" fontId="1" fillId="0" borderId="13" xfId="36" applyFont="1" applyFill="1" applyBorder="1" applyAlignment="1">
      <alignment horizontal="left" vertical="top"/>
    </xf>
    <xf numFmtId="0" fontId="1" fillId="0" borderId="12" xfId="36" applyFill="1" applyBorder="1" applyAlignment="1">
      <alignment horizontal="left" vertical="top"/>
    </xf>
    <xf numFmtId="0" fontId="1" fillId="0" borderId="13" xfId="36" applyFill="1" applyBorder="1" applyAlignment="1">
      <alignment horizontal="left" vertical="top"/>
    </xf>
    <xf numFmtId="0" fontId="1" fillId="0" borderId="20" xfId="36" applyFont="1" applyFill="1" applyBorder="1" applyAlignment="1">
      <alignment horizontal="center" vertical="top"/>
    </xf>
    <xf numFmtId="0" fontId="1" fillId="0" borderId="30" xfId="36" applyFill="1" applyBorder="1" applyAlignment="1">
      <alignment horizontal="center" vertical="top"/>
    </xf>
    <xf numFmtId="0" fontId="1" fillId="0" borderId="31" xfId="36" applyFill="1" applyBorder="1" applyAlignment="1">
      <alignment horizontal="center" vertical="top"/>
    </xf>
    <xf numFmtId="0" fontId="1" fillId="0" borderId="13" xfId="36" applyFont="1" applyFill="1" applyBorder="1" applyAlignment="1">
      <alignment vertical="top" wrapText="1"/>
    </xf>
    <xf numFmtId="0" fontId="1" fillId="0" borderId="12" xfId="36" applyFont="1" applyFill="1" applyBorder="1" applyAlignment="1">
      <alignment vertical="top" wrapText="1"/>
    </xf>
    <xf numFmtId="0" fontId="1" fillId="0" borderId="26" xfId="36" applyFont="1" applyFill="1" applyBorder="1" applyAlignment="1">
      <alignment vertical="top" wrapText="1"/>
    </xf>
    <xf numFmtId="0" fontId="1" fillId="0" borderId="0" xfId="36" applyFont="1" applyFill="1" applyBorder="1" applyAlignment="1">
      <alignment vertical="top" wrapText="1"/>
    </xf>
    <xf numFmtId="0" fontId="1" fillId="0" borderId="14" xfId="36" applyFont="1" applyFill="1" applyBorder="1" applyAlignment="1">
      <alignment horizontal="left" vertical="top"/>
    </xf>
    <xf numFmtId="0" fontId="1" fillId="0" borderId="14" xfId="36" applyFont="1" applyFill="1" applyBorder="1" applyAlignment="1">
      <alignment vertical="center"/>
    </xf>
    <xf numFmtId="0" fontId="1" fillId="0" borderId="16" xfId="36" applyNumberFormat="1" applyFill="1" applyBorder="1" applyAlignment="1">
      <alignment horizontal="left" vertical="top"/>
    </xf>
    <xf numFmtId="0" fontId="1" fillId="0" borderId="16" xfId="36" applyNumberFormat="1" applyFill="1" applyBorder="1" applyAlignment="1">
      <alignment horizontal="left" vertical="center"/>
    </xf>
    <xf numFmtId="0" fontId="1" fillId="0" borderId="14" xfId="36" applyNumberFormat="1" applyFill="1" applyBorder="1" applyAlignment="1">
      <alignment horizontal="left" vertical="top"/>
    </xf>
    <xf numFmtId="0" fontId="1" fillId="0" borderId="29" xfId="36" applyNumberFormat="1" applyFill="1" applyBorder="1" applyAlignment="1">
      <alignment horizontal="left" vertical="center"/>
    </xf>
    <xf numFmtId="0" fontId="1" fillId="0" borderId="29" xfId="36" applyNumberFormat="1" applyFill="1" applyBorder="1" applyAlignment="1">
      <alignment horizontal="left" vertical="top"/>
    </xf>
    <xf numFmtId="0" fontId="32" fillId="0" borderId="23" xfId="36" applyFont="1" applyFill="1" applyBorder="1" applyAlignment="1">
      <alignment horizontal="left" vertical="top"/>
    </xf>
    <xf numFmtId="0" fontId="1" fillId="0" borderId="47" xfId="36" applyFill="1" applyBorder="1" applyAlignment="1">
      <alignment horizontal="left" vertical="top"/>
    </xf>
    <xf numFmtId="0" fontId="1" fillId="0" borderId="46" xfId="25" applyFill="1" applyBorder="1" applyAlignment="1">
      <alignment vertical="center"/>
    </xf>
    <xf numFmtId="0" fontId="1" fillId="0" borderId="29" xfId="25" applyFill="1" applyBorder="1" applyAlignment="1">
      <alignment horizontal="left" vertical="center"/>
    </xf>
    <xf numFmtId="0" fontId="1" fillId="0" borderId="26" xfId="25" applyFill="1" applyBorder="1" applyAlignment="1">
      <alignment horizontal="left" vertical="top"/>
    </xf>
    <xf numFmtId="0" fontId="1" fillId="0" borderId="26" xfId="25" applyFill="1" applyBorder="1" applyAlignment="1">
      <alignment vertical="top"/>
    </xf>
    <xf numFmtId="0" fontId="1" fillId="0" borderId="26" xfId="36" applyFont="1" applyFill="1" applyBorder="1" applyAlignment="1">
      <alignment horizontal="left" vertical="top"/>
    </xf>
    <xf numFmtId="0" fontId="1" fillId="0" borderId="26" xfId="36" applyFont="1" applyFill="1" applyBorder="1" applyAlignment="1">
      <alignment vertical="center"/>
    </xf>
    <xf numFmtId="0" fontId="32" fillId="0" borderId="26" xfId="36" applyFont="1" applyFill="1" applyBorder="1" applyAlignment="1">
      <alignment horizontal="center" vertical="top"/>
    </xf>
    <xf numFmtId="0" fontId="1" fillId="0" borderId="18" xfId="25" applyFont="1" applyFill="1" applyBorder="1" applyAlignment="1">
      <alignment horizontal="center" vertical="center"/>
    </xf>
    <xf numFmtId="0" fontId="1" fillId="0" borderId="46" xfId="36" applyFont="1" applyFill="1" applyBorder="1" applyAlignment="1">
      <alignment horizontal="left" vertical="top"/>
    </xf>
    <xf numFmtId="0" fontId="1" fillId="0" borderId="41" xfId="36" applyNumberFormat="1" applyFill="1" applyBorder="1" applyAlignment="1">
      <alignment horizontal="left" vertical="center"/>
    </xf>
    <xf numFmtId="166" fontId="1" fillId="0" borderId="47" xfId="36" applyNumberFormat="1" applyFill="1" applyBorder="1" applyAlignment="1">
      <alignment vertical="top"/>
    </xf>
    <xf numFmtId="166" fontId="1" fillId="0" borderId="25" xfId="36" applyNumberFormat="1" applyFill="1" applyBorder="1" applyAlignment="1">
      <alignment horizontal="right" vertical="center"/>
    </xf>
    <xf numFmtId="0" fontId="1" fillId="0" borderId="23" xfId="36" applyNumberFormat="1" applyFill="1" applyBorder="1" applyAlignment="1">
      <alignment horizontal="right" vertical="top"/>
    </xf>
    <xf numFmtId="166" fontId="1" fillId="0" borderId="47" xfId="36" applyNumberFormat="1" applyFont="1" applyFill="1" applyBorder="1" applyAlignment="1">
      <alignment horizontal="right" vertical="center"/>
    </xf>
    <xf numFmtId="0" fontId="1" fillId="0" borderId="0" xfId="25" applyFont="1" applyFill="1"/>
    <xf numFmtId="0" fontId="36" fillId="0" borderId="0" xfId="25" applyFont="1" applyFill="1"/>
    <xf numFmtId="0" fontId="1" fillId="0" borderId="12" xfId="25" applyFill="1" applyBorder="1"/>
    <xf numFmtId="164" fontId="1" fillId="0" borderId="0" xfId="39" applyNumberFormat="1" applyFont="1" applyFill="1" applyBorder="1" applyAlignment="1">
      <alignment horizontal="center" vertical="center" wrapText="1"/>
    </xf>
    <xf numFmtId="164" fontId="1" fillId="0" borderId="12" xfId="39" applyNumberFormat="1" applyFont="1" applyFill="1" applyBorder="1" applyAlignment="1">
      <alignment horizontal="center" vertical="center" wrapText="1"/>
    </xf>
    <xf numFmtId="0" fontId="1" fillId="0" borderId="0" xfId="39" applyFill="1" applyBorder="1" applyAlignment="1">
      <alignment horizontal="right" wrapText="1"/>
    </xf>
    <xf numFmtId="0" fontId="1" fillId="0" borderId="12" xfId="39" applyFill="1" applyBorder="1" applyAlignment="1">
      <alignment horizontal="right" wrapText="1"/>
    </xf>
    <xf numFmtId="0" fontId="1" fillId="0" borderId="13" xfId="39" applyFill="1" applyBorder="1"/>
    <xf numFmtId="0" fontId="1" fillId="0" borderId="0" xfId="39" applyFill="1" applyBorder="1" applyAlignment="1">
      <alignment wrapText="1"/>
    </xf>
    <xf numFmtId="0" fontId="1" fillId="0" borderId="12" xfId="39" applyFill="1" applyBorder="1" applyAlignment="1">
      <alignment wrapText="1"/>
    </xf>
    <xf numFmtId="164" fontId="1" fillId="0" borderId="25" xfId="39" applyNumberFormat="1" applyFill="1" applyBorder="1" applyAlignment="1">
      <alignment horizontal="left" vertical="top"/>
    </xf>
    <xf numFmtId="0" fontId="1" fillId="0" borderId="11" xfId="39" applyFont="1" applyFill="1" applyBorder="1" applyAlignment="1">
      <alignment wrapText="1"/>
    </xf>
    <xf numFmtId="166" fontId="1" fillId="0" borderId="12" xfId="39" applyNumberFormat="1" applyFill="1" applyBorder="1" applyAlignment="1">
      <alignment wrapText="1"/>
    </xf>
    <xf numFmtId="0" fontId="1" fillId="0" borderId="38" xfId="39" applyFont="1" applyFill="1" applyBorder="1" applyAlignment="1">
      <alignment horizontal="center" textRotation="90"/>
    </xf>
    <xf numFmtId="0" fontId="1" fillId="0" borderId="38" xfId="39" applyFill="1" applyBorder="1" applyAlignment="1">
      <alignment horizontal="right" wrapText="1"/>
    </xf>
    <xf numFmtId="0" fontId="1" fillId="0" borderId="24" xfId="39" applyFill="1" applyBorder="1" applyAlignment="1">
      <alignment horizontal="right" wrapText="1"/>
    </xf>
    <xf numFmtId="0" fontId="1" fillId="0" borderId="27" xfId="39" applyBorder="1"/>
    <xf numFmtId="0" fontId="1" fillId="0" borderId="24" xfId="39" applyBorder="1" applyAlignment="1">
      <alignment vertical="top"/>
    </xf>
    <xf numFmtId="0" fontId="1" fillId="0" borderId="16" xfId="39" applyNumberFormat="1" applyFill="1" applyBorder="1" applyAlignment="1">
      <alignment horizontal="center" wrapText="1"/>
    </xf>
    <xf numFmtId="0" fontId="1" fillId="0" borderId="29" xfId="39" applyNumberFormat="1" applyFill="1" applyBorder="1" applyAlignment="1">
      <alignment horizontal="center" wrapText="1"/>
    </xf>
    <xf numFmtId="0" fontId="1" fillId="0" borderId="23" xfId="25" applyFill="1" applyBorder="1" applyAlignment="1">
      <alignment horizontal="right" vertical="top"/>
    </xf>
    <xf numFmtId="166" fontId="1" fillId="0" borderId="47" xfId="39" applyNumberFormat="1" applyFont="1" applyFill="1" applyBorder="1" applyAlignment="1">
      <alignment wrapText="1"/>
    </xf>
    <xf numFmtId="0" fontId="1" fillId="0" borderId="50" xfId="39" applyFont="1" applyFill="1" applyBorder="1" applyAlignment="1">
      <alignment horizontal="center" vertical="top"/>
    </xf>
    <xf numFmtId="0" fontId="1" fillId="0" borderId="46" xfId="39" applyFont="1" applyFill="1" applyBorder="1" applyAlignment="1">
      <alignment wrapText="1"/>
    </xf>
    <xf numFmtId="166" fontId="5" fillId="0" borderId="13" xfId="39" applyNumberFormat="1" applyFont="1" applyFill="1" applyBorder="1" applyAlignment="1">
      <alignment wrapText="1"/>
    </xf>
    <xf numFmtId="166" fontId="5" fillId="0" borderId="12" xfId="39" applyNumberFormat="1" applyFont="1" applyFill="1" applyBorder="1" applyAlignment="1">
      <alignment wrapText="1"/>
    </xf>
    <xf numFmtId="0" fontId="1" fillId="0" borderId="14" xfId="39" applyNumberFormat="1" applyFont="1" applyFill="1" applyBorder="1" applyAlignment="1">
      <alignment vertical="top"/>
    </xf>
    <xf numFmtId="0" fontId="16" fillId="0" borderId="51" xfId="39" applyFont="1" applyBorder="1" applyAlignment="1">
      <alignment vertical="center"/>
    </xf>
    <xf numFmtId="0" fontId="1" fillId="0" borderId="0" xfId="44" applyFont="1" applyFill="1"/>
    <xf numFmtId="164" fontId="1" fillId="0" borderId="0" xfId="42" applyNumberFormat="1" applyFont="1" applyFill="1" applyBorder="1" applyAlignment="1">
      <alignment vertical="top"/>
    </xf>
    <xf numFmtId="164" fontId="1" fillId="0" borderId="13" xfId="42" applyNumberFormat="1" applyFont="1" applyFill="1" applyBorder="1" applyAlignment="1">
      <alignment vertical="top"/>
    </xf>
    <xf numFmtId="164" fontId="1" fillId="0" borderId="0" xfId="42" applyNumberFormat="1" applyFont="1" applyFill="1" applyBorder="1" applyAlignment="1">
      <alignment vertical="center" wrapText="1"/>
    </xf>
    <xf numFmtId="164" fontId="1" fillId="0" borderId="13" xfId="42" applyNumberFormat="1" applyFont="1" applyFill="1" applyBorder="1" applyAlignment="1">
      <alignment vertical="center" wrapText="1"/>
    </xf>
    <xf numFmtId="0" fontId="1" fillId="0" borderId="14" xfId="42" applyFont="1" applyFill="1" applyBorder="1" applyAlignment="1">
      <alignment horizontal="left" vertical="center"/>
    </xf>
    <xf numFmtId="0" fontId="1" fillId="0" borderId="14" xfId="44" applyFont="1" applyFill="1" applyBorder="1" applyAlignment="1">
      <alignment horizontal="left" vertical="center"/>
    </xf>
    <xf numFmtId="0" fontId="1" fillId="0" borderId="13" xfId="42" applyFont="1" applyFill="1" applyBorder="1" applyAlignment="1">
      <alignment vertical="top"/>
    </xf>
    <xf numFmtId="0" fontId="1" fillId="0" borderId="0" xfId="42" applyFont="1" applyFill="1" applyBorder="1" applyAlignment="1">
      <alignment vertical="top"/>
    </xf>
    <xf numFmtId="0" fontId="1" fillId="0" borderId="12" xfId="42" applyFont="1" applyFill="1" applyBorder="1" applyAlignment="1">
      <alignment vertical="top"/>
    </xf>
    <xf numFmtId="0" fontId="1" fillId="0" borderId="0" xfId="42" applyFont="1" applyFill="1" applyBorder="1" applyAlignment="1">
      <alignment horizontal="left" vertical="center" wrapText="1"/>
    </xf>
    <xf numFmtId="0" fontId="1" fillId="0" borderId="13" xfId="42" applyFont="1" applyFill="1" applyBorder="1" applyAlignment="1">
      <alignment vertical="top" wrapText="1"/>
    </xf>
    <xf numFmtId="0" fontId="1" fillId="0" borderId="12" xfId="42" applyFont="1" applyFill="1" applyBorder="1" applyAlignment="1">
      <alignment vertical="top" wrapText="1"/>
    </xf>
    <xf numFmtId="0" fontId="1" fillId="0" borderId="0" xfId="42" applyFont="1" applyFill="1" applyBorder="1" applyAlignment="1">
      <alignment vertical="top" wrapText="1"/>
    </xf>
    <xf numFmtId="164" fontId="1" fillId="0" borderId="19" xfId="42" applyNumberFormat="1" applyFont="1" applyFill="1" applyBorder="1" applyAlignment="1">
      <alignment horizontal="center" vertical="center"/>
    </xf>
    <xf numFmtId="164" fontId="1" fillId="0" borderId="40" xfId="42" applyNumberFormat="1" applyFont="1" applyFill="1" applyBorder="1" applyAlignment="1">
      <alignment horizontal="center" vertical="center"/>
    </xf>
    <xf numFmtId="0" fontId="1" fillId="0" borderId="11" xfId="42" applyFont="1" applyFill="1" applyBorder="1" applyAlignment="1">
      <alignment vertical="top"/>
    </xf>
    <xf numFmtId="0" fontId="1" fillId="0" borderId="14" xfId="42" applyFont="1" applyFill="1" applyBorder="1" applyAlignment="1">
      <alignment vertical="top"/>
    </xf>
    <xf numFmtId="0" fontId="1" fillId="0" borderId="46" xfId="0" applyFont="1" applyFill="1" applyBorder="1" applyAlignment="1">
      <alignment horizontal="left" vertical="center"/>
    </xf>
    <xf numFmtId="1" fontId="1" fillId="0" borderId="41" xfId="0" applyNumberFormat="1" applyFont="1" applyFill="1" applyBorder="1" applyAlignment="1">
      <alignment horizontal="center"/>
    </xf>
    <xf numFmtId="164" fontId="1" fillId="0" borderId="12" xfId="42" applyNumberFormat="1" applyFont="1" applyFill="1" applyBorder="1" applyAlignment="1">
      <alignment vertical="top"/>
    </xf>
    <xf numFmtId="164" fontId="1" fillId="0" borderId="12" xfId="42" applyNumberFormat="1" applyFont="1" applyFill="1" applyBorder="1" applyAlignment="1">
      <alignment vertical="center" wrapText="1"/>
    </xf>
    <xf numFmtId="0" fontId="1" fillId="0" borderId="12" xfId="42" applyFont="1" applyFill="1" applyBorder="1" applyAlignment="1">
      <alignment horizontal="left" vertical="center" wrapText="1"/>
    </xf>
    <xf numFmtId="164" fontId="1" fillId="0" borderId="21" xfId="42" applyNumberFormat="1" applyFont="1" applyFill="1" applyBorder="1" applyAlignment="1">
      <alignment horizontal="center" vertical="center"/>
    </xf>
    <xf numFmtId="0" fontId="16" fillId="0" borderId="31" xfId="42" applyFont="1" applyBorder="1" applyAlignment="1">
      <alignment vertical="center"/>
    </xf>
    <xf numFmtId="0" fontId="1" fillId="0" borderId="29" xfId="0" applyNumberFormat="1" applyFont="1" applyFill="1" applyBorder="1" applyAlignment="1">
      <alignment horizontal="center"/>
    </xf>
    <xf numFmtId="0" fontId="49" fillId="0" borderId="46" xfId="44" applyBorder="1"/>
    <xf numFmtId="0" fontId="49" fillId="0" borderId="29" xfId="44" applyBorder="1"/>
    <xf numFmtId="0" fontId="49" fillId="0" borderId="13" xfId="44" applyBorder="1"/>
    <xf numFmtId="0" fontId="49" fillId="0" borderId="12" xfId="44" applyBorder="1"/>
    <xf numFmtId="0" fontId="49" fillId="0" borderId="27" xfId="44" applyBorder="1"/>
    <xf numFmtId="0" fontId="49" fillId="0" borderId="24" xfId="44" applyBorder="1"/>
    <xf numFmtId="0" fontId="1" fillId="0" borderId="13" xfId="42" applyFont="1" applyFill="1" applyBorder="1" applyAlignment="1">
      <alignment horizontal="left" vertical="center"/>
    </xf>
    <xf numFmtId="0" fontId="1" fillId="0" borderId="0" xfId="42" applyFont="1" applyFill="1" applyBorder="1" applyAlignment="1">
      <alignment horizontal="left" vertical="center"/>
    </xf>
    <xf numFmtId="0" fontId="1" fillId="0" borderId="13" xfId="42" applyFont="1" applyFill="1" applyBorder="1" applyAlignment="1">
      <alignment vertical="center" wrapText="1"/>
    </xf>
    <xf numFmtId="0" fontId="1" fillId="0" borderId="0" xfId="42" applyFont="1" applyFill="1" applyBorder="1" applyAlignment="1">
      <alignment vertical="center" wrapText="1"/>
    </xf>
    <xf numFmtId="0" fontId="1" fillId="0" borderId="0" xfId="44" applyFont="1" applyFill="1" applyBorder="1" applyAlignment="1">
      <alignment vertical="center" wrapText="1"/>
    </xf>
    <xf numFmtId="0" fontId="1" fillId="0" borderId="0" xfId="44" applyFont="1" applyFill="1" applyBorder="1" applyAlignment="1">
      <alignment horizontal="left" vertical="center"/>
    </xf>
    <xf numFmtId="1" fontId="1" fillId="0" borderId="12" xfId="0" applyNumberFormat="1" applyFont="1" applyFill="1" applyBorder="1" applyAlignment="1">
      <alignment horizontal="center"/>
    </xf>
    <xf numFmtId="0" fontId="1" fillId="0" borderId="14" xfId="44" applyFont="1" applyFill="1" applyBorder="1" applyAlignment="1">
      <alignment horizontal="center" vertical="center"/>
    </xf>
    <xf numFmtId="0" fontId="1" fillId="0" borderId="14" xfId="42" applyFont="1" applyFill="1" applyBorder="1" applyAlignment="1">
      <alignment horizontal="center" vertical="center"/>
    </xf>
    <xf numFmtId="0" fontId="1" fillId="0" borderId="25" xfId="42" applyFont="1" applyFill="1" applyBorder="1" applyAlignment="1">
      <alignment vertical="center" wrapText="1"/>
    </xf>
    <xf numFmtId="0" fontId="1" fillId="0" borderId="25" xfId="44" applyFont="1" applyFill="1" applyBorder="1" applyAlignment="1">
      <alignment vertical="center" wrapText="1"/>
    </xf>
    <xf numFmtId="0" fontId="0" fillId="0" borderId="14" xfId="0" applyBorder="1" applyAlignment="1"/>
    <xf numFmtId="0" fontId="0" fillId="0" borderId="0" xfId="0" applyBorder="1" applyAlignment="1"/>
    <xf numFmtId="0" fontId="0" fillId="0" borderId="14" xfId="0" applyBorder="1" applyAlignment="1">
      <alignment horizontal="center"/>
    </xf>
    <xf numFmtId="0" fontId="49" fillId="0" borderId="38" xfId="44" applyBorder="1"/>
    <xf numFmtId="164" fontId="1" fillId="0" borderId="16" xfId="42" applyNumberFormat="1" applyFont="1" applyFill="1" applyBorder="1" applyAlignment="1">
      <alignment horizontal="center" vertical="top"/>
    </xf>
    <xf numFmtId="0" fontId="1" fillId="0" borderId="43" xfId="42" applyFont="1" applyFill="1" applyBorder="1" applyAlignment="1">
      <alignment horizontal="center" vertical="top"/>
    </xf>
    <xf numFmtId="0" fontId="1" fillId="0" borderId="42" xfId="42" applyFont="1" applyFill="1" applyBorder="1" applyAlignment="1">
      <alignment horizontal="center" vertical="top"/>
    </xf>
    <xf numFmtId="0" fontId="50" fillId="13" borderId="0" xfId="39" applyFont="1" applyFill="1" applyBorder="1" applyAlignment="1">
      <alignment vertical="center"/>
    </xf>
    <xf numFmtId="0" fontId="0" fillId="0" borderId="0" xfId="0" applyAlignment="1">
      <alignment horizontal="center"/>
    </xf>
    <xf numFmtId="0" fontId="36" fillId="13" borderId="0" xfId="32" applyFont="1" applyFill="1" applyBorder="1"/>
    <xf numFmtId="165" fontId="50" fillId="13" borderId="0" xfId="39" applyNumberFormat="1" applyFont="1" applyFill="1" applyBorder="1" applyAlignment="1">
      <alignment horizontal="center" vertical="center"/>
    </xf>
    <xf numFmtId="166" fontId="0" fillId="0" borderId="0" xfId="0" applyNumberFormat="1" applyAlignment="1">
      <alignment horizontal="center"/>
    </xf>
    <xf numFmtId="166" fontId="0" fillId="0" borderId="0" xfId="0" applyNumberFormat="1" applyAlignment="1">
      <alignment horizontal="center" vertical="center"/>
    </xf>
    <xf numFmtId="0" fontId="0" fillId="0" borderId="20" xfId="0" applyBorder="1" applyAlignment="1">
      <alignment vertical="center"/>
    </xf>
    <xf numFmtId="0" fontId="0" fillId="0" borderId="30" xfId="0" applyBorder="1" applyAlignment="1">
      <alignment vertical="center"/>
    </xf>
    <xf numFmtId="0" fontId="0" fillId="0" borderId="31" xfId="0" applyBorder="1" applyAlignment="1">
      <alignment vertical="center"/>
    </xf>
    <xf numFmtId="0" fontId="0" fillId="0" borderId="18" xfId="0" applyBorder="1" applyAlignment="1">
      <alignment horizontal="center"/>
    </xf>
    <xf numFmtId="0" fontId="1" fillId="0" borderId="14" xfId="0" applyFont="1" applyBorder="1"/>
    <xf numFmtId="0" fontId="43" fillId="0" borderId="0" xfId="0" applyFont="1"/>
    <xf numFmtId="166" fontId="0" fillId="0" borderId="0" xfId="0" applyNumberFormat="1" applyBorder="1" applyAlignment="1">
      <alignment horizontal="center"/>
    </xf>
    <xf numFmtId="0" fontId="1" fillId="0" borderId="23" xfId="39" applyFont="1" applyFill="1" applyBorder="1" applyAlignment="1">
      <alignment horizontal="right" vertical="top" wrapText="1"/>
    </xf>
    <xf numFmtId="166" fontId="1" fillId="0" borderId="47" xfId="39" applyNumberFormat="1" applyFill="1" applyBorder="1" applyAlignment="1">
      <alignment vertical="top"/>
    </xf>
    <xf numFmtId="165" fontId="50" fillId="13" borderId="0" xfId="39" applyNumberFormat="1" applyFont="1" applyFill="1" applyBorder="1" applyAlignment="1">
      <alignment horizontal="left" vertical="center"/>
    </xf>
    <xf numFmtId="166" fontId="5" fillId="0" borderId="18" xfId="39" applyNumberFormat="1" applyFont="1" applyFill="1" applyBorder="1" applyAlignment="1">
      <alignment horizontal="left" vertical="top"/>
    </xf>
    <xf numFmtId="166" fontId="1" fillId="0" borderId="31" xfId="39" applyNumberFormat="1" applyFont="1" applyFill="1" applyBorder="1" applyAlignment="1">
      <alignment horizontal="left" vertical="top"/>
    </xf>
    <xf numFmtId="166" fontId="1" fillId="0" borderId="18" xfId="48" applyNumberFormat="1" applyFont="1" applyFill="1" applyBorder="1" applyAlignment="1">
      <alignment horizontal="left"/>
    </xf>
    <xf numFmtId="166" fontId="1" fillId="0" borderId="20" xfId="40" applyNumberFormat="1" applyFont="1" applyFill="1" applyBorder="1" applyAlignment="1">
      <alignment horizontal="left" vertical="top"/>
    </xf>
    <xf numFmtId="166" fontId="1" fillId="0" borderId="30" xfId="40" applyNumberFormat="1" applyFont="1" applyFill="1" applyBorder="1" applyAlignment="1">
      <alignment horizontal="left" vertical="top"/>
    </xf>
    <xf numFmtId="166" fontId="1" fillId="0" borderId="31" xfId="40" applyNumberFormat="1" applyFont="1" applyFill="1" applyBorder="1" applyAlignment="1">
      <alignment horizontal="left" vertical="top"/>
    </xf>
    <xf numFmtId="166" fontId="1" fillId="0" borderId="20" xfId="39" applyNumberFormat="1" applyFont="1" applyFill="1" applyBorder="1" applyAlignment="1">
      <alignment horizontal="left" vertical="top"/>
    </xf>
    <xf numFmtId="166" fontId="1" fillId="0" borderId="20" xfId="0" applyNumberFormat="1" applyFont="1" applyFill="1" applyBorder="1" applyAlignment="1">
      <alignment horizontal="left"/>
    </xf>
    <xf numFmtId="166" fontId="1" fillId="0" borderId="31" xfId="0" applyNumberFormat="1" applyFont="1" applyFill="1" applyBorder="1" applyAlignment="1">
      <alignment horizontal="left"/>
    </xf>
    <xf numFmtId="166" fontId="1" fillId="0" borderId="31" xfId="0" applyNumberFormat="1" applyFont="1" applyBorder="1" applyAlignment="1">
      <alignment horizontal="left"/>
    </xf>
    <xf numFmtId="166" fontId="1" fillId="0" borderId="20" xfId="0" applyNumberFormat="1" applyFont="1" applyBorder="1" applyAlignment="1">
      <alignment horizontal="left"/>
    </xf>
    <xf numFmtId="166" fontId="1" fillId="0" borderId="30" xfId="40" applyNumberFormat="1" applyFont="1" applyFill="1" applyBorder="1" applyAlignment="1">
      <alignment horizontal="center" vertical="top"/>
    </xf>
    <xf numFmtId="166" fontId="1" fillId="0" borderId="20" xfId="25" applyNumberFormat="1" applyFont="1" applyBorder="1" applyAlignment="1">
      <alignment horizontal="left" vertical="center"/>
    </xf>
    <xf numFmtId="0" fontId="1" fillId="0" borderId="30" xfId="25" applyFont="1" applyBorder="1" applyAlignment="1">
      <alignment horizontal="left" vertical="center"/>
    </xf>
    <xf numFmtId="166" fontId="1" fillId="0" borderId="30" xfId="36" applyNumberFormat="1" applyFont="1" applyBorder="1" applyAlignment="1">
      <alignment vertical="center"/>
    </xf>
    <xf numFmtId="0" fontId="1" fillId="0" borderId="30" xfId="36" applyFont="1" applyBorder="1" applyAlignment="1">
      <alignment vertical="center"/>
    </xf>
    <xf numFmtId="0" fontId="1" fillId="0" borderId="31" xfId="36" applyFont="1" applyBorder="1" applyAlignment="1">
      <alignment vertical="center"/>
    </xf>
    <xf numFmtId="166" fontId="1" fillId="0" borderId="20" xfId="36" applyNumberFormat="1" applyFont="1" applyBorder="1" applyAlignment="1">
      <alignment horizontal="left" vertical="center"/>
    </xf>
    <xf numFmtId="0" fontId="1" fillId="0" borderId="31" xfId="36" applyFont="1" applyBorder="1" applyAlignment="1">
      <alignment horizontal="left" vertical="center"/>
    </xf>
    <xf numFmtId="166" fontId="1" fillId="0" borderId="30" xfId="36" applyNumberFormat="1" applyFont="1" applyBorder="1" applyAlignment="1">
      <alignment horizontal="left" vertical="center"/>
    </xf>
    <xf numFmtId="0" fontId="1" fillId="0" borderId="30" xfId="36" applyFont="1" applyBorder="1" applyAlignment="1">
      <alignment horizontal="left" vertical="center"/>
    </xf>
    <xf numFmtId="166" fontId="1" fillId="0" borderId="18" xfId="36" applyNumberFormat="1" applyFont="1" applyBorder="1" applyAlignment="1">
      <alignment horizontal="left" vertical="center"/>
    </xf>
    <xf numFmtId="166" fontId="1" fillId="0" borderId="30" xfId="39" applyNumberFormat="1" applyFont="1" applyFill="1" applyBorder="1" applyAlignment="1">
      <alignment horizontal="center" vertical="top"/>
    </xf>
    <xf numFmtId="166" fontId="1" fillId="0" borderId="20" xfId="42" applyNumberFormat="1" applyFont="1" applyFill="1" applyBorder="1" applyAlignment="1">
      <alignment horizontal="left" vertical="top"/>
    </xf>
    <xf numFmtId="166" fontId="1" fillId="0" borderId="31" xfId="42" applyNumberFormat="1" applyFont="1" applyFill="1" applyBorder="1" applyAlignment="1">
      <alignment horizontal="left" vertical="top"/>
    </xf>
    <xf numFmtId="166" fontId="1" fillId="0" borderId="30" xfId="42" applyNumberFormat="1" applyFont="1" applyFill="1" applyBorder="1" applyAlignment="1">
      <alignment horizontal="left" vertical="top"/>
    </xf>
    <xf numFmtId="166" fontId="1" fillId="0" borderId="13" xfId="39" applyNumberFormat="1" applyFont="1" applyFill="1" applyBorder="1" applyAlignment="1">
      <alignment vertical="top" wrapText="1"/>
    </xf>
    <xf numFmtId="166" fontId="1" fillId="0" borderId="13" xfId="39" applyNumberFormat="1" applyFont="1" applyFill="1" applyBorder="1" applyAlignment="1">
      <alignment horizontal="right" vertical="top" wrapText="1"/>
    </xf>
    <xf numFmtId="0" fontId="1" fillId="0" borderId="0" xfId="48" applyFont="1" applyFill="1" applyBorder="1" applyAlignment="1">
      <alignment horizontal="right" vertical="top"/>
    </xf>
    <xf numFmtId="166" fontId="1" fillId="0" borderId="0" xfId="48" applyNumberFormat="1" applyFont="1" applyFill="1" applyBorder="1" applyAlignment="1">
      <alignment horizontal="left" vertical="top"/>
    </xf>
    <xf numFmtId="0" fontId="1" fillId="0" borderId="27" xfId="48" applyFont="1" applyFill="1" applyBorder="1"/>
    <xf numFmtId="0" fontId="1" fillId="0" borderId="38" xfId="48" applyFont="1" applyFill="1" applyBorder="1"/>
    <xf numFmtId="164" fontId="1" fillId="0" borderId="24" xfId="48" applyNumberFormat="1" applyFont="1" applyFill="1" applyBorder="1" applyAlignment="1">
      <alignment horizontal="center" vertical="center"/>
    </xf>
    <xf numFmtId="0" fontId="1" fillId="0" borderId="11" xfId="40" applyFont="1" applyFill="1" applyBorder="1" applyAlignment="1">
      <alignment horizontal="left" vertical="top"/>
    </xf>
    <xf numFmtId="0" fontId="1" fillId="0" borderId="11" xfId="40" applyFont="1" applyFill="1" applyBorder="1" applyAlignment="1">
      <alignment horizontal="left" vertical="top" wrapText="1"/>
    </xf>
    <xf numFmtId="0" fontId="1" fillId="0" borderId="27" xfId="39" applyFont="1" applyFill="1" applyBorder="1" applyAlignment="1">
      <alignment vertical="top" wrapText="1"/>
    </xf>
    <xf numFmtId="0" fontId="1" fillId="0" borderId="29" xfId="36" applyNumberFormat="1" applyFill="1" applyBorder="1" applyAlignment="1">
      <alignment horizontal="center" vertical="top"/>
    </xf>
    <xf numFmtId="0" fontId="1" fillId="0" borderId="0" xfId="0" applyFont="1" applyBorder="1" applyAlignment="1">
      <alignment horizontal="left" vertical="top" wrapText="1"/>
    </xf>
    <xf numFmtId="0" fontId="1" fillId="0" borderId="11" xfId="0" applyFont="1" applyFill="1" applyBorder="1" applyAlignment="1">
      <alignment horizontal="left" vertical="top"/>
    </xf>
    <xf numFmtId="0" fontId="1" fillId="0" borderId="13" xfId="40" applyFont="1" applyFill="1" applyBorder="1" applyAlignment="1">
      <alignment vertical="center" wrapText="1"/>
    </xf>
    <xf numFmtId="0" fontId="1" fillId="0" borderId="12" xfId="40" applyFont="1" applyFill="1" applyBorder="1" applyAlignment="1">
      <alignment horizontal="right" vertical="top"/>
    </xf>
    <xf numFmtId="0" fontId="1" fillId="0" borderId="11" xfId="40" applyFont="1" applyFill="1" applyBorder="1" applyAlignment="1"/>
    <xf numFmtId="0" fontId="49" fillId="0" borderId="16" xfId="40" applyFont="1" applyFill="1" applyBorder="1" applyAlignment="1">
      <alignment horizontal="center" wrapText="1"/>
    </xf>
    <xf numFmtId="0" fontId="49" fillId="0" borderId="16" xfId="40" applyFont="1" applyFill="1" applyBorder="1" applyAlignment="1">
      <alignment horizontal="center"/>
    </xf>
    <xf numFmtId="164" fontId="49" fillId="0" borderId="0" xfId="40" applyNumberFormat="1" applyBorder="1" applyAlignment="1">
      <alignment wrapText="1"/>
    </xf>
    <xf numFmtId="166" fontId="49" fillId="0" borderId="12" xfId="40" applyNumberFormat="1" applyBorder="1" applyAlignment="1">
      <alignment wrapText="1"/>
    </xf>
    <xf numFmtId="166" fontId="49" fillId="0" borderId="12" xfId="40" applyNumberFormat="1" applyFont="1" applyFill="1" applyBorder="1" applyAlignment="1">
      <alignment wrapText="1"/>
    </xf>
    <xf numFmtId="0" fontId="1" fillId="0" borderId="14" xfId="40" applyFont="1" applyBorder="1" applyAlignment="1">
      <alignment vertical="top" wrapText="1"/>
    </xf>
    <xf numFmtId="0" fontId="49" fillId="0" borderId="14" xfId="40" applyFont="1" applyBorder="1" applyAlignment="1">
      <alignment horizontal="center" vertical="top" wrapText="1"/>
    </xf>
    <xf numFmtId="166" fontId="1" fillId="0" borderId="47" xfId="25" applyNumberFormat="1" applyBorder="1" applyAlignment="1">
      <alignment horizontal="right" vertical="center"/>
    </xf>
    <xf numFmtId="0" fontId="1" fillId="0" borderId="47" xfId="36" applyFont="1" applyFill="1" applyBorder="1" applyAlignment="1">
      <alignment vertical="top" wrapText="1"/>
    </xf>
    <xf numFmtId="0" fontId="1" fillId="0" borderId="23" xfId="36" applyFont="1" applyFill="1" applyBorder="1" applyAlignment="1">
      <alignment vertical="top" wrapText="1"/>
    </xf>
    <xf numFmtId="0" fontId="1" fillId="0" borderId="13" xfId="36" applyFont="1" applyFill="1" applyBorder="1" applyAlignment="1">
      <alignment horizontal="left" vertical="center"/>
    </xf>
    <xf numFmtId="0" fontId="1" fillId="0" borderId="12" xfId="36" applyNumberFormat="1" applyFill="1" applyBorder="1" applyAlignment="1">
      <alignment horizontal="left" vertical="top"/>
    </xf>
    <xf numFmtId="0" fontId="1" fillId="0" borderId="23" xfId="25" applyBorder="1" applyAlignment="1">
      <alignment vertical="center"/>
    </xf>
    <xf numFmtId="0" fontId="1" fillId="0" borderId="47" xfId="25" applyBorder="1" applyAlignment="1">
      <alignment vertical="center"/>
    </xf>
    <xf numFmtId="0" fontId="53" fillId="0" borderId="0" xfId="36" applyFont="1" applyFill="1" applyAlignment="1">
      <alignment horizontal="left" vertical="center"/>
    </xf>
    <xf numFmtId="0" fontId="53" fillId="0" borderId="0" xfId="36" applyFont="1" applyFill="1" applyAlignment="1">
      <alignment horizontal="right" vertical="center"/>
    </xf>
    <xf numFmtId="0" fontId="1" fillId="0" borderId="29" xfId="25" applyNumberFormat="1" applyFill="1" applyBorder="1" applyAlignment="1">
      <alignment horizontal="center" vertical="top" wrapText="1"/>
    </xf>
    <xf numFmtId="0" fontId="1" fillId="0" borderId="47" xfId="25" applyNumberFormat="1" applyFill="1" applyBorder="1" applyAlignment="1">
      <alignment horizontal="left" vertical="center"/>
    </xf>
    <xf numFmtId="0" fontId="1" fillId="0" borderId="29" xfId="39" applyFont="1" applyFill="1" applyBorder="1" applyAlignment="1">
      <alignment horizontal="right"/>
    </xf>
    <xf numFmtId="164" fontId="1" fillId="0" borderId="12" xfId="39" applyNumberFormat="1" applyFont="1" applyFill="1" applyBorder="1" applyAlignment="1">
      <alignment vertical="center" wrapText="1"/>
    </xf>
    <xf numFmtId="0" fontId="32" fillId="0" borderId="0" xfId="25" applyFont="1" applyFill="1" applyBorder="1" applyAlignment="1">
      <alignment vertical="center"/>
    </xf>
    <xf numFmtId="164" fontId="1" fillId="0" borderId="0" xfId="39" applyNumberFormat="1" applyFill="1" applyBorder="1" applyAlignment="1">
      <alignment horizontal="right" vertical="top" wrapText="1"/>
    </xf>
    <xf numFmtId="166" fontId="1" fillId="0" borderId="30" xfId="39" applyNumberFormat="1" applyFont="1" applyFill="1" applyBorder="1" applyAlignment="1">
      <alignment horizontal="left" vertical="top"/>
    </xf>
    <xf numFmtId="0" fontId="54" fillId="0" borderId="19" xfId="39" applyFont="1" applyBorder="1" applyAlignment="1">
      <alignment horizontal="center" vertical="center"/>
    </xf>
    <xf numFmtId="0" fontId="1" fillId="0" borderId="0" xfId="44" applyFont="1" applyFill="1" applyBorder="1" applyAlignment="1">
      <alignment horizontal="center" vertical="center"/>
    </xf>
    <xf numFmtId="0" fontId="1" fillId="0" borderId="0" xfId="42" applyFont="1" applyFill="1" applyBorder="1" applyAlignment="1">
      <alignment horizontal="center" vertical="center"/>
    </xf>
    <xf numFmtId="0" fontId="1" fillId="0" borderId="14" xfId="0" applyNumberFormat="1" applyFont="1" applyFill="1" applyBorder="1" applyAlignment="1">
      <alignment horizontal="center"/>
    </xf>
    <xf numFmtId="0" fontId="1" fillId="0" borderId="41" xfId="0" applyNumberFormat="1" applyFont="1" applyFill="1" applyBorder="1" applyAlignment="1">
      <alignment horizontal="center"/>
    </xf>
    <xf numFmtId="0" fontId="16" fillId="0" borderId="42" xfId="42" applyFont="1" applyBorder="1" applyAlignment="1">
      <alignment vertical="center"/>
    </xf>
    <xf numFmtId="0" fontId="16" fillId="0" borderId="24" xfId="42" applyFont="1" applyBorder="1" applyAlignment="1">
      <alignment vertical="center"/>
    </xf>
    <xf numFmtId="0" fontId="1" fillId="0" borderId="32" xfId="42" applyFont="1" applyFill="1" applyBorder="1" applyAlignment="1">
      <alignment vertical="top"/>
    </xf>
    <xf numFmtId="0" fontId="1" fillId="0" borderId="33" xfId="42" applyFont="1" applyFill="1" applyBorder="1" applyAlignment="1">
      <alignment vertical="top"/>
    </xf>
    <xf numFmtId="0" fontId="1" fillId="0" borderId="34" xfId="42" applyFont="1" applyFill="1" applyBorder="1" applyAlignment="1">
      <alignment vertical="top"/>
    </xf>
    <xf numFmtId="0" fontId="49" fillId="0" borderId="0" xfId="42" applyBorder="1" applyAlignment="1">
      <alignment horizontal="center" vertical="top"/>
    </xf>
    <xf numFmtId="0" fontId="1" fillId="0" borderId="14" xfId="42" applyFont="1" applyFill="1" applyBorder="1" applyAlignment="1">
      <alignment vertical="center"/>
    </xf>
    <xf numFmtId="164" fontId="1" fillId="0" borderId="38" xfId="42" applyNumberFormat="1" applyFont="1" applyFill="1" applyBorder="1" applyAlignment="1">
      <alignment vertical="center" wrapText="1"/>
    </xf>
    <xf numFmtId="164" fontId="1" fillId="0" borderId="20" xfId="42" applyNumberFormat="1" applyFont="1" applyFill="1" applyBorder="1" applyAlignment="1">
      <alignment horizontal="center" vertical="center"/>
    </xf>
    <xf numFmtId="0" fontId="16" fillId="0" borderId="20" xfId="42" applyFont="1" applyBorder="1" applyAlignment="1">
      <alignment horizontal="center" vertical="center"/>
    </xf>
    <xf numFmtId="0" fontId="1" fillId="0" borderId="13" xfId="0" applyFont="1" applyFill="1" applyBorder="1" applyAlignment="1">
      <alignment horizontal="left" vertical="center"/>
    </xf>
    <xf numFmtId="0" fontId="1" fillId="0" borderId="12" xfId="0" applyNumberFormat="1" applyFont="1" applyFill="1" applyBorder="1" applyAlignment="1">
      <alignment horizontal="center"/>
    </xf>
    <xf numFmtId="0" fontId="1" fillId="0" borderId="12" xfId="42" applyNumberFormat="1" applyFont="1" applyFill="1" applyBorder="1" applyAlignment="1"/>
    <xf numFmtId="0" fontId="1" fillId="0" borderId="16" xfId="42" applyNumberFormat="1" applyFont="1" applyFill="1" applyBorder="1" applyAlignment="1">
      <alignment horizontal="center"/>
    </xf>
    <xf numFmtId="0" fontId="1" fillId="0" borderId="23" xfId="44" applyFont="1" applyFill="1" applyBorder="1" applyAlignment="1">
      <alignment horizontal="right" vertical="top"/>
    </xf>
    <xf numFmtId="0" fontId="1" fillId="0" borderId="16" xfId="42" applyFont="1" applyFill="1" applyBorder="1" applyAlignment="1">
      <alignment horizontal="center" vertical="top"/>
    </xf>
    <xf numFmtId="0" fontId="1" fillId="0" borderId="27" xfId="0" applyFont="1" applyBorder="1" applyAlignment="1">
      <alignment vertical="top" wrapText="1"/>
    </xf>
    <xf numFmtId="0" fontId="1" fillId="0" borderId="38" xfId="0" applyFont="1" applyBorder="1" applyAlignment="1">
      <alignment vertical="top" wrapText="1"/>
    </xf>
    <xf numFmtId="0" fontId="1" fillId="0" borderId="24" xfId="0" applyFont="1" applyBorder="1" applyAlignment="1">
      <alignment vertical="top" wrapText="1"/>
    </xf>
    <xf numFmtId="0" fontId="0" fillId="0" borderId="18" xfId="0" applyNumberFormat="1" applyBorder="1" applyAlignment="1">
      <alignment horizontal="center" vertical="center"/>
    </xf>
    <xf numFmtId="0" fontId="1" fillId="0" borderId="24" xfId="0" applyFont="1" applyBorder="1" applyAlignment="1">
      <alignment horizontal="center"/>
    </xf>
    <xf numFmtId="0" fontId="16" fillId="0" borderId="30" xfId="42" applyFont="1" applyBorder="1" applyAlignment="1">
      <alignment horizontal="center" vertical="center"/>
    </xf>
    <xf numFmtId="0" fontId="16" fillId="0" borderId="31" xfId="42" applyFont="1" applyBorder="1" applyAlignment="1">
      <alignment horizontal="center" vertical="center"/>
    </xf>
    <xf numFmtId="0" fontId="1" fillId="0" borderId="38" xfId="39" applyFont="1" applyFill="1" applyBorder="1" applyAlignment="1">
      <alignment vertical="top"/>
    </xf>
    <xf numFmtId="0" fontId="1" fillId="0" borderId="24" xfId="39" applyFill="1" applyBorder="1" applyAlignment="1">
      <alignment horizontal="center" vertical="top"/>
    </xf>
    <xf numFmtId="164" fontId="1" fillId="0" borderId="12" xfId="39" applyNumberFormat="1" applyBorder="1" applyAlignment="1">
      <alignment horizontal="left" vertical="top"/>
    </xf>
    <xf numFmtId="164" fontId="1" fillId="0" borderId="24" xfId="39" applyNumberFormat="1" applyBorder="1" applyAlignment="1">
      <alignment horizontal="left" vertical="top"/>
    </xf>
    <xf numFmtId="1" fontId="1" fillId="0" borderId="14" xfId="0" applyNumberFormat="1" applyFont="1" applyFill="1" applyBorder="1" applyAlignment="1">
      <alignment horizontal="center"/>
    </xf>
    <xf numFmtId="0" fontId="16" fillId="0" borderId="33" xfId="42" applyFont="1" applyBorder="1" applyAlignment="1">
      <alignment horizontal="center" vertical="center"/>
    </xf>
    <xf numFmtId="0" fontId="16" fillId="0" borderId="34" xfId="42" applyFont="1" applyBorder="1" applyAlignment="1">
      <alignment horizontal="center" vertical="center"/>
    </xf>
    <xf numFmtId="0" fontId="12" fillId="0" borderId="0" xfId="40" applyFont="1" applyFill="1" applyBorder="1" applyAlignment="1">
      <alignment horizontal="left" vertical="center"/>
    </xf>
    <xf numFmtId="0" fontId="5" fillId="0" borderId="38" xfId="40" applyFont="1" applyFill="1" applyBorder="1" applyAlignment="1">
      <alignment horizontal="center" vertical="top"/>
    </xf>
    <xf numFmtId="0" fontId="52" fillId="0" borderId="0" xfId="25" applyFont="1" applyFill="1" applyAlignment="1">
      <alignment vertical="center"/>
    </xf>
    <xf numFmtId="166" fontId="1" fillId="0" borderId="20" xfId="36" applyNumberFormat="1" applyFont="1" applyFill="1" applyBorder="1" applyAlignment="1">
      <alignment horizontal="left" vertical="center"/>
    </xf>
    <xf numFmtId="0" fontId="1" fillId="0" borderId="31" xfId="36" applyFont="1" applyFill="1" applyBorder="1" applyAlignment="1">
      <alignment horizontal="left" vertical="center"/>
    </xf>
    <xf numFmtId="0" fontId="1" fillId="0" borderId="12" xfId="25" applyNumberFormat="1" applyFill="1" applyBorder="1" applyAlignment="1">
      <alignment horizontal="left" vertical="center"/>
    </xf>
    <xf numFmtId="0" fontId="1" fillId="0" borderId="47" xfId="25" applyNumberFormat="1" applyFill="1" applyBorder="1" applyAlignment="1">
      <alignment vertical="top"/>
    </xf>
    <xf numFmtId="0" fontId="1" fillId="0" borderId="11" xfId="36" applyFont="1" applyFill="1" applyBorder="1" applyAlignment="1">
      <alignment horizontal="left" vertical="center"/>
    </xf>
    <xf numFmtId="0" fontId="1" fillId="0" borderId="27" xfId="25" applyFill="1" applyBorder="1" applyAlignment="1">
      <alignment vertical="center"/>
    </xf>
    <xf numFmtId="0" fontId="1" fillId="0" borderId="24" xfId="25" applyFill="1" applyBorder="1" applyAlignment="1">
      <alignment horizontal="left" vertical="center"/>
    </xf>
    <xf numFmtId="0" fontId="45" fillId="0" borderId="38" xfId="25" applyFont="1" applyFill="1" applyBorder="1" applyAlignment="1">
      <alignment vertical="center" wrapText="1"/>
    </xf>
    <xf numFmtId="0" fontId="49" fillId="0" borderId="12" xfId="0" applyFont="1" applyFill="1" applyBorder="1" applyAlignment="1">
      <alignment vertical="top" wrapText="1"/>
    </xf>
    <xf numFmtId="0" fontId="1" fillId="0" borderId="13" xfId="44" applyFont="1" applyFill="1" applyBorder="1" applyAlignment="1">
      <alignment horizontal="right" vertical="top"/>
    </xf>
    <xf numFmtId="0" fontId="1" fillId="0" borderId="30" xfId="0" applyFont="1" applyBorder="1" applyAlignment="1">
      <alignment vertical="center"/>
    </xf>
    <xf numFmtId="0" fontId="1" fillId="0" borderId="0" xfId="25" applyFont="1" applyFill="1" applyBorder="1" applyAlignment="1">
      <alignment vertical="center"/>
    </xf>
    <xf numFmtId="0" fontId="2" fillId="0" borderId="52" xfId="36" applyFont="1" applyFill="1" applyBorder="1" applyAlignment="1">
      <alignment horizontal="left" vertical="center"/>
    </xf>
    <xf numFmtId="0" fontId="2" fillId="0" borderId="53" xfId="36" applyFont="1" applyFill="1" applyBorder="1" applyAlignment="1">
      <alignment horizontal="left" vertical="center"/>
    </xf>
    <xf numFmtId="0" fontId="2" fillId="0" borderId="54" xfId="36" applyFont="1" applyFill="1" applyBorder="1" applyAlignment="1">
      <alignment horizontal="left" vertical="center"/>
    </xf>
    <xf numFmtId="0" fontId="5" fillId="0" borderId="55" xfId="36" applyFont="1" applyFill="1" applyBorder="1" applyAlignment="1">
      <alignment vertical="center"/>
    </xf>
    <xf numFmtId="0" fontId="5" fillId="0" borderId="56" xfId="36" applyFont="1" applyFill="1" applyBorder="1" applyAlignment="1">
      <alignment vertical="center"/>
    </xf>
    <xf numFmtId="0" fontId="1" fillId="0" borderId="57" xfId="25" applyFill="1" applyBorder="1" applyAlignment="1">
      <alignment vertical="top" wrapText="1"/>
    </xf>
    <xf numFmtId="0" fontId="1" fillId="0" borderId="56" xfId="25" applyFill="1" applyBorder="1" applyAlignment="1">
      <alignment vertical="top" wrapText="1"/>
    </xf>
    <xf numFmtId="0" fontId="1" fillId="0" borderId="58" xfId="25" applyFill="1" applyBorder="1" applyAlignment="1">
      <alignment vertical="top" wrapText="1"/>
    </xf>
    <xf numFmtId="0" fontId="56" fillId="0" borderId="0" xfId="46" applyFont="1"/>
    <xf numFmtId="0" fontId="57" fillId="12" borderId="0" xfId="46" applyFont="1" applyFill="1" applyBorder="1" applyAlignment="1">
      <alignment horizontal="center" vertical="center"/>
    </xf>
    <xf numFmtId="0" fontId="56" fillId="12" borderId="0" xfId="46" applyFont="1" applyFill="1"/>
    <xf numFmtId="0" fontId="57" fillId="12" borderId="26" xfId="46" applyFont="1" applyFill="1" applyBorder="1" applyAlignment="1">
      <alignment horizontal="center" vertical="center"/>
    </xf>
    <xf numFmtId="0" fontId="57" fillId="12" borderId="15" xfId="46" applyFont="1" applyFill="1" applyBorder="1" applyAlignment="1">
      <alignment horizontal="center" vertical="center"/>
    </xf>
    <xf numFmtId="0" fontId="57" fillId="12" borderId="0" xfId="46" applyFont="1" applyFill="1" applyAlignment="1">
      <alignment horizontal="center" vertical="center"/>
    </xf>
    <xf numFmtId="0" fontId="55" fillId="12" borderId="0" xfId="46" applyFont="1" applyFill="1" applyAlignment="1">
      <alignment horizontal="center" vertical="center"/>
    </xf>
    <xf numFmtId="0" fontId="57" fillId="12" borderId="0" xfId="46" applyFont="1" applyFill="1"/>
    <xf numFmtId="0" fontId="56" fillId="12" borderId="0" xfId="46" applyFont="1" applyFill="1" applyBorder="1"/>
    <xf numFmtId="0" fontId="56" fillId="12" borderId="15" xfId="46" applyFont="1" applyFill="1" applyBorder="1"/>
    <xf numFmtId="0" fontId="57" fillId="0" borderId="0" xfId="46" applyFont="1" applyFill="1"/>
    <xf numFmtId="0" fontId="56" fillId="0" borderId="0" xfId="46" applyFont="1" applyFill="1"/>
    <xf numFmtId="0" fontId="56" fillId="12" borderId="12" xfId="46" applyFont="1" applyFill="1" applyBorder="1"/>
    <xf numFmtId="0" fontId="57" fillId="12" borderId="13" xfId="46" applyFont="1" applyFill="1" applyBorder="1" applyAlignment="1">
      <alignment horizontal="right"/>
    </xf>
    <xf numFmtId="0" fontId="57" fillId="12" borderId="0" xfId="46" quotePrefix="1" applyFont="1" applyFill="1" applyAlignment="1">
      <alignment horizontal="right"/>
    </xf>
    <xf numFmtId="0" fontId="56" fillId="12" borderId="26" xfId="46" applyFont="1" applyFill="1" applyBorder="1"/>
    <xf numFmtId="0" fontId="32" fillId="12" borderId="0" xfId="46" applyFont="1" applyFill="1" applyBorder="1" applyAlignment="1">
      <alignment horizontal="right" vertical="center"/>
    </xf>
    <xf numFmtId="0" fontId="32" fillId="12" borderId="59" xfId="46" applyFont="1" applyFill="1" applyBorder="1" applyAlignment="1">
      <alignment horizontal="right" vertical="center"/>
    </xf>
    <xf numFmtId="0" fontId="32" fillId="12" borderId="53" xfId="46" applyFont="1" applyFill="1" applyBorder="1" applyAlignment="1">
      <alignment horizontal="right" vertical="center"/>
    </xf>
    <xf numFmtId="0" fontId="56" fillId="12" borderId="53" xfId="46" applyFont="1" applyFill="1" applyBorder="1"/>
    <xf numFmtId="0" fontId="56" fillId="12" borderId="54" xfId="46" applyFont="1" applyFill="1" applyBorder="1"/>
    <xf numFmtId="0" fontId="32" fillId="12" borderId="60" xfId="46" applyFont="1" applyFill="1" applyBorder="1" applyAlignment="1">
      <alignment horizontal="right" vertical="center"/>
    </xf>
    <xf numFmtId="0" fontId="32" fillId="12" borderId="61" xfId="46" applyFont="1" applyFill="1" applyBorder="1" applyAlignment="1">
      <alignment horizontal="right" vertical="center"/>
    </xf>
    <xf numFmtId="0" fontId="63" fillId="12" borderId="61" xfId="46" applyFont="1" applyFill="1" applyBorder="1" applyAlignment="1">
      <alignment horizontal="center" vertical="center"/>
    </xf>
    <xf numFmtId="0" fontId="56" fillId="12" borderId="61" xfId="46" applyFont="1" applyFill="1" applyBorder="1"/>
    <xf numFmtId="0" fontId="56" fillId="12" borderId="58" xfId="46" applyFont="1" applyFill="1" applyBorder="1"/>
    <xf numFmtId="0" fontId="32" fillId="12" borderId="0" xfId="46" applyFont="1" applyFill="1" applyBorder="1" applyAlignment="1">
      <alignment horizontal="left" vertical="center"/>
    </xf>
    <xf numFmtId="0" fontId="32" fillId="12" borderId="62" xfId="46" applyFont="1" applyFill="1" applyBorder="1" applyAlignment="1">
      <alignment horizontal="right" vertical="center"/>
    </xf>
    <xf numFmtId="0" fontId="32" fillId="12" borderId="0" xfId="46" applyFont="1" applyFill="1" applyBorder="1" applyAlignment="1">
      <alignment vertical="center"/>
    </xf>
    <xf numFmtId="0" fontId="56" fillId="11" borderId="55" xfId="46" applyFont="1" applyFill="1" applyBorder="1"/>
    <xf numFmtId="0" fontId="56" fillId="12" borderId="57" xfId="46" applyFont="1" applyFill="1" applyBorder="1"/>
    <xf numFmtId="0" fontId="56" fillId="12" borderId="63" xfId="46" applyFont="1" applyFill="1" applyBorder="1"/>
    <xf numFmtId="4" fontId="56" fillId="0" borderId="0" xfId="46" applyNumberFormat="1" applyFont="1"/>
    <xf numFmtId="0" fontId="56" fillId="12" borderId="13" xfId="46" applyFont="1" applyFill="1" applyBorder="1"/>
    <xf numFmtId="0" fontId="32" fillId="12" borderId="64" xfId="46" applyFont="1" applyFill="1" applyBorder="1"/>
    <xf numFmtId="0" fontId="32" fillId="12" borderId="48" xfId="46" applyFont="1" applyFill="1" applyBorder="1"/>
    <xf numFmtId="0" fontId="32" fillId="12" borderId="65" xfId="46" applyFont="1" applyFill="1" applyBorder="1"/>
    <xf numFmtId="0" fontId="32" fillId="12" borderId="0" xfId="46" applyFont="1" applyFill="1" applyBorder="1"/>
    <xf numFmtId="0" fontId="32" fillId="12" borderId="11" xfId="46" applyFont="1" applyFill="1" applyBorder="1"/>
    <xf numFmtId="0" fontId="32" fillId="12" borderId="14" xfId="46" applyFont="1" applyFill="1" applyBorder="1"/>
    <xf numFmtId="0" fontId="32" fillId="12" borderId="16" xfId="46" applyFont="1" applyFill="1" applyBorder="1"/>
    <xf numFmtId="0" fontId="57" fillId="12" borderId="0" xfId="46" applyFont="1" applyFill="1" applyBorder="1" applyAlignment="1">
      <alignment horizontal="center" vertical="top" wrapText="1"/>
    </xf>
    <xf numFmtId="0" fontId="57" fillId="12" borderId="0" xfId="46" applyFont="1" applyFill="1" applyBorder="1" applyAlignment="1">
      <alignment horizontal="left" vertical="top" wrapText="1"/>
    </xf>
    <xf numFmtId="0" fontId="32" fillId="12" borderId="0" xfId="46" applyFont="1" applyFill="1" applyBorder="1" applyAlignment="1">
      <alignment horizontal="center"/>
    </xf>
    <xf numFmtId="0" fontId="32" fillId="12" borderId="0" xfId="46" applyFont="1" applyFill="1"/>
    <xf numFmtId="0" fontId="56" fillId="0" borderId="0" xfId="46" applyFont="1" applyBorder="1"/>
    <xf numFmtId="0" fontId="32" fillId="12" borderId="46" xfId="46" applyFont="1" applyFill="1" applyBorder="1"/>
    <xf numFmtId="0" fontId="32" fillId="12" borderId="41" xfId="46" applyFont="1" applyFill="1" applyBorder="1"/>
    <xf numFmtId="0" fontId="32" fillId="12" borderId="29" xfId="46" applyFont="1" applyFill="1" applyBorder="1"/>
    <xf numFmtId="0" fontId="32" fillId="12" borderId="50" xfId="46" applyFont="1" applyFill="1" applyBorder="1"/>
    <xf numFmtId="0" fontId="32" fillId="12" borderId="66" xfId="46" applyFont="1" applyFill="1" applyBorder="1"/>
    <xf numFmtId="0" fontId="32" fillId="12" borderId="67" xfId="46" applyFont="1" applyFill="1" applyBorder="1"/>
    <xf numFmtId="0" fontId="1" fillId="12" borderId="18" xfId="46" applyFont="1" applyFill="1" applyBorder="1" applyAlignment="1">
      <alignment horizontal="center"/>
    </xf>
    <xf numFmtId="0" fontId="1" fillId="12" borderId="26" xfId="46" applyFont="1" applyFill="1" applyBorder="1" applyAlignment="1">
      <alignment horizontal="center"/>
    </xf>
    <xf numFmtId="0" fontId="1" fillId="12" borderId="0" xfId="46" applyFont="1" applyFill="1"/>
    <xf numFmtId="0" fontId="1" fillId="12" borderId="26" xfId="46" applyFont="1" applyFill="1" applyBorder="1"/>
    <xf numFmtId="0" fontId="1" fillId="12" borderId="13" xfId="46" applyFont="1" applyFill="1" applyBorder="1"/>
    <xf numFmtId="0" fontId="1" fillId="12" borderId="12" xfId="46" applyFont="1" applyFill="1" applyBorder="1"/>
    <xf numFmtId="0" fontId="1" fillId="12" borderId="0" xfId="46" applyFont="1" applyFill="1" applyBorder="1"/>
    <xf numFmtId="0" fontId="1" fillId="12" borderId="15" xfId="46" applyFont="1" applyFill="1" applyBorder="1"/>
    <xf numFmtId="0" fontId="5" fillId="0" borderId="0" xfId="39" applyFont="1" applyBorder="1" applyAlignment="1">
      <alignment horizontal="left" vertical="center"/>
    </xf>
    <xf numFmtId="0" fontId="1" fillId="0" borderId="14" xfId="39" applyFont="1" applyFill="1" applyBorder="1" applyAlignment="1">
      <alignment horizontal="left" vertical="top"/>
    </xf>
    <xf numFmtId="164" fontId="1" fillId="0" borderId="14" xfId="39" applyNumberFormat="1" applyFont="1" applyFill="1" applyBorder="1" applyAlignment="1">
      <alignment horizontal="center" vertical="top"/>
    </xf>
    <xf numFmtId="0" fontId="1" fillId="0" borderId="14" xfId="39" applyFont="1" applyFill="1" applyBorder="1" applyAlignment="1">
      <alignment horizontal="left" vertical="center"/>
    </xf>
    <xf numFmtId="0" fontId="1" fillId="0" borderId="0" xfId="39" applyFont="1" applyFill="1" applyAlignment="1">
      <alignment vertical="top"/>
    </xf>
    <xf numFmtId="0" fontId="1" fillId="0" borderId="11" xfId="39" applyFont="1" applyFill="1" applyBorder="1" applyAlignment="1">
      <alignment horizontal="left" vertical="center" wrapText="1"/>
    </xf>
    <xf numFmtId="0" fontId="1" fillId="0" borderId="18" xfId="39" applyBorder="1" applyAlignment="1">
      <alignment vertical="top"/>
    </xf>
    <xf numFmtId="0" fontId="1" fillId="0" borderId="0" xfId="0" applyFont="1" applyFill="1" applyBorder="1" applyAlignment="1">
      <alignment horizontal="right" vertical="top"/>
    </xf>
    <xf numFmtId="0" fontId="1" fillId="0" borderId="12" xfId="40" applyFont="1" applyFill="1" applyBorder="1" applyAlignment="1">
      <alignment horizontal="center" vertical="center" wrapText="1"/>
    </xf>
    <xf numFmtId="0" fontId="1" fillId="0" borderId="12" xfId="40" applyFont="1" applyFill="1" applyBorder="1" applyAlignment="1">
      <alignment horizontal="center" vertical="top"/>
    </xf>
    <xf numFmtId="0" fontId="1" fillId="0" borderId="41" xfId="39" applyFont="1" applyFill="1" applyBorder="1" applyAlignment="1">
      <alignment vertical="top" wrapText="1"/>
    </xf>
    <xf numFmtId="0" fontId="1" fillId="0" borderId="0" xfId="25" applyFont="1" applyFill="1" applyBorder="1" applyAlignment="1">
      <alignment vertical="top" wrapText="1"/>
    </xf>
    <xf numFmtId="0" fontId="1" fillId="0" borderId="13" xfId="25" applyFont="1" applyFill="1" applyBorder="1" applyAlignment="1">
      <alignment vertical="top" wrapText="1"/>
    </xf>
    <xf numFmtId="0" fontId="1" fillId="0" borderId="16" xfId="40" applyFont="1" applyFill="1" applyBorder="1" applyAlignment="1">
      <alignment horizontal="center" wrapText="1"/>
    </xf>
    <xf numFmtId="0" fontId="49" fillId="0" borderId="27" xfId="40" applyFont="1" applyFill="1" applyBorder="1" applyAlignment="1"/>
    <xf numFmtId="0" fontId="49" fillId="0" borderId="24" xfId="40" applyFont="1" applyFill="1" applyBorder="1" applyAlignment="1">
      <alignment horizontal="right" wrapText="1"/>
    </xf>
    <xf numFmtId="0" fontId="1" fillId="0" borderId="20" xfId="40" applyFont="1" applyBorder="1" applyAlignment="1">
      <alignment horizontal="center" vertical="top"/>
    </xf>
    <xf numFmtId="0" fontId="1" fillId="0" borderId="44" xfId="42" applyFont="1" applyBorder="1" applyAlignment="1">
      <alignment horizontal="center" vertical="top"/>
    </xf>
    <xf numFmtId="0" fontId="1" fillId="0" borderId="45" xfId="42" applyFont="1" applyBorder="1" applyAlignment="1">
      <alignment horizontal="center" vertical="top"/>
    </xf>
    <xf numFmtId="0" fontId="1" fillId="0" borderId="68" xfId="42" applyFont="1" applyBorder="1" applyAlignment="1">
      <alignment horizontal="center" vertical="top"/>
    </xf>
    <xf numFmtId="0" fontId="1" fillId="0" borderId="43" xfId="42" applyFont="1" applyBorder="1" applyAlignment="1">
      <alignment horizontal="center" vertical="top"/>
    </xf>
    <xf numFmtId="0" fontId="1" fillId="0" borderId="42" xfId="42" applyFont="1" applyBorder="1" applyAlignment="1">
      <alignment horizontal="center" vertical="top"/>
    </xf>
    <xf numFmtId="0" fontId="1" fillId="0" borderId="69" xfId="42" applyFont="1" applyBorder="1" applyAlignment="1">
      <alignment horizontal="center" vertical="top"/>
    </xf>
    <xf numFmtId="166" fontId="1" fillId="0" borderId="0" xfId="0" applyNumberFormat="1" applyFont="1" applyBorder="1" applyAlignment="1">
      <alignment horizontal="left"/>
    </xf>
    <xf numFmtId="0" fontId="1" fillId="0" borderId="23" xfId="25" applyFont="1" applyFill="1" applyBorder="1" applyAlignment="1">
      <alignment horizontal="right" vertical="top"/>
    </xf>
    <xf numFmtId="0" fontId="1" fillId="0" borderId="25" xfId="25" applyFont="1" applyFill="1" applyBorder="1" applyAlignment="1">
      <alignment horizontal="right" vertical="top"/>
    </xf>
    <xf numFmtId="0" fontId="0" fillId="0" borderId="12" xfId="0" applyBorder="1" applyAlignment="1"/>
    <xf numFmtId="0" fontId="0" fillId="0" borderId="13" xfId="0" applyBorder="1" applyAlignment="1"/>
    <xf numFmtId="0" fontId="0" fillId="0" borderId="27" xfId="0" applyBorder="1" applyAlignment="1"/>
    <xf numFmtId="0" fontId="0" fillId="0" borderId="38" xfId="0" applyBorder="1" applyAlignment="1"/>
    <xf numFmtId="0" fontId="0" fillId="0" borderId="24" xfId="0" applyBorder="1" applyAlignment="1"/>
    <xf numFmtId="166" fontId="5" fillId="0" borderId="20" xfId="39" applyNumberFormat="1" applyFont="1" applyFill="1" applyBorder="1" applyAlignment="1">
      <alignment horizontal="left" vertical="top"/>
    </xf>
    <xf numFmtId="0" fontId="1" fillId="0" borderId="0" xfId="36" applyFont="1" applyFill="1" applyBorder="1" applyAlignment="1">
      <alignment horizontal="left" vertical="top" wrapText="1"/>
    </xf>
    <xf numFmtId="0" fontId="1" fillId="0" borderId="0" xfId="45" applyBorder="1"/>
    <xf numFmtId="0" fontId="5" fillId="0" borderId="0" xfId="45" applyFont="1" applyFill="1" applyBorder="1"/>
    <xf numFmtId="0" fontId="1" fillId="0" borderId="0" xfId="45" applyFill="1" applyBorder="1"/>
    <xf numFmtId="166" fontId="1" fillId="0" borderId="0" xfId="36" applyNumberFormat="1" applyFont="1" applyBorder="1" applyAlignment="1">
      <alignment horizontal="left" vertical="center"/>
    </xf>
    <xf numFmtId="0" fontId="1" fillId="0" borderId="0" xfId="25" applyFill="1" applyBorder="1" applyAlignment="1">
      <alignment horizontal="left" vertical="top"/>
    </xf>
    <xf numFmtId="0" fontId="1" fillId="0" borderId="0" xfId="36" applyFont="1" applyFill="1" applyBorder="1" applyAlignment="1">
      <alignment vertical="center"/>
    </xf>
    <xf numFmtId="0" fontId="32" fillId="0" borderId="0" xfId="36" applyFont="1" applyFill="1" applyBorder="1" applyAlignment="1">
      <alignment horizontal="center" vertical="top"/>
    </xf>
    <xf numFmtId="0" fontId="1" fillId="0" borderId="0" xfId="25" applyFont="1" applyFill="1" applyBorder="1" applyAlignment="1">
      <alignment horizontal="center" vertical="center"/>
    </xf>
    <xf numFmtId="0" fontId="45" fillId="0" borderId="31" xfId="36" applyFont="1" applyBorder="1" applyAlignment="1">
      <alignment horizontal="left" vertical="center"/>
    </xf>
    <xf numFmtId="0" fontId="32" fillId="12" borderId="0" xfId="46" applyFont="1" applyFill="1" applyBorder="1" applyAlignment="1">
      <alignment horizontal="left" wrapText="1"/>
    </xf>
    <xf numFmtId="0" fontId="32" fillId="12" borderId="0" xfId="46" applyFont="1" applyFill="1" applyAlignment="1">
      <alignment horizontal="left" wrapText="1"/>
    </xf>
    <xf numFmtId="0" fontId="61" fillId="12" borderId="0" xfId="46" applyFont="1" applyFill="1" applyAlignment="1">
      <alignment horizontal="center" vertical="center"/>
    </xf>
    <xf numFmtId="0" fontId="38" fillId="0" borderId="20" xfId="39" applyFont="1" applyBorder="1" applyAlignment="1">
      <alignment horizontal="center" vertical="center"/>
    </xf>
    <xf numFmtId="0" fontId="37" fillId="0" borderId="20" xfId="39" applyFont="1" applyBorder="1" applyAlignment="1">
      <alignment horizontal="center" vertical="center"/>
    </xf>
    <xf numFmtId="0" fontId="1" fillId="0" borderId="11" xfId="39" applyFont="1" applyFill="1" applyBorder="1" applyAlignment="1">
      <alignment horizontal="left" vertical="top" wrapText="1"/>
    </xf>
    <xf numFmtId="0" fontId="1" fillId="0" borderId="12" xfId="39" applyFill="1" applyBorder="1" applyAlignment="1">
      <alignment horizontal="center" vertical="top" wrapText="1"/>
    </xf>
    <xf numFmtId="0" fontId="37" fillId="0" borderId="20" xfId="39" applyFont="1" applyFill="1" applyBorder="1" applyAlignment="1">
      <alignment horizontal="center" vertical="center"/>
    </xf>
    <xf numFmtId="0" fontId="1" fillId="0" borderId="26" xfId="39" applyFill="1" applyBorder="1" applyAlignment="1">
      <alignment vertical="top" wrapText="1"/>
    </xf>
    <xf numFmtId="164" fontId="1" fillId="0" borderId="41" xfId="39" applyNumberFormat="1" applyFont="1" applyFill="1" applyBorder="1" applyAlignment="1">
      <alignment horizontal="center" vertical="top" wrapText="1"/>
    </xf>
    <xf numFmtId="164" fontId="1" fillId="0" borderId="25" xfId="39" applyNumberFormat="1" applyFont="1" applyFill="1" applyBorder="1" applyAlignment="1">
      <alignment horizontal="center" vertical="top" wrapText="1"/>
    </xf>
    <xf numFmtId="164" fontId="1" fillId="0" borderId="18" xfId="48" applyNumberFormat="1" applyFont="1" applyFill="1" applyBorder="1" applyAlignment="1">
      <alignment horizontal="center" vertical="center"/>
    </xf>
    <xf numFmtId="0" fontId="1" fillId="0" borderId="23" xfId="39" applyFont="1" applyFill="1" applyBorder="1" applyAlignment="1">
      <alignment vertical="top" wrapText="1"/>
    </xf>
    <xf numFmtId="0" fontId="1" fillId="0" borderId="27" xfId="39" applyFont="1" applyFill="1" applyBorder="1" applyAlignment="1">
      <alignment horizontal="center" vertical="top"/>
    </xf>
    <xf numFmtId="0" fontId="1" fillId="0" borderId="16" xfId="39" applyNumberFormat="1" applyFill="1" applyBorder="1" applyAlignment="1">
      <alignment horizontal="center" vertical="top"/>
    </xf>
    <xf numFmtId="0" fontId="1" fillId="0" borderId="16" xfId="39" applyFont="1" applyFill="1" applyBorder="1" applyAlignment="1">
      <alignment horizontal="center" vertical="top" wrapText="1"/>
    </xf>
    <xf numFmtId="0" fontId="1" fillId="0" borderId="14" xfId="39" applyFont="1" applyFill="1" applyBorder="1" applyAlignment="1">
      <alignment horizontal="left" vertical="top" wrapText="1"/>
    </xf>
    <xf numFmtId="0" fontId="1" fillId="0" borderId="0" xfId="39" applyFont="1" applyFill="1" applyBorder="1" applyAlignment="1">
      <alignment horizontal="center" vertical="top"/>
    </xf>
    <xf numFmtId="0" fontId="57" fillId="12" borderId="17" xfId="46" applyFont="1" applyFill="1" applyBorder="1" applyAlignment="1">
      <alignment horizontal="center" vertical="center"/>
    </xf>
    <xf numFmtId="0" fontId="56" fillId="12" borderId="17" xfId="46" applyFont="1" applyFill="1" applyBorder="1"/>
    <xf numFmtId="0" fontId="57" fillId="12" borderId="32" xfId="46" applyFont="1" applyFill="1" applyBorder="1"/>
    <xf numFmtId="0" fontId="56" fillId="12" borderId="34" xfId="46" applyFont="1" applyFill="1" applyBorder="1"/>
    <xf numFmtId="0" fontId="56" fillId="12" borderId="32" xfId="46" applyFont="1" applyFill="1" applyBorder="1"/>
    <xf numFmtId="0" fontId="57" fillId="12" borderId="20" xfId="46" applyFont="1" applyFill="1" applyBorder="1"/>
    <xf numFmtId="0" fontId="56" fillId="12" borderId="30" xfId="46" applyFont="1" applyFill="1" applyBorder="1"/>
    <xf numFmtId="0" fontId="56" fillId="12" borderId="31" xfId="46" applyFont="1" applyFill="1" applyBorder="1"/>
    <xf numFmtId="0" fontId="56" fillId="12" borderId="33" xfId="46" applyFont="1" applyFill="1" applyBorder="1"/>
    <xf numFmtId="0" fontId="56" fillId="12" borderId="34" xfId="46" applyFont="1" applyFill="1" applyBorder="1" applyAlignment="1">
      <alignment vertical="center" wrapText="1"/>
    </xf>
    <xf numFmtId="0" fontId="56" fillId="11" borderId="70" xfId="46" applyFont="1" applyFill="1" applyBorder="1"/>
    <xf numFmtId="0" fontId="56" fillId="12" borderId="71" xfId="46" applyFont="1" applyFill="1" applyBorder="1"/>
    <xf numFmtId="0" fontId="56" fillId="12" borderId="20" xfId="46" applyFont="1" applyFill="1" applyBorder="1"/>
    <xf numFmtId="0" fontId="32" fillId="12" borderId="33" xfId="46" applyFont="1" applyFill="1" applyBorder="1"/>
    <xf numFmtId="0" fontId="32" fillId="12" borderId="34" xfId="46" applyFont="1" applyFill="1" applyBorder="1"/>
    <xf numFmtId="0" fontId="1" fillId="12" borderId="17" xfId="46" applyFont="1" applyFill="1" applyBorder="1"/>
    <xf numFmtId="0" fontId="1" fillId="0" borderId="0" xfId="33"/>
    <xf numFmtId="0" fontId="1" fillId="0" borderId="0" xfId="33" applyFill="1"/>
    <xf numFmtId="0" fontId="5" fillId="0" borderId="0" xfId="33" applyFont="1" applyFill="1"/>
    <xf numFmtId="0" fontId="67" fillId="0" borderId="0" xfId="29" applyFont="1" applyFill="1" applyAlignment="1">
      <alignment horizontal="center" vertical="center"/>
    </xf>
    <xf numFmtId="0" fontId="1" fillId="0" borderId="0" xfId="33" applyBorder="1"/>
    <xf numFmtId="0" fontId="1" fillId="0" borderId="0" xfId="33" applyAlignment="1">
      <alignment vertical="top"/>
    </xf>
    <xf numFmtId="0" fontId="1" fillId="0" borderId="0" xfId="33" applyFont="1" applyBorder="1"/>
    <xf numFmtId="0" fontId="13" fillId="0" borderId="0" xfId="25" applyFont="1" applyFill="1" applyBorder="1" applyAlignment="1">
      <alignment horizontal="center" vertical="center"/>
    </xf>
    <xf numFmtId="0" fontId="13" fillId="0" borderId="0" xfId="25" applyFont="1" applyBorder="1" applyAlignment="1">
      <alignment horizontal="center" vertical="center"/>
    </xf>
    <xf numFmtId="166" fontId="5" fillId="0" borderId="30" xfId="39" applyNumberFormat="1" applyFont="1" applyFill="1" applyBorder="1" applyAlignment="1">
      <alignment horizontal="left" vertical="top"/>
    </xf>
    <xf numFmtId="166" fontId="5" fillId="0" borderId="31" xfId="39" applyNumberFormat="1" applyFont="1" applyFill="1" applyBorder="1" applyAlignment="1">
      <alignment horizontal="left" vertical="top"/>
    </xf>
    <xf numFmtId="0" fontId="13" fillId="0" borderId="0" xfId="25" applyFont="1" applyFill="1" applyBorder="1" applyAlignment="1">
      <alignment vertical="center"/>
    </xf>
    <xf numFmtId="0" fontId="13" fillId="0" borderId="0" xfId="25" applyFont="1" applyBorder="1" applyAlignment="1">
      <alignment vertical="center"/>
    </xf>
    <xf numFmtId="0" fontId="1" fillId="12" borderId="0" xfId="29" applyFont="1" applyFill="1" applyBorder="1"/>
    <xf numFmtId="0" fontId="37" fillId="0" borderId="32" xfId="39" applyFont="1" applyBorder="1" applyAlignment="1">
      <alignment horizontal="right" vertical="center"/>
    </xf>
    <xf numFmtId="0" fontId="38" fillId="0" borderId="32" xfId="39" applyFont="1" applyBorder="1" applyAlignment="1">
      <alignment horizontal="center" vertical="center"/>
    </xf>
    <xf numFmtId="0" fontId="37" fillId="0" borderId="34" xfId="39" applyFont="1" applyBorder="1" applyAlignment="1">
      <alignment horizontal="center" vertical="center"/>
    </xf>
    <xf numFmtId="164" fontId="47" fillId="0" borderId="17" xfId="39" applyNumberFormat="1" applyFont="1" applyBorder="1" applyAlignment="1">
      <alignment horizontal="center" vertical="center"/>
    </xf>
    <xf numFmtId="164" fontId="47" fillId="0" borderId="17" xfId="39" applyNumberFormat="1" applyFont="1" applyFill="1" applyBorder="1" applyAlignment="1">
      <alignment horizontal="center" vertical="center"/>
    </xf>
    <xf numFmtId="0" fontId="38" fillId="0" borderId="0" xfId="33" applyFont="1"/>
    <xf numFmtId="0" fontId="37" fillId="0" borderId="31" xfId="39" applyFont="1" applyBorder="1" applyAlignment="1">
      <alignment horizontal="center" vertical="center"/>
    </xf>
    <xf numFmtId="164" fontId="39" fillId="11" borderId="72" xfId="39" applyNumberFormat="1" applyFont="1" applyFill="1" applyBorder="1" applyAlignment="1">
      <alignment horizontal="center" vertical="center"/>
    </xf>
    <xf numFmtId="0" fontId="1" fillId="0" borderId="0" xfId="33" applyFill="1" applyBorder="1"/>
    <xf numFmtId="0" fontId="1" fillId="0" borderId="0" xfId="33" applyFill="1" applyBorder="1" applyAlignment="1">
      <alignment vertical="top" wrapText="1"/>
    </xf>
    <xf numFmtId="165" fontId="68" fillId="13" borderId="0" xfId="39" applyNumberFormat="1" applyFont="1" applyFill="1" applyAlignment="1">
      <alignment horizontal="center" vertical="center"/>
    </xf>
    <xf numFmtId="0" fontId="68" fillId="13" borderId="0" xfId="39" applyFont="1" applyFill="1" applyAlignment="1">
      <alignment vertical="center"/>
    </xf>
    <xf numFmtId="0" fontId="68" fillId="13" borderId="0" xfId="39" applyFont="1" applyFill="1" applyAlignment="1">
      <alignment horizontal="left" vertical="center"/>
    </xf>
    <xf numFmtId="0" fontId="68" fillId="13" borderId="0" xfId="39" applyFont="1" applyFill="1" applyAlignment="1">
      <alignment horizontal="center" vertical="center"/>
    </xf>
    <xf numFmtId="0" fontId="69" fillId="13" borderId="0" xfId="33" applyFont="1" applyFill="1" applyAlignment="1">
      <alignment vertical="center"/>
    </xf>
    <xf numFmtId="0" fontId="51" fillId="0" borderId="0" xfId="33" applyFont="1"/>
    <xf numFmtId="165" fontId="70" fillId="0" borderId="0" xfId="34" applyNumberFormat="1" applyFont="1" applyFill="1" applyAlignment="1">
      <alignment horizontal="left" vertical="center"/>
    </xf>
    <xf numFmtId="0" fontId="70" fillId="0" borderId="0" xfId="39" applyFont="1" applyFill="1" applyBorder="1" applyAlignment="1">
      <alignment horizontal="left" vertical="top"/>
    </xf>
    <xf numFmtId="165" fontId="71" fillId="0" borderId="0" xfId="34" applyNumberFormat="1" applyFont="1" applyFill="1" applyBorder="1" applyAlignment="1">
      <alignment horizontal="left" vertical="center"/>
    </xf>
    <xf numFmtId="0" fontId="72" fillId="0" borderId="0" xfId="39" applyFont="1" applyFill="1" applyAlignment="1">
      <alignment horizontal="left" vertical="center"/>
    </xf>
    <xf numFmtId="0" fontId="71" fillId="0" borderId="0" xfId="39" applyFont="1" applyFill="1" applyAlignment="1">
      <alignment horizontal="left" vertical="center"/>
    </xf>
    <xf numFmtId="164" fontId="72" fillId="0" borderId="0" xfId="39" applyNumberFormat="1" applyFont="1" applyFill="1" applyAlignment="1">
      <alignment horizontal="left" vertical="center"/>
    </xf>
    <xf numFmtId="0" fontId="72" fillId="0" borderId="0" xfId="39" applyFont="1" applyFill="1" applyAlignment="1">
      <alignment vertical="center"/>
    </xf>
    <xf numFmtId="166" fontId="72" fillId="0" borderId="18" xfId="39" applyNumberFormat="1" applyFont="1" applyFill="1" applyBorder="1" applyAlignment="1">
      <alignment horizontal="left" vertical="top"/>
    </xf>
    <xf numFmtId="166" fontId="72" fillId="0" borderId="30" xfId="39" applyNumberFormat="1" applyFont="1" applyFill="1" applyBorder="1" applyAlignment="1">
      <alignment horizontal="left" vertical="top"/>
    </xf>
    <xf numFmtId="164" fontId="72" fillId="0" borderId="30" xfId="39" applyNumberFormat="1" applyFont="1" applyFill="1" applyBorder="1" applyAlignment="1">
      <alignment horizontal="left" vertical="top"/>
    </xf>
    <xf numFmtId="166" fontId="72" fillId="0" borderId="20" xfId="39" applyNumberFormat="1" applyFont="1" applyFill="1" applyBorder="1" applyAlignment="1">
      <alignment horizontal="left" vertical="top"/>
    </xf>
    <xf numFmtId="166" fontId="72" fillId="0" borderId="31" xfId="39" applyNumberFormat="1" applyFont="1" applyFill="1" applyBorder="1" applyAlignment="1">
      <alignment horizontal="left" vertical="top"/>
    </xf>
    <xf numFmtId="0" fontId="70" fillId="0" borderId="13" xfId="39" applyFont="1" applyFill="1" applyBorder="1" applyAlignment="1">
      <alignment vertical="top" wrapText="1"/>
    </xf>
    <xf numFmtId="0" fontId="70" fillId="0" borderId="12" xfId="39" applyFont="1" applyFill="1" applyBorder="1" applyAlignment="1">
      <alignment vertical="top" wrapText="1"/>
    </xf>
    <xf numFmtId="0" fontId="70" fillId="0" borderId="23" xfId="39" applyFont="1" applyFill="1" applyBorder="1" applyAlignment="1">
      <alignment horizontal="right" vertical="center"/>
    </xf>
    <xf numFmtId="166" fontId="70" fillId="0" borderId="47" xfId="39" applyNumberFormat="1" applyFont="1" applyFill="1" applyBorder="1" applyAlignment="1">
      <alignment vertical="center" wrapText="1"/>
    </xf>
    <xf numFmtId="0" fontId="70" fillId="0" borderId="0" xfId="39" applyFont="1" applyFill="1" applyAlignment="1">
      <alignment vertical="top"/>
    </xf>
    <xf numFmtId="164" fontId="70" fillId="0" borderId="0" xfId="39" applyNumberFormat="1" applyFont="1" applyFill="1" applyAlignment="1">
      <alignment vertical="top"/>
    </xf>
    <xf numFmtId="0" fontId="70" fillId="0" borderId="11" xfId="39" applyFont="1" applyFill="1" applyBorder="1" applyAlignment="1">
      <alignment vertical="top"/>
    </xf>
    <xf numFmtId="164" fontId="70" fillId="0" borderId="16" xfId="39" applyNumberFormat="1" applyFont="1" applyFill="1" applyBorder="1" applyAlignment="1">
      <alignment vertical="top"/>
    </xf>
    <xf numFmtId="0" fontId="70" fillId="0" borderId="0" xfId="39" applyFont="1" applyFill="1" applyBorder="1" applyAlignment="1">
      <alignment vertical="top" wrapText="1"/>
    </xf>
    <xf numFmtId="0" fontId="70" fillId="0" borderId="0" xfId="39" applyFont="1" applyFill="1" applyBorder="1" applyAlignment="1">
      <alignment horizontal="center" vertical="top" wrapText="1"/>
    </xf>
    <xf numFmtId="164" fontId="70" fillId="0" borderId="47" xfId="39" applyNumberFormat="1" applyFont="1" applyFill="1" applyBorder="1" applyAlignment="1">
      <alignment vertical="top"/>
    </xf>
    <xf numFmtId="0" fontId="70" fillId="0" borderId="26" xfId="39" applyFont="1" applyFill="1" applyBorder="1" applyAlignment="1">
      <alignment horizontal="left" vertical="center"/>
    </xf>
    <xf numFmtId="0" fontId="70" fillId="0" borderId="11" xfId="39" applyFont="1" applyFill="1" applyBorder="1" applyAlignment="1">
      <alignment vertical="top" wrapText="1"/>
    </xf>
    <xf numFmtId="0" fontId="70" fillId="0" borderId="14" xfId="39" applyFont="1" applyFill="1" applyBorder="1" applyAlignment="1">
      <alignment vertical="top"/>
    </xf>
    <xf numFmtId="0" fontId="70" fillId="0" borderId="14" xfId="39" applyFont="1" applyFill="1" applyBorder="1" applyAlignment="1">
      <alignment horizontal="center" vertical="top" wrapText="1"/>
    </xf>
    <xf numFmtId="0" fontId="70" fillId="0" borderId="16" xfId="39" applyFont="1" applyFill="1" applyBorder="1" applyAlignment="1">
      <alignment horizontal="center" vertical="top" wrapText="1"/>
    </xf>
    <xf numFmtId="0" fontId="70" fillId="0" borderId="0" xfId="39" applyFont="1" applyFill="1" applyBorder="1" applyAlignment="1">
      <alignment vertical="top"/>
    </xf>
    <xf numFmtId="0" fontId="70" fillId="0" borderId="26" xfId="39" applyFont="1" applyFill="1" applyBorder="1" applyAlignment="1">
      <alignment vertical="center"/>
    </xf>
    <xf numFmtId="164" fontId="73" fillId="0" borderId="0" xfId="39" applyNumberFormat="1" applyFont="1" applyFill="1" applyBorder="1" applyAlignment="1">
      <alignment horizontal="right" vertical="top" wrapText="1"/>
    </xf>
    <xf numFmtId="0" fontId="70" fillId="0" borderId="13" xfId="39" applyFont="1" applyFill="1" applyBorder="1" applyAlignment="1">
      <alignment vertical="top"/>
    </xf>
    <xf numFmtId="164" fontId="73" fillId="0" borderId="0" xfId="39" applyNumberFormat="1" applyFont="1" applyFill="1" applyBorder="1" applyAlignment="1">
      <alignment horizontal="right" vertical="top"/>
    </xf>
    <xf numFmtId="0" fontId="70" fillId="0" borderId="12" xfId="39" applyFont="1" applyFill="1" applyBorder="1" applyAlignment="1">
      <alignment vertical="top"/>
    </xf>
    <xf numFmtId="0" fontId="70" fillId="0" borderId="46" xfId="39" applyFont="1" applyFill="1" applyBorder="1" applyAlignment="1">
      <alignment vertical="top" wrapText="1"/>
    </xf>
    <xf numFmtId="0" fontId="70" fillId="0" borderId="41" xfId="39" applyFont="1" applyFill="1" applyBorder="1" applyAlignment="1">
      <alignment horizontal="center" vertical="top" wrapText="1"/>
    </xf>
    <xf numFmtId="0" fontId="70" fillId="0" borderId="41" xfId="25" applyFont="1" applyFill="1" applyBorder="1" applyAlignment="1">
      <alignment horizontal="center"/>
    </xf>
    <xf numFmtId="166" fontId="70" fillId="0" borderId="29" xfId="39" applyNumberFormat="1" applyFont="1" applyFill="1" applyBorder="1" applyAlignment="1">
      <alignment horizontal="center" vertical="top" wrapText="1"/>
    </xf>
    <xf numFmtId="164" fontId="70" fillId="0" borderId="12" xfId="39" applyNumberFormat="1" applyFont="1" applyFill="1" applyBorder="1" applyAlignment="1">
      <alignment vertical="top"/>
    </xf>
    <xf numFmtId="166" fontId="70" fillId="0" borderId="13" xfId="39" applyNumberFormat="1" applyFont="1" applyFill="1" applyBorder="1" applyAlignment="1">
      <alignment horizontal="right" vertical="top" wrapText="1"/>
    </xf>
    <xf numFmtId="166" fontId="70" fillId="0" borderId="12" xfId="39" applyNumberFormat="1" applyFont="1" applyFill="1" applyBorder="1" applyAlignment="1">
      <alignment horizontal="left" vertical="top" wrapText="1"/>
    </xf>
    <xf numFmtId="0" fontId="70" fillId="0" borderId="46" xfId="39" applyFont="1" applyFill="1" applyBorder="1" applyAlignment="1">
      <alignment vertical="center" wrapText="1"/>
    </xf>
    <xf numFmtId="164" fontId="70" fillId="0" borderId="29" xfId="39" applyNumberFormat="1" applyFont="1" applyFill="1" applyBorder="1" applyAlignment="1">
      <alignment horizontal="left" vertical="center"/>
    </xf>
    <xf numFmtId="0" fontId="70" fillId="0" borderId="0" xfId="25" applyFont="1" applyFill="1" applyBorder="1" applyAlignment="1"/>
    <xf numFmtId="166" fontId="70" fillId="0" borderId="0" xfId="39" applyNumberFormat="1" applyFont="1" applyFill="1" applyBorder="1" applyAlignment="1">
      <alignment horizontal="center" vertical="top"/>
    </xf>
    <xf numFmtId="0" fontId="9" fillId="0" borderId="0" xfId="39" applyFont="1" applyFill="1" applyAlignment="1">
      <alignment vertical="top"/>
    </xf>
    <xf numFmtId="164" fontId="9" fillId="0" borderId="0" xfId="39" applyNumberFormat="1" applyFont="1" applyFill="1" applyAlignment="1">
      <alignment horizontal="center" vertical="top"/>
    </xf>
    <xf numFmtId="0" fontId="73" fillId="0" borderId="13" xfId="39" applyFont="1" applyFill="1" applyBorder="1" applyAlignment="1">
      <alignment vertical="top"/>
    </xf>
    <xf numFmtId="0" fontId="73" fillId="0" borderId="12" xfId="39" applyFont="1" applyFill="1" applyBorder="1" applyAlignment="1">
      <alignment vertical="top"/>
    </xf>
    <xf numFmtId="0" fontId="9" fillId="0" borderId="11" xfId="39" applyFont="1" applyFill="1" applyBorder="1" applyAlignment="1">
      <alignment horizontal="left" vertical="center" wrapText="1"/>
    </xf>
    <xf numFmtId="164" fontId="9" fillId="0" borderId="14" xfId="39" applyNumberFormat="1" applyFont="1" applyFill="1" applyBorder="1" applyAlignment="1">
      <alignment horizontal="center" vertical="center"/>
    </xf>
    <xf numFmtId="0" fontId="70" fillId="0" borderId="20" xfId="39" applyFont="1" applyFill="1" applyBorder="1" applyAlignment="1">
      <alignment horizontal="center" vertical="top" wrapText="1"/>
    </xf>
    <xf numFmtId="0" fontId="70" fillId="0" borderId="19" xfId="39" applyFont="1" applyFill="1" applyBorder="1" applyAlignment="1">
      <alignment horizontal="center" vertical="top" wrapText="1"/>
    </xf>
    <xf numFmtId="0" fontId="70" fillId="0" borderId="40" xfId="39" applyFont="1" applyFill="1" applyBorder="1" applyAlignment="1">
      <alignment horizontal="center" vertical="top" wrapText="1"/>
    </xf>
    <xf numFmtId="0" fontId="70" fillId="0" borderId="22" xfId="39" applyFont="1" applyFill="1" applyBorder="1" applyAlignment="1">
      <alignment horizontal="center" vertical="top" wrapText="1"/>
    </xf>
    <xf numFmtId="0" fontId="70" fillId="0" borderId="21" xfId="39" applyFont="1" applyFill="1" applyBorder="1" applyAlignment="1">
      <alignment horizontal="center" vertical="top" wrapText="1"/>
    </xf>
    <xf numFmtId="1" fontId="70" fillId="0" borderId="14" xfId="39" applyNumberFormat="1" applyFont="1" applyFill="1" applyBorder="1" applyAlignment="1">
      <alignment horizontal="center" vertical="top"/>
    </xf>
    <xf numFmtId="0" fontId="70" fillId="0" borderId="26" xfId="39" applyFont="1" applyFill="1" applyBorder="1" applyAlignment="1">
      <alignment vertical="center" wrapText="1"/>
    </xf>
    <xf numFmtId="0" fontId="70" fillId="0" borderId="46" xfId="39" applyFont="1" applyFill="1" applyBorder="1" applyAlignment="1">
      <alignment vertical="top"/>
    </xf>
    <xf numFmtId="1" fontId="70" fillId="0" borderId="41" xfId="39" applyNumberFormat="1" applyFont="1" applyFill="1" applyBorder="1" applyAlignment="1">
      <alignment horizontal="center" vertical="center"/>
    </xf>
    <xf numFmtId="0" fontId="70" fillId="0" borderId="26" xfId="39" applyFont="1" applyFill="1" applyBorder="1" applyAlignment="1">
      <alignment horizontal="right" vertical="top"/>
    </xf>
    <xf numFmtId="0" fontId="73" fillId="0" borderId="46" xfId="39" applyFont="1" applyFill="1" applyBorder="1" applyAlignment="1">
      <alignment horizontal="left" vertical="center" wrapText="1"/>
    </xf>
    <xf numFmtId="164" fontId="73" fillId="0" borderId="41" xfId="39" applyNumberFormat="1" applyFont="1" applyFill="1" applyBorder="1" applyAlignment="1">
      <alignment horizontal="center" vertical="center"/>
    </xf>
    <xf numFmtId="166" fontId="70" fillId="0" borderId="47" xfId="39" applyNumberFormat="1" applyFont="1" applyFill="1" applyBorder="1" applyAlignment="1">
      <alignment horizontal="left" vertical="top"/>
    </xf>
    <xf numFmtId="0" fontId="70" fillId="0" borderId="50" xfId="39" applyFont="1" applyFill="1" applyBorder="1" applyAlignment="1">
      <alignment vertical="top"/>
    </xf>
    <xf numFmtId="164" fontId="70" fillId="0" borderId="29" xfId="39" applyNumberFormat="1" applyFont="1" applyFill="1" applyBorder="1" applyAlignment="1">
      <alignment vertical="top"/>
    </xf>
    <xf numFmtId="164" fontId="70" fillId="0" borderId="0" xfId="39" applyNumberFormat="1" applyFont="1" applyFill="1" applyBorder="1" applyAlignment="1">
      <alignment vertical="top"/>
    </xf>
    <xf numFmtId="0" fontId="37" fillId="0" borderId="32" xfId="39" applyFont="1" applyBorder="1" applyAlignment="1">
      <alignment horizontal="center" vertical="center"/>
    </xf>
    <xf numFmtId="0" fontId="37" fillId="0" borderId="28" xfId="39" quotePrefix="1" applyFont="1" applyBorder="1" applyAlignment="1">
      <alignment horizontal="center" vertical="center"/>
    </xf>
    <xf numFmtId="0" fontId="37" fillId="0" borderId="39" xfId="39" applyFont="1" applyBorder="1" applyAlignment="1">
      <alignment horizontal="center" vertical="center"/>
    </xf>
    <xf numFmtId="0" fontId="37" fillId="0" borderId="73" xfId="39" applyFont="1" applyBorder="1" applyAlignment="1">
      <alignment horizontal="center" vertical="center"/>
    </xf>
    <xf numFmtId="0" fontId="37" fillId="0" borderId="28" xfId="39" applyFont="1" applyBorder="1" applyAlignment="1">
      <alignment horizontal="center" vertical="center"/>
    </xf>
    <xf numFmtId="0" fontId="37" fillId="0" borderId="39" xfId="39" quotePrefix="1" applyFont="1" applyBorder="1" applyAlignment="1">
      <alignment horizontal="center" vertical="center"/>
    </xf>
    <xf numFmtId="0" fontId="37" fillId="0" borderId="34" xfId="39" quotePrefix="1" applyFont="1" applyBorder="1" applyAlignment="1">
      <alignment horizontal="center" vertical="center"/>
    </xf>
    <xf numFmtId="0" fontId="37" fillId="0" borderId="30" xfId="39" applyFont="1" applyBorder="1" applyAlignment="1">
      <alignment horizontal="center" vertical="center"/>
    </xf>
    <xf numFmtId="0" fontId="37" fillId="0" borderId="33" xfId="39" applyFont="1" applyBorder="1" applyAlignment="1">
      <alignment horizontal="center" vertical="center"/>
    </xf>
    <xf numFmtId="164" fontId="37" fillId="0" borderId="33" xfId="39" applyNumberFormat="1" applyFont="1" applyBorder="1" applyAlignment="1">
      <alignment horizontal="center" vertical="center"/>
    </xf>
    <xf numFmtId="164" fontId="37" fillId="0" borderId="33" xfId="39" applyNumberFormat="1" applyFont="1" applyBorder="1" applyAlignment="1">
      <alignment horizontal="right" vertical="center"/>
    </xf>
    <xf numFmtId="0" fontId="38" fillId="0" borderId="0" xfId="33" applyFont="1" applyFill="1"/>
    <xf numFmtId="0" fontId="37" fillId="0" borderId="30" xfId="39" quotePrefix="1" applyFont="1" applyBorder="1" applyAlignment="1">
      <alignment horizontal="center" vertical="center"/>
    </xf>
    <xf numFmtId="164" fontId="37" fillId="0" borderId="30" xfId="39" applyNumberFormat="1" applyFont="1" applyBorder="1" applyAlignment="1">
      <alignment horizontal="center" vertical="center"/>
    </xf>
    <xf numFmtId="164" fontId="37" fillId="0" borderId="30" xfId="39" applyNumberFormat="1" applyFont="1" applyBorder="1" applyAlignment="1">
      <alignment horizontal="right" vertical="center"/>
    </xf>
    <xf numFmtId="0" fontId="37" fillId="0" borderId="32" xfId="39" quotePrefix="1" applyFont="1" applyBorder="1" applyAlignment="1">
      <alignment horizontal="center" vertical="center"/>
    </xf>
    <xf numFmtId="0" fontId="37" fillId="0" borderId="33" xfId="39" quotePrefix="1" applyFont="1" applyBorder="1" applyAlignment="1">
      <alignment horizontal="center" vertical="center"/>
    </xf>
    <xf numFmtId="0" fontId="38" fillId="0" borderId="31" xfId="39" applyFont="1" applyBorder="1" applyAlignment="1">
      <alignment horizontal="center" vertical="center"/>
    </xf>
    <xf numFmtId="0" fontId="38" fillId="0" borderId="30" xfId="39" applyFont="1" applyBorder="1" applyAlignment="1">
      <alignment horizontal="center" vertical="center"/>
    </xf>
    <xf numFmtId="164" fontId="38" fillId="0" borderId="30" xfId="39" applyNumberFormat="1" applyFont="1" applyBorder="1" applyAlignment="1">
      <alignment horizontal="center" vertical="center"/>
    </xf>
    <xf numFmtId="164" fontId="38" fillId="0" borderId="30" xfId="39" applyNumberFormat="1" applyFont="1" applyBorder="1" applyAlignment="1">
      <alignment horizontal="right" vertical="center"/>
    </xf>
    <xf numFmtId="0" fontId="38" fillId="0" borderId="34" xfId="39" applyFont="1" applyBorder="1" applyAlignment="1">
      <alignment horizontal="center" vertical="center"/>
    </xf>
    <xf numFmtId="0" fontId="38" fillId="0" borderId="28" xfId="39" applyFont="1" applyBorder="1" applyAlignment="1">
      <alignment horizontal="center" vertical="center"/>
    </xf>
    <xf numFmtId="0" fontId="38" fillId="0" borderId="39" xfId="39" applyFont="1" applyBorder="1" applyAlignment="1">
      <alignment horizontal="center" vertical="center"/>
    </xf>
    <xf numFmtId="0" fontId="38" fillId="0" borderId="73" xfId="39" applyFont="1" applyBorder="1" applyAlignment="1">
      <alignment horizontal="center" vertical="center"/>
    </xf>
    <xf numFmtId="0" fontId="38" fillId="0" borderId="33" xfId="39" applyFont="1" applyBorder="1" applyAlignment="1">
      <alignment horizontal="center" vertical="center"/>
    </xf>
    <xf numFmtId="164" fontId="38" fillId="0" borderId="33" xfId="39" applyNumberFormat="1" applyFont="1" applyBorder="1" applyAlignment="1">
      <alignment horizontal="center" vertical="center"/>
    </xf>
    <xf numFmtId="164" fontId="38" fillId="0" borderId="33" xfId="39" applyNumberFormat="1" applyFont="1" applyBorder="1" applyAlignment="1">
      <alignment horizontal="right" vertical="center"/>
    </xf>
    <xf numFmtId="164" fontId="1" fillId="0" borderId="0" xfId="33" applyNumberFormat="1" applyFill="1" applyBorder="1" applyAlignment="1">
      <alignment vertical="top" wrapText="1"/>
    </xf>
    <xf numFmtId="164" fontId="13" fillId="0" borderId="0" xfId="33" applyNumberFormat="1" applyFont="1" applyFill="1" applyBorder="1" applyAlignment="1">
      <alignment horizontal="right" vertical="top" wrapText="1"/>
    </xf>
    <xf numFmtId="0" fontId="74" fillId="0" borderId="0" xfId="39" applyFont="1" applyAlignment="1">
      <alignment horizontal="left" vertical="center"/>
    </xf>
    <xf numFmtId="0" fontId="75" fillId="0" borderId="0" xfId="39" applyFont="1" applyAlignment="1">
      <alignment horizontal="left" vertical="center"/>
    </xf>
    <xf numFmtId="0" fontId="5" fillId="12" borderId="0" xfId="39" applyFont="1" applyFill="1" applyBorder="1" applyAlignment="1">
      <alignment horizontal="left" vertical="center"/>
    </xf>
    <xf numFmtId="166" fontId="5" fillId="0" borderId="26" xfId="39" applyNumberFormat="1" applyFont="1" applyFill="1" applyBorder="1" applyAlignment="1">
      <alignment horizontal="left" vertical="top"/>
    </xf>
    <xf numFmtId="164" fontId="5" fillId="0" borderId="31" xfId="39" applyNumberFormat="1" applyFont="1" applyFill="1" applyBorder="1" applyAlignment="1">
      <alignment horizontal="left" vertical="top"/>
    </xf>
    <xf numFmtId="0" fontId="38" fillId="0" borderId="0" xfId="39" applyFont="1" applyAlignment="1">
      <alignment vertical="center"/>
    </xf>
    <xf numFmtId="165" fontId="68" fillId="13" borderId="0" xfId="39" applyNumberFormat="1" applyFont="1" applyFill="1" applyAlignment="1">
      <alignment horizontal="right" vertical="center"/>
    </xf>
    <xf numFmtId="0" fontId="1" fillId="13" borderId="0" xfId="25" applyFont="1" applyFill="1"/>
    <xf numFmtId="0" fontId="1" fillId="13" borderId="0" xfId="25" applyFill="1"/>
    <xf numFmtId="0" fontId="76" fillId="0" borderId="0" xfId="39" applyFont="1" applyFill="1" applyAlignment="1">
      <alignment vertical="top"/>
    </xf>
    <xf numFmtId="164" fontId="77" fillId="0" borderId="0" xfId="39" applyNumberFormat="1" applyFont="1" applyFill="1" applyAlignment="1">
      <alignment horizontal="left" vertical="center"/>
    </xf>
    <xf numFmtId="0" fontId="77" fillId="0" borderId="0" xfId="39" applyFont="1" applyFill="1" applyAlignment="1">
      <alignment horizontal="left" vertical="center"/>
    </xf>
    <xf numFmtId="0" fontId="2" fillId="0" borderId="0" xfId="39" applyFont="1" applyAlignment="1">
      <alignment wrapText="1"/>
    </xf>
    <xf numFmtId="164" fontId="72" fillId="0" borderId="0" xfId="39" applyNumberFormat="1" applyFont="1" applyFill="1" applyAlignment="1">
      <alignment horizontal="left" vertical="center" wrapText="1"/>
    </xf>
    <xf numFmtId="0" fontId="5" fillId="0" borderId="0" xfId="39" applyFont="1" applyBorder="1" applyAlignment="1">
      <alignment horizontal="left" vertical="center" wrapText="1"/>
    </xf>
    <xf numFmtId="0" fontId="2" fillId="0" borderId="38" xfId="39" applyFont="1" applyBorder="1" applyAlignment="1">
      <alignment wrapText="1"/>
    </xf>
    <xf numFmtId="0" fontId="1" fillId="0" borderId="32" xfId="39" applyFont="1" applyFill="1" applyBorder="1" applyAlignment="1">
      <alignment vertical="top"/>
    </xf>
    <xf numFmtId="0" fontId="1" fillId="0" borderId="34" xfId="39" applyFont="1" applyFill="1" applyBorder="1" applyAlignment="1">
      <alignment vertical="top"/>
    </xf>
    <xf numFmtId="0" fontId="1" fillId="0" borderId="13" xfId="33" applyFill="1" applyBorder="1"/>
    <xf numFmtId="0" fontId="1" fillId="0" borderId="12" xfId="33" applyFill="1" applyBorder="1"/>
    <xf numFmtId="0" fontId="1" fillId="0" borderId="13" xfId="33" applyFill="1" applyBorder="1" applyAlignment="1">
      <alignment horizontal="center" vertical="center" wrapText="1"/>
    </xf>
    <xf numFmtId="0" fontId="1" fillId="0" borderId="12" xfId="33" applyFill="1" applyBorder="1" applyAlignment="1">
      <alignment horizontal="center" vertical="center" wrapText="1"/>
    </xf>
    <xf numFmtId="0" fontId="70" fillId="0" borderId="11" xfId="39" applyFont="1" applyFill="1" applyBorder="1" applyAlignment="1">
      <alignment horizontal="left" vertical="top" wrapText="1"/>
    </xf>
    <xf numFmtId="164" fontId="70" fillId="0" borderId="14" xfId="39" applyNumberFormat="1" applyFont="1" applyFill="1" applyBorder="1" applyAlignment="1">
      <alignment horizontal="right" vertical="top" wrapText="1"/>
    </xf>
    <xf numFmtId="0" fontId="73" fillId="0" borderId="16" xfId="39" applyFont="1" applyFill="1" applyBorder="1" applyAlignment="1">
      <alignment horizontal="right" vertical="top"/>
    </xf>
    <xf numFmtId="0" fontId="73" fillId="0" borderId="16" xfId="39" applyFont="1" applyFill="1" applyBorder="1" applyAlignment="1">
      <alignment horizontal="center" vertical="center" wrapText="1"/>
    </xf>
    <xf numFmtId="0" fontId="70" fillId="0" borderId="0" xfId="33" applyFont="1" applyFill="1"/>
    <xf numFmtId="0" fontId="78" fillId="0" borderId="14" xfId="39" applyFont="1" applyFill="1" applyBorder="1" applyAlignment="1">
      <alignment vertical="top"/>
    </xf>
    <xf numFmtId="164" fontId="70" fillId="0" borderId="16" xfId="39" applyNumberFormat="1" applyFont="1" applyFill="1" applyBorder="1" applyAlignment="1">
      <alignment horizontal="center"/>
    </xf>
    <xf numFmtId="0" fontId="1" fillId="0" borderId="46" xfId="33" applyFill="1" applyBorder="1"/>
    <xf numFmtId="0" fontId="1" fillId="0" borderId="29" xfId="33" applyFill="1" applyBorder="1"/>
    <xf numFmtId="0" fontId="78" fillId="0" borderId="46" xfId="39" applyFont="1" applyFill="1" applyBorder="1" applyAlignment="1"/>
    <xf numFmtId="0" fontId="78" fillId="0" borderId="41" xfId="39" applyFont="1" applyFill="1" applyBorder="1" applyAlignment="1"/>
    <xf numFmtId="164" fontId="78" fillId="0" borderId="29" xfId="39" applyNumberFormat="1" applyFont="1" applyFill="1" applyBorder="1" applyAlignment="1"/>
    <xf numFmtId="0" fontId="70" fillId="0" borderId="46" xfId="39" applyFont="1" applyFill="1" applyBorder="1" applyAlignment="1">
      <alignment horizontal="left" vertical="top" wrapText="1"/>
    </xf>
    <xf numFmtId="164" fontId="70" fillId="0" borderId="41" xfId="39" applyNumberFormat="1" applyFont="1" applyFill="1" applyBorder="1" applyAlignment="1">
      <alignment horizontal="right" vertical="top" wrapText="1"/>
    </xf>
    <xf numFmtId="0" fontId="70" fillId="0" borderId="12" xfId="39" applyFont="1" applyFill="1" applyBorder="1" applyAlignment="1">
      <alignment horizontal="center" vertical="top"/>
    </xf>
    <xf numFmtId="0" fontId="78" fillId="0" borderId="13" xfId="39" applyFont="1" applyFill="1" applyBorder="1" applyAlignment="1">
      <alignment vertical="top"/>
    </xf>
    <xf numFmtId="0" fontId="78" fillId="0" borderId="0" xfId="39" applyFont="1" applyFill="1" applyBorder="1" applyAlignment="1">
      <alignment vertical="top"/>
    </xf>
    <xf numFmtId="164" fontId="78" fillId="0" borderId="12" xfId="39" applyNumberFormat="1" applyFont="1" applyFill="1" applyBorder="1" applyAlignment="1">
      <alignment vertical="top"/>
    </xf>
    <xf numFmtId="0" fontId="1" fillId="0" borderId="50" xfId="33" applyFill="1" applyBorder="1"/>
    <xf numFmtId="0" fontId="1" fillId="0" borderId="66" xfId="33" applyFill="1" applyBorder="1"/>
    <xf numFmtId="0" fontId="1" fillId="0" borderId="67" xfId="33" applyFill="1" applyBorder="1"/>
    <xf numFmtId="0" fontId="1" fillId="0" borderId="27" xfId="33" applyFill="1" applyBorder="1"/>
    <xf numFmtId="0" fontId="1" fillId="0" borderId="38" xfId="33" applyFill="1" applyBorder="1"/>
    <xf numFmtId="0" fontId="1" fillId="0" borderId="24" xfId="33" applyFill="1" applyBorder="1"/>
    <xf numFmtId="164" fontId="37" fillId="0" borderId="17" xfId="39" applyNumberFormat="1" applyFont="1" applyFill="1" applyBorder="1" applyAlignment="1">
      <alignment horizontal="center" vertical="center"/>
    </xf>
    <xf numFmtId="0" fontId="37" fillId="0" borderId="32" xfId="39" applyFont="1" applyFill="1" applyBorder="1" applyAlignment="1">
      <alignment horizontal="center" vertical="center"/>
    </xf>
    <xf numFmtId="0" fontId="37" fillId="0" borderId="33" xfId="39" applyFont="1" applyFill="1" applyBorder="1" applyAlignment="1">
      <alignment horizontal="center" vertical="center"/>
    </xf>
    <xf numFmtId="0" fontId="37" fillId="0" borderId="34" xfId="39" applyFont="1" applyFill="1" applyBorder="1" applyAlignment="1">
      <alignment horizontal="center" vertical="center"/>
    </xf>
    <xf numFmtId="0" fontId="38" fillId="0" borderId="34" xfId="39" applyFont="1" applyFill="1" applyBorder="1" applyAlignment="1">
      <alignment horizontal="center" vertical="center"/>
    </xf>
    <xf numFmtId="0" fontId="37" fillId="0" borderId="17" xfId="39" applyFont="1" applyFill="1" applyBorder="1" applyAlignment="1">
      <alignment horizontal="center" vertical="center"/>
    </xf>
    <xf numFmtId="0" fontId="37" fillId="0" borderId="31" xfId="39" applyFont="1" applyFill="1" applyBorder="1" applyAlignment="1">
      <alignment horizontal="center" vertical="center"/>
    </xf>
    <xf numFmtId="0" fontId="37" fillId="0" borderId="30" xfId="39" applyFont="1" applyFill="1" applyBorder="1" applyAlignment="1">
      <alignment horizontal="center" vertical="center"/>
    </xf>
    <xf numFmtId="0" fontId="36" fillId="0" borderId="0" xfId="33" applyFont="1" applyAlignment="1"/>
    <xf numFmtId="0" fontId="2" fillId="0" borderId="0" xfId="25" applyFont="1" applyFill="1" applyAlignment="1">
      <alignment horizontal="left" vertical="center"/>
    </xf>
    <xf numFmtId="0" fontId="2" fillId="0" borderId="0" xfId="25" applyFont="1" applyFill="1" applyAlignment="1">
      <alignment horizontal="right" vertical="center"/>
    </xf>
    <xf numFmtId="166" fontId="2" fillId="0" borderId="0" xfId="25" applyNumberFormat="1" applyFont="1" applyFill="1" applyAlignment="1">
      <alignment horizontal="left" vertical="center"/>
    </xf>
    <xf numFmtId="0" fontId="2" fillId="0" borderId="0" xfId="25" applyFont="1" applyFill="1" applyBorder="1" applyAlignment="1">
      <alignment horizontal="left" vertical="center"/>
    </xf>
    <xf numFmtId="0" fontId="1" fillId="0" borderId="0" xfId="25" applyFont="1" applyFill="1" applyAlignment="1">
      <alignment horizontal="left" vertical="center"/>
    </xf>
    <xf numFmtId="0" fontId="1" fillId="0" borderId="0" xfId="25" applyFont="1" applyFill="1" applyAlignment="1">
      <alignment vertical="center"/>
    </xf>
    <xf numFmtId="0" fontId="5" fillId="0" borderId="0" xfId="25" applyFont="1" applyFill="1" applyBorder="1" applyAlignment="1">
      <alignment horizontal="right" vertical="center"/>
    </xf>
    <xf numFmtId="0" fontId="1" fillId="0" borderId="20" xfId="25" applyFont="1" applyFill="1" applyBorder="1" applyAlignment="1">
      <alignment vertical="center"/>
    </xf>
    <xf numFmtId="0" fontId="1" fillId="0" borderId="31" xfId="25" applyFont="1" applyFill="1" applyBorder="1" applyAlignment="1">
      <alignment vertical="center"/>
    </xf>
    <xf numFmtId="0" fontId="1" fillId="0" borderId="0" xfId="25" applyFill="1" applyAlignment="1">
      <alignment horizontal="right" vertical="center"/>
    </xf>
    <xf numFmtId="0" fontId="1" fillId="0" borderId="0" xfId="25" applyFont="1" applyFill="1" applyAlignment="1">
      <alignment horizontal="right" vertical="center"/>
    </xf>
    <xf numFmtId="166" fontId="1" fillId="0" borderId="0" xfId="25" applyNumberFormat="1" applyFill="1" applyAlignment="1">
      <alignment vertical="center"/>
    </xf>
    <xf numFmtId="0" fontId="1" fillId="0" borderId="32" xfId="25" applyFill="1" applyBorder="1" applyAlignment="1">
      <alignment vertical="center"/>
    </xf>
    <xf numFmtId="0" fontId="1" fillId="0" borderId="34" xfId="25" applyFill="1" applyBorder="1" applyAlignment="1">
      <alignment vertical="center"/>
    </xf>
    <xf numFmtId="164" fontId="1" fillId="0" borderId="14" xfId="25" applyNumberFormat="1" applyFont="1" applyFill="1" applyBorder="1" applyAlignment="1">
      <alignment vertical="center"/>
    </xf>
    <xf numFmtId="0" fontId="1" fillId="0" borderId="14" xfId="25" applyFill="1" applyBorder="1" applyAlignment="1">
      <alignment vertical="center"/>
    </xf>
    <xf numFmtId="164" fontId="1" fillId="0" borderId="14" xfId="25" applyNumberFormat="1" applyFill="1" applyBorder="1" applyAlignment="1">
      <alignment vertical="center"/>
    </xf>
    <xf numFmtId="0" fontId="1" fillId="0" borderId="24" xfId="25" applyFill="1" applyBorder="1" applyAlignment="1">
      <alignment vertical="center"/>
    </xf>
    <xf numFmtId="0" fontId="1" fillId="0" borderId="14" xfId="25" applyFont="1" applyFill="1" applyBorder="1" applyAlignment="1">
      <alignment horizontal="left" vertical="center"/>
    </xf>
    <xf numFmtId="0" fontId="1" fillId="0" borderId="14" xfId="25" applyFont="1" applyFill="1" applyBorder="1" applyAlignment="1">
      <alignment vertical="center"/>
    </xf>
    <xf numFmtId="0" fontId="1" fillId="0" borderId="33" xfId="25" applyFill="1" applyBorder="1" applyAlignment="1">
      <alignment vertical="center"/>
    </xf>
    <xf numFmtId="0" fontId="1" fillId="0" borderId="38" xfId="25" applyFill="1" applyBorder="1" applyAlignment="1">
      <alignment vertical="center"/>
    </xf>
    <xf numFmtId="164" fontId="1" fillId="0" borderId="25" xfId="25" applyNumberFormat="1" applyFont="1" applyFill="1" applyBorder="1" applyAlignment="1">
      <alignment vertical="center"/>
    </xf>
    <xf numFmtId="0" fontId="1" fillId="0" borderId="25" xfId="25" applyFont="1" applyFill="1" applyBorder="1" applyAlignment="1">
      <alignment horizontal="left" vertical="center"/>
    </xf>
    <xf numFmtId="0" fontId="1" fillId="0" borderId="0" xfId="25" applyFont="1" applyFill="1" applyBorder="1" applyAlignment="1">
      <alignment horizontal="left" vertical="center"/>
    </xf>
    <xf numFmtId="164" fontId="1" fillId="0" borderId="0" xfId="25" applyNumberFormat="1" applyFill="1" applyBorder="1" applyAlignment="1">
      <alignment vertical="center"/>
    </xf>
    <xf numFmtId="0" fontId="1" fillId="0" borderId="0" xfId="25" applyFont="1" applyFill="1" applyBorder="1" applyAlignment="1">
      <alignment horizontal="right" vertical="center"/>
    </xf>
    <xf numFmtId="0" fontId="1" fillId="0" borderId="0" xfId="25" applyFill="1" applyBorder="1" applyAlignment="1">
      <alignment horizontal="right" vertical="center"/>
    </xf>
    <xf numFmtId="166" fontId="1" fillId="0" borderId="0" xfId="25" applyNumberFormat="1" applyFill="1" applyBorder="1" applyAlignment="1">
      <alignment horizontal="left" vertical="center"/>
    </xf>
    <xf numFmtId="0" fontId="1" fillId="0" borderId="41" xfId="25" applyFont="1" applyFill="1" applyBorder="1" applyAlignment="1">
      <alignment horizontal="left" vertical="top"/>
    </xf>
    <xf numFmtId="166" fontId="1" fillId="0" borderId="0" xfId="25" applyNumberFormat="1" applyFill="1" applyBorder="1" applyAlignment="1">
      <alignment vertical="center"/>
    </xf>
    <xf numFmtId="166" fontId="1" fillId="0" borderId="0" xfId="25" applyNumberFormat="1" applyFont="1" applyFill="1" applyAlignment="1">
      <alignment vertical="center"/>
    </xf>
    <xf numFmtId="164" fontId="1" fillId="0" borderId="41" xfId="25" applyNumberFormat="1" applyFill="1" applyBorder="1" applyAlignment="1">
      <alignment vertical="center"/>
    </xf>
    <xf numFmtId="166" fontId="1" fillId="0" borderId="0" xfId="25" applyNumberFormat="1" applyAlignment="1">
      <alignment vertical="center"/>
    </xf>
    <xf numFmtId="0" fontId="1" fillId="0" borderId="0" xfId="25" applyAlignment="1">
      <alignment horizontal="right" vertical="center"/>
    </xf>
    <xf numFmtId="0" fontId="11" fillId="12" borderId="0" xfId="47" applyFont="1" applyFill="1" applyBorder="1" applyAlignment="1">
      <alignment vertical="center"/>
    </xf>
    <xf numFmtId="0" fontId="1" fillId="0" borderId="41" xfId="25" applyFont="1" applyFill="1" applyBorder="1" applyAlignment="1">
      <alignment horizontal="right" vertical="center"/>
    </xf>
    <xf numFmtId="164" fontId="1" fillId="0" borderId="41" xfId="25" applyNumberFormat="1" applyFont="1" applyFill="1" applyBorder="1" applyAlignment="1">
      <alignment vertical="top"/>
    </xf>
    <xf numFmtId="0" fontId="1" fillId="0" borderId="14" xfId="25" applyFont="1" applyFill="1" applyBorder="1" applyAlignment="1">
      <alignment horizontal="right" vertical="center"/>
    </xf>
    <xf numFmtId="0" fontId="1" fillId="0" borderId="25" xfId="25" applyFont="1" applyFill="1" applyBorder="1" applyAlignment="1">
      <alignment horizontal="right" vertical="center"/>
    </xf>
    <xf numFmtId="164" fontId="8" fillId="0" borderId="14" xfId="25" applyNumberFormat="1" applyFont="1" applyFill="1" applyBorder="1" applyAlignment="1">
      <alignment vertical="center"/>
    </xf>
    <xf numFmtId="0" fontId="1" fillId="0" borderId="41" xfId="25" applyFont="1" applyFill="1" applyBorder="1" applyAlignment="1">
      <alignment vertical="top"/>
    </xf>
    <xf numFmtId="164" fontId="1" fillId="0" borderId="0" xfId="25" applyNumberFormat="1" applyFont="1" applyFill="1" applyBorder="1" applyAlignment="1">
      <alignment vertical="top"/>
    </xf>
    <xf numFmtId="0" fontId="1" fillId="0" borderId="0" xfId="25" applyFont="1" applyAlignment="1">
      <alignment horizontal="right" vertical="center"/>
    </xf>
    <xf numFmtId="0" fontId="78" fillId="0" borderId="0" xfId="25" applyFont="1" applyFill="1" applyBorder="1" applyAlignment="1">
      <alignment vertical="center"/>
    </xf>
    <xf numFmtId="164" fontId="1" fillId="0" borderId="14" xfId="25" applyNumberFormat="1" applyFont="1" applyFill="1" applyBorder="1" applyAlignment="1">
      <alignment horizontal="right" vertical="center"/>
    </xf>
    <xf numFmtId="164" fontId="1" fillId="0" borderId="41" xfId="25" applyNumberFormat="1" applyFont="1" applyFill="1" applyBorder="1" applyAlignment="1">
      <alignment horizontal="right" vertical="top"/>
    </xf>
    <xf numFmtId="164" fontId="1" fillId="0" borderId="41" xfId="25" applyNumberFormat="1" applyFont="1" applyFill="1" applyBorder="1" applyAlignment="1">
      <alignment horizontal="right" vertical="center"/>
    </xf>
    <xf numFmtId="167" fontId="1" fillId="0" borderId="14" xfId="47" applyNumberFormat="1" applyFont="1" applyFill="1" applyBorder="1" applyAlignment="1">
      <alignment horizontal="left" vertical="center"/>
    </xf>
    <xf numFmtId="167" fontId="1" fillId="0" borderId="14" xfId="47" applyNumberFormat="1" applyFont="1" applyFill="1" applyBorder="1" applyAlignment="1">
      <alignment horizontal="right" vertical="center"/>
    </xf>
    <xf numFmtId="0" fontId="1" fillId="0" borderId="14" xfId="25" applyFont="1" applyFill="1" applyBorder="1" applyAlignment="1">
      <alignment horizontal="left" vertical="top"/>
    </xf>
    <xf numFmtId="164" fontId="1" fillId="0" borderId="14" xfId="25" applyNumberFormat="1" applyFont="1" applyFill="1" applyBorder="1" applyAlignment="1">
      <alignment horizontal="right" vertical="top"/>
    </xf>
    <xf numFmtId="167" fontId="1" fillId="0" borderId="41" xfId="47" applyNumberFormat="1" applyFont="1" applyFill="1" applyBorder="1" applyAlignment="1">
      <alignment vertical="center"/>
    </xf>
    <xf numFmtId="167" fontId="1" fillId="0" borderId="41" xfId="47" applyNumberFormat="1" applyFont="1" applyFill="1" applyBorder="1" applyAlignment="1">
      <alignment horizontal="center" vertical="top"/>
    </xf>
    <xf numFmtId="167" fontId="1" fillId="0" borderId="0" xfId="47" applyNumberFormat="1" applyFont="1" applyFill="1" applyBorder="1" applyAlignment="1">
      <alignment horizontal="center" vertical="top"/>
    </xf>
    <xf numFmtId="167" fontId="1" fillId="0" borderId="41" xfId="47" applyNumberFormat="1" applyFont="1" applyFill="1" applyBorder="1" applyAlignment="1">
      <alignment horizontal="left" vertical="center"/>
    </xf>
    <xf numFmtId="167" fontId="1" fillId="0" borderId="14" xfId="47" applyNumberFormat="1" applyFont="1" applyFill="1" applyBorder="1" applyAlignment="1">
      <alignment horizontal="center" vertical="top"/>
    </xf>
    <xf numFmtId="0" fontId="1" fillId="0" borderId="0" xfId="25" applyFont="1" applyFill="1" applyAlignment="1">
      <alignment vertical="center" wrapText="1"/>
    </xf>
    <xf numFmtId="0" fontId="1" fillId="0" borderId="0" xfId="25" applyNumberFormat="1" applyFont="1" applyFill="1" applyAlignment="1">
      <alignment vertical="center"/>
    </xf>
    <xf numFmtId="0" fontId="1" fillId="0" borderId="32" xfId="25" applyNumberFormat="1" applyFont="1" applyFill="1" applyBorder="1" applyAlignment="1">
      <alignment vertical="center"/>
    </xf>
    <xf numFmtId="0" fontId="1" fillId="0" borderId="34" xfId="25" applyNumberFormat="1" applyFont="1" applyFill="1" applyBorder="1" applyAlignment="1">
      <alignment vertical="center"/>
    </xf>
    <xf numFmtId="166" fontId="1" fillId="0" borderId="30" xfId="25" applyNumberFormat="1" applyFont="1" applyFill="1" applyBorder="1" applyAlignment="1">
      <alignment horizontal="left" vertical="center"/>
    </xf>
    <xf numFmtId="166" fontId="1" fillId="0" borderId="0" xfId="25" applyNumberFormat="1" applyFont="1" applyFill="1" applyAlignment="1">
      <alignment horizontal="left" vertical="center"/>
    </xf>
    <xf numFmtId="0" fontId="1" fillId="0" borderId="14" xfId="25" applyNumberFormat="1" applyFont="1" applyFill="1" applyBorder="1" applyAlignment="1">
      <alignment vertical="center"/>
    </xf>
    <xf numFmtId="0" fontId="1" fillId="0" borderId="27" xfId="25" applyNumberFormat="1" applyFont="1" applyFill="1" applyBorder="1" applyAlignment="1">
      <alignment vertical="center"/>
    </xf>
    <xf numFmtId="0" fontId="1" fillId="0" borderId="24" xfId="25" applyNumberFormat="1" applyFont="1" applyFill="1" applyBorder="1" applyAlignment="1">
      <alignment vertical="center"/>
    </xf>
    <xf numFmtId="0" fontId="1" fillId="0" borderId="33" xfId="25" applyNumberFormat="1" applyFont="1" applyFill="1" applyBorder="1" applyAlignment="1">
      <alignment vertical="center"/>
    </xf>
    <xf numFmtId="0" fontId="1" fillId="0" borderId="38" xfId="25" applyNumberFormat="1" applyFont="1" applyFill="1" applyBorder="1" applyAlignment="1">
      <alignment vertical="center"/>
    </xf>
    <xf numFmtId="0" fontId="78" fillId="0" borderId="14" xfId="39" applyFont="1" applyFill="1" applyBorder="1" applyAlignment="1">
      <alignment horizontal="center" vertical="top"/>
    </xf>
    <xf numFmtId="0" fontId="43" fillId="0" borderId="0" xfId="25" applyNumberFormat="1" applyFont="1" applyFill="1" applyBorder="1" applyAlignment="1">
      <alignment vertical="center"/>
    </xf>
    <xf numFmtId="0" fontId="1" fillId="0" borderId="0" xfId="25" applyNumberFormat="1" applyFont="1" applyFill="1" applyBorder="1" applyAlignment="1">
      <alignment vertical="center"/>
    </xf>
    <xf numFmtId="0" fontId="78" fillId="0" borderId="25" xfId="39" applyFont="1" applyFill="1" applyBorder="1" applyAlignment="1">
      <alignment vertical="top"/>
    </xf>
    <xf numFmtId="0" fontId="78" fillId="0" borderId="25" xfId="39" applyFont="1" applyFill="1" applyBorder="1" applyAlignment="1">
      <alignment horizontal="center" vertical="top"/>
    </xf>
    <xf numFmtId="164" fontId="1" fillId="0" borderId="18" xfId="25" applyNumberFormat="1" applyFont="1" applyFill="1" applyBorder="1" applyAlignment="1">
      <alignment horizontal="center" vertical="center"/>
    </xf>
    <xf numFmtId="0" fontId="1" fillId="0" borderId="18" xfId="25" applyFont="1" applyFill="1" applyBorder="1" applyAlignment="1">
      <alignment vertical="top"/>
    </xf>
    <xf numFmtId="0" fontId="1" fillId="0" borderId="30" xfId="25" applyFont="1" applyFill="1" applyBorder="1" applyAlignment="1">
      <alignment vertical="center"/>
    </xf>
    <xf numFmtId="0" fontId="1" fillId="0" borderId="30" xfId="25" applyFont="1" applyFill="1" applyBorder="1" applyAlignment="1">
      <alignment horizontal="left" vertical="center"/>
    </xf>
    <xf numFmtId="0" fontId="1" fillId="0" borderId="32" xfId="25" applyFont="1" applyFill="1" applyBorder="1" applyAlignment="1">
      <alignment horizontal="left" vertical="center"/>
    </xf>
    <xf numFmtId="0" fontId="1" fillId="0" borderId="33" xfId="25" applyFont="1" applyFill="1" applyBorder="1" applyAlignment="1">
      <alignment horizontal="left" vertical="center"/>
    </xf>
    <xf numFmtId="0" fontId="1" fillId="0" borderId="34" xfId="25" applyFont="1" applyFill="1" applyBorder="1" applyAlignment="1">
      <alignment vertical="center"/>
    </xf>
    <xf numFmtId="0" fontId="1" fillId="0" borderId="33" xfId="25" applyFont="1" applyFill="1" applyBorder="1" applyAlignment="1">
      <alignment vertical="center"/>
    </xf>
    <xf numFmtId="0" fontId="1" fillId="0" borderId="34" xfId="25" applyFont="1" applyFill="1" applyBorder="1" applyAlignment="1">
      <alignment horizontal="left" vertical="center"/>
    </xf>
    <xf numFmtId="166" fontId="1" fillId="0" borderId="0" xfId="25" applyNumberFormat="1" applyFont="1" applyFill="1" applyAlignment="1">
      <alignment horizontal="center" vertical="center"/>
    </xf>
    <xf numFmtId="0" fontId="1" fillId="0" borderId="0" xfId="25" applyFont="1" applyFill="1" applyAlignment="1">
      <alignment horizontal="center" vertical="center"/>
    </xf>
    <xf numFmtId="0" fontId="1" fillId="0" borderId="20" xfId="25" applyFont="1" applyFill="1" applyBorder="1" applyAlignment="1">
      <alignment horizontal="left" vertical="center"/>
    </xf>
    <xf numFmtId="0" fontId="1" fillId="0" borderId="31" xfId="25" applyFont="1" applyFill="1" applyBorder="1" applyAlignment="1">
      <alignment horizontal="left" vertical="center"/>
    </xf>
    <xf numFmtId="0" fontId="1" fillId="0" borderId="18" xfId="25" applyFont="1" applyFill="1" applyBorder="1" applyAlignment="1">
      <alignment horizontal="left" vertical="top"/>
    </xf>
    <xf numFmtId="0" fontId="9" fillId="0" borderId="0" xfId="25" applyNumberFormat="1" applyFont="1" applyFill="1" applyAlignment="1">
      <alignment horizontal="right" vertical="center"/>
    </xf>
    <xf numFmtId="0" fontId="43" fillId="0" borderId="0" xfId="25" applyNumberFormat="1" applyFont="1" applyFill="1" applyAlignment="1">
      <alignment vertical="center"/>
    </xf>
    <xf numFmtId="0" fontId="1" fillId="0" borderId="18" xfId="25" applyFont="1" applyFill="1" applyBorder="1" applyAlignment="1">
      <alignment horizontal="left" vertical="center"/>
    </xf>
    <xf numFmtId="0" fontId="1" fillId="0" borderId="38" xfId="25" applyFont="1" applyFill="1" applyBorder="1" applyAlignment="1">
      <alignment horizontal="left" vertical="center"/>
    </xf>
    <xf numFmtId="0" fontId="1" fillId="0" borderId="24" xfId="25" applyFont="1" applyFill="1" applyBorder="1" applyAlignment="1">
      <alignment vertical="center"/>
    </xf>
    <xf numFmtId="0" fontId="1" fillId="0" borderId="38" xfId="25" applyFont="1" applyFill="1" applyBorder="1" applyAlignment="1">
      <alignment vertical="center"/>
    </xf>
    <xf numFmtId="0" fontId="1" fillId="0" borderId="24" xfId="25" applyFont="1" applyFill="1" applyBorder="1" applyAlignment="1">
      <alignment horizontal="left" vertical="center"/>
    </xf>
    <xf numFmtId="0" fontId="1" fillId="0" borderId="32" xfId="25" applyFont="1" applyFill="1" applyBorder="1" applyAlignment="1">
      <alignment vertical="center" wrapText="1"/>
    </xf>
    <xf numFmtId="0" fontId="1" fillId="0" borderId="13" xfId="25" applyFont="1" applyFill="1" applyBorder="1" applyAlignment="1">
      <alignment vertical="center" wrapText="1"/>
    </xf>
    <xf numFmtId="0" fontId="1" fillId="0" borderId="12" xfId="25" applyFont="1" applyFill="1" applyBorder="1" applyAlignment="1">
      <alignment vertical="center"/>
    </xf>
    <xf numFmtId="166" fontId="1" fillId="0" borderId="0" xfId="25" applyNumberFormat="1" applyFont="1" applyFill="1" applyAlignment="1">
      <alignment vertical="top"/>
    </xf>
    <xf numFmtId="166" fontId="1" fillId="0" borderId="0" xfId="25" applyNumberFormat="1" applyFont="1" applyFill="1" applyAlignment="1">
      <alignment vertical="top" wrapText="1"/>
    </xf>
    <xf numFmtId="0" fontId="1" fillId="0" borderId="27" xfId="25" applyFont="1" applyFill="1" applyBorder="1" applyAlignment="1">
      <alignment vertical="center" wrapText="1"/>
    </xf>
    <xf numFmtId="164" fontId="1" fillId="0" borderId="17" xfId="25" applyNumberFormat="1" applyFont="1" applyFill="1" applyBorder="1" applyAlignment="1">
      <alignment horizontal="center" vertical="center"/>
    </xf>
    <xf numFmtId="0" fontId="9" fillId="0" borderId="27" xfId="25" applyFont="1" applyFill="1" applyBorder="1" applyAlignment="1">
      <alignment horizontal="center" vertical="center"/>
    </xf>
    <xf numFmtId="0" fontId="9" fillId="0" borderId="38" xfId="25" applyFont="1" applyFill="1" applyBorder="1" applyAlignment="1">
      <alignment horizontal="center" vertical="center"/>
    </xf>
    <xf numFmtId="0" fontId="9" fillId="0" borderId="24" xfId="25" applyFont="1" applyFill="1" applyBorder="1" applyAlignment="1">
      <alignment horizontal="center" vertical="center"/>
    </xf>
    <xf numFmtId="0" fontId="1" fillId="0" borderId="20" xfId="25" applyFont="1" applyFill="1" applyBorder="1" applyAlignment="1">
      <alignment vertical="top"/>
    </xf>
    <xf numFmtId="0" fontId="1" fillId="0" borderId="32" xfId="25" applyFont="1" applyFill="1" applyBorder="1" applyAlignment="1">
      <alignment vertical="center"/>
    </xf>
    <xf numFmtId="0" fontId="1" fillId="0" borderId="27" xfId="25" applyFont="1" applyFill="1" applyBorder="1" applyAlignment="1">
      <alignment vertical="center"/>
    </xf>
    <xf numFmtId="164" fontId="1" fillId="0" borderId="0" xfId="25" applyNumberFormat="1" applyFont="1" applyFill="1" applyBorder="1" applyAlignment="1">
      <alignment horizontal="center" vertical="center"/>
    </xf>
    <xf numFmtId="0" fontId="9" fillId="0" borderId="0" xfId="25" applyFont="1" applyFill="1" applyBorder="1" applyAlignment="1">
      <alignment horizontal="center" vertical="center"/>
    </xf>
    <xf numFmtId="166" fontId="1" fillId="0" borderId="14" xfId="25" applyNumberFormat="1" applyFont="1" applyFill="1" applyBorder="1" applyAlignment="1">
      <alignment vertical="center"/>
    </xf>
    <xf numFmtId="0" fontId="8" fillId="0" borderId="0" xfId="25" applyNumberFormat="1" applyFont="1" applyFill="1" applyAlignment="1">
      <alignment vertical="center" wrapText="1"/>
    </xf>
    <xf numFmtId="0" fontId="1" fillId="0" borderId="11" xfId="25" applyFont="1" applyFill="1" applyBorder="1" applyAlignment="1">
      <alignment vertical="center"/>
    </xf>
    <xf numFmtId="0" fontId="1" fillId="0" borderId="16" xfId="25" applyFont="1" applyFill="1" applyBorder="1" applyAlignment="1">
      <alignment horizontal="center" vertical="center"/>
    </xf>
    <xf numFmtId="0" fontId="1" fillId="0" borderId="38" xfId="25" applyFont="1" applyFill="1" applyBorder="1" applyAlignment="1">
      <alignment vertical="top" wrapText="1"/>
    </xf>
    <xf numFmtId="0" fontId="1" fillId="0" borderId="18" xfId="25" applyNumberFormat="1" applyFont="1" applyFill="1" applyBorder="1" applyAlignment="1">
      <alignment horizontal="center" vertical="center"/>
    </xf>
    <xf numFmtId="0" fontId="6" fillId="0" borderId="0" xfId="49" applyFill="1" applyBorder="1" applyAlignment="1">
      <alignment wrapText="1"/>
    </xf>
    <xf numFmtId="0" fontId="6" fillId="0" borderId="0" xfId="49" applyFill="1" applyBorder="1" applyAlignment="1"/>
    <xf numFmtId="166" fontId="5" fillId="0" borderId="17" xfId="48" applyNumberFormat="1" applyFont="1" applyFill="1" applyBorder="1" applyAlignment="1">
      <alignment horizontal="center" vertical="center"/>
    </xf>
    <xf numFmtId="0" fontId="1" fillId="0" borderId="0" xfId="49" applyFont="1" applyFill="1" applyBorder="1" applyAlignment="1">
      <alignment horizontal="left" wrapText="1"/>
    </xf>
    <xf numFmtId="0" fontId="1" fillId="0" borderId="0" xfId="49" applyFont="1" applyFill="1" applyAlignment="1">
      <alignment horizontal="left" wrapText="1"/>
    </xf>
    <xf numFmtId="0" fontId="1" fillId="0" borderId="0" xfId="49" applyFont="1" applyFill="1" applyBorder="1" applyAlignment="1"/>
    <xf numFmtId="0" fontId="1" fillId="0" borderId="32" xfId="49" applyFont="1" applyFill="1" applyBorder="1" applyAlignment="1">
      <alignment horizontal="left" wrapText="1"/>
    </xf>
    <xf numFmtId="166" fontId="1" fillId="0" borderId="20" xfId="48" applyNumberFormat="1" applyFont="1" applyFill="1" applyBorder="1" applyAlignment="1">
      <alignment horizontal="left"/>
    </xf>
    <xf numFmtId="166" fontId="1" fillId="0" borderId="30" xfId="48" applyNumberFormat="1" applyFont="1" applyFill="1" applyBorder="1" applyAlignment="1">
      <alignment horizontal="left"/>
    </xf>
    <xf numFmtId="0" fontId="1" fillId="0" borderId="31" xfId="49" applyFont="1" applyFill="1" applyBorder="1" applyAlignment="1"/>
    <xf numFmtId="0" fontId="1" fillId="0" borderId="13" xfId="49" applyFont="1" applyFill="1" applyBorder="1" applyAlignment="1">
      <alignment horizontal="left" wrapText="1"/>
    </xf>
    <xf numFmtId="0" fontId="1" fillId="0" borderId="12" xfId="49" applyFont="1" applyFill="1" applyBorder="1" applyAlignment="1"/>
    <xf numFmtId="0" fontId="1" fillId="0" borderId="16" xfId="49" applyFont="1" applyFill="1" applyBorder="1" applyAlignment="1"/>
    <xf numFmtId="0" fontId="1" fillId="0" borderId="30" xfId="48" applyFont="1" applyFill="1" applyBorder="1" applyAlignment="1">
      <alignment vertical="center"/>
    </xf>
    <xf numFmtId="164" fontId="1" fillId="0" borderId="31" xfId="48" applyNumberFormat="1" applyFont="1" applyFill="1" applyBorder="1" applyAlignment="1">
      <alignment horizontal="center" vertical="center"/>
    </xf>
    <xf numFmtId="0" fontId="1" fillId="0" borderId="34" xfId="48" applyFont="1" applyFill="1" applyBorder="1" applyAlignment="1">
      <alignment horizontal="center" vertical="center"/>
    </xf>
    <xf numFmtId="0" fontId="1" fillId="0" borderId="33" xfId="48" applyFont="1" applyFill="1" applyBorder="1" applyAlignment="1">
      <alignment vertical="center"/>
    </xf>
    <xf numFmtId="0" fontId="1" fillId="0" borderId="31" xfId="48" applyFont="1" applyFill="1" applyBorder="1" applyAlignment="1">
      <alignment vertical="center"/>
    </xf>
    <xf numFmtId="0" fontId="1" fillId="0" borderId="31" xfId="48" applyFont="1" applyFill="1" applyBorder="1" applyAlignment="1">
      <alignment horizontal="center" vertical="center"/>
    </xf>
    <xf numFmtId="0" fontId="1" fillId="0" borderId="20" xfId="25" applyFont="1" applyBorder="1"/>
    <xf numFmtId="0" fontId="1" fillId="0" borderId="0" xfId="34" applyFont="1" applyFill="1" applyBorder="1" applyAlignment="1">
      <alignment vertical="center" wrapText="1"/>
    </xf>
    <xf numFmtId="0" fontId="1" fillId="0" borderId="17" xfId="34" applyFont="1" applyFill="1" applyBorder="1" applyAlignment="1">
      <alignment horizontal="center" vertical="center"/>
    </xf>
    <xf numFmtId="0" fontId="56" fillId="12" borderId="38" xfId="46" applyFont="1" applyFill="1" applyBorder="1"/>
    <xf numFmtId="0" fontId="56" fillId="12" borderId="24" xfId="46" applyFont="1" applyFill="1" applyBorder="1"/>
    <xf numFmtId="0" fontId="56" fillId="12" borderId="27" xfId="46" applyFont="1" applyFill="1" applyBorder="1"/>
    <xf numFmtId="0" fontId="32" fillId="12" borderId="27" xfId="46" applyFont="1" applyFill="1" applyBorder="1"/>
    <xf numFmtId="0" fontId="32" fillId="12" borderId="38" xfId="46" applyFont="1" applyFill="1" applyBorder="1"/>
    <xf numFmtId="0" fontId="32" fillId="12" borderId="24" xfId="46" applyFont="1" applyFill="1" applyBorder="1"/>
    <xf numFmtId="0" fontId="1" fillId="12" borderId="27" xfId="46" applyFont="1" applyFill="1" applyBorder="1"/>
    <xf numFmtId="0" fontId="70" fillId="0" borderId="24" xfId="39" applyFont="1" applyFill="1" applyBorder="1" applyAlignment="1">
      <alignment horizontal="center" vertical="top" wrapText="1"/>
    </xf>
    <xf numFmtId="0" fontId="70" fillId="0" borderId="27" xfId="39" applyFont="1" applyFill="1" applyBorder="1" applyAlignment="1">
      <alignment vertical="top"/>
    </xf>
    <xf numFmtId="0" fontId="6" fillId="12" borderId="0" xfId="28" applyFill="1" applyBorder="1" applyAlignment="1">
      <alignment horizontal="center" vertical="center"/>
    </xf>
    <xf numFmtId="0" fontId="6" fillId="0" borderId="0" xfId="28" applyAlignment="1">
      <alignment horizontal="center" vertical="center" wrapText="1"/>
    </xf>
    <xf numFmtId="0" fontId="62" fillId="12" borderId="32" xfId="46" applyFont="1" applyFill="1" applyBorder="1" applyAlignment="1"/>
    <xf numFmtId="0" fontId="62" fillId="12" borderId="33" xfId="46" applyFont="1" applyFill="1" applyBorder="1" applyAlignment="1">
      <alignment wrapText="1"/>
    </xf>
    <xf numFmtId="0" fontId="1" fillId="0" borderId="9" xfId="39" applyBorder="1" applyAlignment="1">
      <alignment vertical="top"/>
    </xf>
    <xf numFmtId="0" fontId="1" fillId="0" borderId="74" xfId="39" applyBorder="1" applyAlignment="1">
      <alignment vertical="top"/>
    </xf>
    <xf numFmtId="0" fontId="2" fillId="0" borderId="26" xfId="39" applyFont="1" applyBorder="1" applyAlignment="1">
      <alignment horizontal="center" vertical="center" textRotation="90"/>
    </xf>
    <xf numFmtId="0" fontId="1" fillId="0" borderId="0" xfId="25" applyFont="1" applyFill="1" applyBorder="1" applyAlignment="1">
      <alignment horizontal="center" vertical="top" wrapText="1"/>
    </xf>
    <xf numFmtId="0" fontId="1" fillId="0" borderId="13" xfId="40" applyFont="1" applyFill="1" applyBorder="1" applyAlignment="1">
      <alignment horizontal="left" vertical="top" wrapText="1"/>
    </xf>
    <xf numFmtId="0" fontId="1" fillId="0" borderId="12" xfId="40" applyFont="1" applyFill="1" applyBorder="1" applyAlignment="1">
      <alignment horizontal="left" vertical="top" wrapText="1"/>
    </xf>
    <xf numFmtId="0" fontId="1" fillId="0" borderId="0" xfId="40" applyFont="1" applyFill="1" applyBorder="1" applyAlignment="1">
      <alignment horizontal="left" vertical="top" wrapText="1"/>
    </xf>
    <xf numFmtId="0" fontId="0" fillId="0" borderId="12" xfId="0" applyBorder="1"/>
    <xf numFmtId="0" fontId="0" fillId="0" borderId="13" xfId="0" applyBorder="1"/>
    <xf numFmtId="165" fontId="79" fillId="13" borderId="0" xfId="39" applyNumberFormat="1" applyFont="1" applyFill="1" applyAlignment="1">
      <alignment horizontal="center" vertical="center"/>
    </xf>
    <xf numFmtId="0" fontId="79" fillId="13" borderId="0" xfId="39" applyFont="1" applyFill="1" applyAlignment="1">
      <alignment vertical="center"/>
    </xf>
    <xf numFmtId="0" fontId="35" fillId="0" borderId="0" xfId="39" applyFont="1" applyFill="1" applyAlignment="1">
      <alignment horizontal="right" vertical="center"/>
    </xf>
    <xf numFmtId="0" fontId="36" fillId="0" borderId="0" xfId="39" applyFont="1" applyFill="1" applyAlignment="1">
      <alignment vertical="top"/>
    </xf>
    <xf numFmtId="0" fontId="36" fillId="0" borderId="0" xfId="33" applyFont="1" applyFill="1"/>
    <xf numFmtId="0" fontId="80" fillId="0" borderId="0" xfId="39" applyFont="1" applyFill="1" applyAlignment="1">
      <alignment horizontal="left" vertical="center"/>
    </xf>
    <xf numFmtId="0" fontId="5" fillId="0" borderId="17" xfId="39" applyFont="1" applyFill="1" applyBorder="1" applyAlignment="1">
      <alignment horizontal="center" vertical="top"/>
    </xf>
    <xf numFmtId="0" fontId="1" fillId="0" borderId="0" xfId="33" applyFont="1" applyFill="1" applyBorder="1"/>
    <xf numFmtId="0" fontId="1" fillId="0" borderId="0" xfId="33" applyFill="1" applyBorder="1" applyAlignment="1">
      <alignment horizontal="right" vertical="top"/>
    </xf>
    <xf numFmtId="0" fontId="5" fillId="0" borderId="0" xfId="39" applyFont="1" applyFill="1" applyBorder="1" applyAlignment="1">
      <alignment vertical="top"/>
    </xf>
    <xf numFmtId="0" fontId="1" fillId="0" borderId="15" xfId="39" applyFont="1" applyFill="1" applyBorder="1" applyAlignment="1">
      <alignment vertical="top"/>
    </xf>
    <xf numFmtId="0" fontId="1" fillId="0" borderId="38" xfId="39" applyFont="1" applyFill="1" applyBorder="1" applyAlignment="1">
      <alignment horizontal="left" vertical="top"/>
    </xf>
    <xf numFmtId="166" fontId="1" fillId="0" borderId="32" xfId="39" applyNumberFormat="1" applyFont="1" applyFill="1" applyBorder="1" applyAlignment="1">
      <alignment vertical="center" textRotation="90"/>
    </xf>
    <xf numFmtId="0" fontId="1" fillId="0" borderId="0" xfId="33" applyFont="1" applyFill="1"/>
    <xf numFmtId="0" fontId="1" fillId="0" borderId="27" xfId="39" applyFill="1" applyBorder="1" applyAlignment="1">
      <alignment vertical="top"/>
    </xf>
    <xf numFmtId="0" fontId="1" fillId="0" borderId="38" xfId="39" applyFill="1" applyBorder="1" applyAlignment="1">
      <alignment vertical="top"/>
    </xf>
    <xf numFmtId="0" fontId="1" fillId="0" borderId="13" xfId="39" applyFont="1" applyFill="1" applyBorder="1" applyAlignment="1">
      <alignment vertical="center" wrapText="1"/>
    </xf>
    <xf numFmtId="0" fontId="1" fillId="0" borderId="12" xfId="39" applyFont="1" applyFill="1" applyBorder="1" applyAlignment="1">
      <alignment vertical="top"/>
    </xf>
    <xf numFmtId="164" fontId="1" fillId="0" borderId="16" xfId="39" applyNumberFormat="1" applyFont="1" applyFill="1" applyBorder="1" applyAlignment="1">
      <alignment horizontal="center" vertical="center" wrapText="1"/>
    </xf>
    <xf numFmtId="0" fontId="1" fillId="0" borderId="12" xfId="39" applyFont="1" applyFill="1" applyBorder="1" applyAlignment="1">
      <alignment vertical="center" wrapText="1"/>
    </xf>
    <xf numFmtId="0" fontId="2" fillId="0" borderId="13" xfId="39" applyFont="1" applyFill="1" applyBorder="1" applyAlignment="1">
      <alignment vertical="center" textRotation="90"/>
    </xf>
    <xf numFmtId="0" fontId="2" fillId="0" borderId="0" xfId="39" applyFont="1" applyFill="1" applyBorder="1" applyAlignment="1">
      <alignment vertical="center" textRotation="90"/>
    </xf>
    <xf numFmtId="164" fontId="1" fillId="0" borderId="47" xfId="39" applyNumberFormat="1" applyFont="1" applyFill="1" applyBorder="1" applyAlignment="1">
      <alignment vertical="top"/>
    </xf>
    <xf numFmtId="0" fontId="1" fillId="0" borderId="11" xfId="39" applyFont="1" applyFill="1" applyBorder="1" applyAlignment="1">
      <alignment vertical="center"/>
    </xf>
    <xf numFmtId="164" fontId="1" fillId="0" borderId="16" xfId="39" applyNumberFormat="1" applyFont="1" applyFill="1" applyBorder="1" applyAlignment="1">
      <alignment horizontal="center" vertical="center"/>
    </xf>
    <xf numFmtId="0" fontId="1" fillId="0" borderId="14" xfId="39" applyFill="1" applyBorder="1" applyAlignment="1">
      <alignment vertical="top" wrapText="1"/>
    </xf>
    <xf numFmtId="164" fontId="1" fillId="0" borderId="16" xfId="39" applyNumberFormat="1" applyFill="1" applyBorder="1" applyAlignment="1">
      <alignment vertical="top" wrapText="1"/>
    </xf>
    <xf numFmtId="0" fontId="1" fillId="0" borderId="16" xfId="39" applyFont="1" applyFill="1" applyBorder="1" applyAlignment="1">
      <alignment horizontal="center" vertical="center"/>
    </xf>
    <xf numFmtId="0" fontId="1" fillId="0" borderId="14" xfId="39" applyFill="1" applyBorder="1" applyAlignment="1">
      <alignment horizontal="right" vertical="top"/>
    </xf>
    <xf numFmtId="164" fontId="1" fillId="0" borderId="16" xfId="39" applyNumberFormat="1" applyFill="1" applyBorder="1" applyAlignment="1">
      <alignment horizontal="right" vertical="top"/>
    </xf>
    <xf numFmtId="0" fontId="1" fillId="0" borderId="16" xfId="39" applyFont="1" applyFill="1" applyBorder="1" applyAlignment="1">
      <alignment horizontal="center" vertical="top"/>
    </xf>
    <xf numFmtId="0" fontId="1" fillId="0" borderId="46" xfId="39" applyBorder="1" applyAlignment="1">
      <alignment vertical="top"/>
    </xf>
    <xf numFmtId="0" fontId="1" fillId="0" borderId="29" xfId="39" applyBorder="1" applyAlignment="1">
      <alignment horizontal="center" vertical="top"/>
    </xf>
    <xf numFmtId="0" fontId="1" fillId="0" borderId="12" xfId="39" applyBorder="1" applyAlignment="1">
      <alignment horizontal="center" vertical="top"/>
    </xf>
    <xf numFmtId="0" fontId="1" fillId="0" borderId="24" xfId="39" applyFill="1" applyBorder="1" applyAlignment="1">
      <alignment vertical="top"/>
    </xf>
    <xf numFmtId="0" fontId="2" fillId="0" borderId="27" xfId="39" applyFont="1" applyFill="1" applyBorder="1" applyAlignment="1">
      <alignment vertical="center" textRotation="90"/>
    </xf>
    <xf numFmtId="0" fontId="2" fillId="0" borderId="38" xfId="39" applyFont="1" applyFill="1" applyBorder="1" applyAlignment="1">
      <alignment vertical="center" textRotation="90"/>
    </xf>
    <xf numFmtId="0" fontId="1" fillId="0" borderId="66" xfId="39" applyFont="1" applyFill="1" applyBorder="1" applyAlignment="1">
      <alignment vertical="top" wrapText="1"/>
    </xf>
    <xf numFmtId="164" fontId="1" fillId="0" borderId="67" xfId="39" applyNumberFormat="1" applyFill="1" applyBorder="1" applyAlignment="1">
      <alignment vertical="top"/>
    </xf>
    <xf numFmtId="0" fontId="1" fillId="0" borderId="50" xfId="39" applyFont="1" applyFill="1" applyBorder="1" applyAlignment="1">
      <alignment vertical="top"/>
    </xf>
    <xf numFmtId="0" fontId="1" fillId="0" borderId="66" xfId="39" applyFont="1" applyFill="1" applyBorder="1" applyAlignment="1">
      <alignment horizontal="center" vertical="top"/>
    </xf>
    <xf numFmtId="0" fontId="1" fillId="0" borderId="24" xfId="39" applyBorder="1" applyAlignment="1">
      <alignment horizontal="center" vertical="top"/>
    </xf>
    <xf numFmtId="164" fontId="1" fillId="0" borderId="67" xfId="39" applyNumberFormat="1" applyFont="1" applyFill="1" applyBorder="1" applyAlignment="1">
      <alignment vertical="top"/>
    </xf>
    <xf numFmtId="164" fontId="11" fillId="0" borderId="17" xfId="39" applyNumberFormat="1" applyFont="1" applyFill="1" applyBorder="1" applyAlignment="1">
      <alignment horizontal="center" vertical="center"/>
    </xf>
    <xf numFmtId="164" fontId="11" fillId="0" borderId="32" xfId="39" applyNumberFormat="1" applyFont="1" applyFill="1" applyBorder="1" applyAlignment="1">
      <alignment horizontal="center" vertical="center"/>
    </xf>
    <xf numFmtId="164" fontId="11" fillId="0" borderId="34" xfId="39" applyNumberFormat="1" applyFont="1" applyFill="1" applyBorder="1" applyAlignment="1">
      <alignment horizontal="center" vertical="center"/>
    </xf>
    <xf numFmtId="0" fontId="16" fillId="0" borderId="17" xfId="39" applyFont="1" applyFill="1" applyBorder="1" applyAlignment="1">
      <alignment horizontal="center" vertical="center"/>
    </xf>
    <xf numFmtId="0" fontId="16" fillId="0" borderId="32" xfId="39" applyFont="1" applyFill="1" applyBorder="1" applyAlignment="1">
      <alignment horizontal="center" vertical="center"/>
    </xf>
    <xf numFmtId="0" fontId="16" fillId="0" borderId="34" xfId="39" applyFont="1" applyFill="1" applyBorder="1" applyAlignment="1">
      <alignment horizontal="center" vertical="center"/>
    </xf>
    <xf numFmtId="0" fontId="16" fillId="0" borderId="0" xfId="39" applyFont="1" applyFill="1" applyBorder="1" applyAlignment="1">
      <alignment horizontal="center" vertical="center"/>
    </xf>
    <xf numFmtId="0" fontId="16" fillId="0" borderId="12" xfId="39" applyFont="1" applyFill="1" applyBorder="1" applyAlignment="1">
      <alignment horizontal="center" vertical="center"/>
    </xf>
    <xf numFmtId="0" fontId="16" fillId="0" borderId="13" xfId="39" applyFont="1" applyFill="1" applyBorder="1" applyAlignment="1">
      <alignment horizontal="center" vertical="center"/>
    </xf>
    <xf numFmtId="0" fontId="16" fillId="0" borderId="33" xfId="39" applyFont="1" applyFill="1" applyBorder="1" applyAlignment="1">
      <alignment horizontal="center" vertical="center"/>
    </xf>
    <xf numFmtId="0" fontId="16" fillId="0" borderId="75" xfId="39" applyFont="1" applyFill="1" applyBorder="1" applyAlignment="1">
      <alignment horizontal="center" vertical="center"/>
    </xf>
    <xf numFmtId="164" fontId="11" fillId="0" borderId="18" xfId="39" applyNumberFormat="1" applyFont="1" applyBorder="1" applyAlignment="1">
      <alignment horizontal="center" vertical="center"/>
    </xf>
    <xf numFmtId="164" fontId="11" fillId="0" borderId="20" xfId="39" applyNumberFormat="1" applyFont="1" applyBorder="1" applyAlignment="1">
      <alignment horizontal="center" vertical="center"/>
    </xf>
    <xf numFmtId="164" fontId="11" fillId="0" borderId="31" xfId="39" applyNumberFormat="1" applyFont="1" applyBorder="1" applyAlignment="1">
      <alignment horizontal="center" vertical="center"/>
    </xf>
    <xf numFmtId="0" fontId="16" fillId="0" borderId="40" xfId="39" applyFont="1" applyBorder="1" applyAlignment="1">
      <alignment horizontal="center" vertical="center"/>
    </xf>
    <xf numFmtId="164" fontId="11" fillId="0" borderId="17" xfId="39" applyNumberFormat="1" applyFont="1" applyBorder="1" applyAlignment="1">
      <alignment horizontal="center" vertical="center"/>
    </xf>
    <xf numFmtId="164" fontId="11" fillId="0" borderId="32" xfId="39" applyNumberFormat="1" applyFont="1" applyBorder="1" applyAlignment="1">
      <alignment horizontal="center" vertical="center"/>
    </xf>
    <xf numFmtId="164" fontId="11" fillId="0" borderId="34" xfId="39" applyNumberFormat="1" applyFont="1" applyBorder="1" applyAlignment="1">
      <alignment horizontal="center" vertical="center"/>
    </xf>
    <xf numFmtId="0" fontId="16" fillId="0" borderId="75" xfId="39" applyFont="1" applyBorder="1" applyAlignment="1">
      <alignment horizontal="center" vertical="center"/>
    </xf>
    <xf numFmtId="0" fontId="1" fillId="0" borderId="0" xfId="33" applyFill="1" applyBorder="1" applyAlignment="1">
      <alignment vertical="top"/>
    </xf>
    <xf numFmtId="0" fontId="1" fillId="0" borderId="0" xfId="33" applyFill="1" applyBorder="1" applyAlignment="1">
      <alignment horizontal="center" vertical="top"/>
    </xf>
    <xf numFmtId="0" fontId="1" fillId="0" borderId="0" xfId="33" applyFont="1" applyFill="1" applyBorder="1" applyAlignment="1">
      <alignment vertical="top"/>
    </xf>
    <xf numFmtId="166" fontId="1" fillId="0" borderId="0" xfId="39" applyNumberFormat="1" applyFill="1" applyBorder="1" applyAlignment="1">
      <alignment vertical="top"/>
    </xf>
    <xf numFmtId="0" fontId="1" fillId="0" borderId="0" xfId="39" applyFill="1" applyBorder="1" applyAlignment="1">
      <alignment horizontal="left" vertical="top"/>
    </xf>
    <xf numFmtId="166" fontId="1" fillId="0" borderId="0" xfId="39" applyNumberFormat="1" applyFill="1" applyBorder="1" applyAlignment="1">
      <alignment horizontal="left" vertical="top"/>
    </xf>
    <xf numFmtId="165" fontId="79" fillId="13" borderId="0" xfId="39" applyNumberFormat="1" applyFont="1" applyFill="1" applyAlignment="1">
      <alignment horizontal="right" vertical="center"/>
    </xf>
    <xf numFmtId="0" fontId="79" fillId="13" borderId="0" xfId="39" applyFont="1" applyFill="1" applyAlignment="1">
      <alignment horizontal="left" vertical="center"/>
    </xf>
    <xf numFmtId="0" fontId="79" fillId="13" borderId="0" xfId="39" applyFont="1" applyFill="1" applyAlignment="1">
      <alignment horizontal="center" vertical="center"/>
    </xf>
    <xf numFmtId="0" fontId="82" fillId="13" borderId="0" xfId="33" applyFont="1" applyFill="1" applyAlignment="1">
      <alignment vertical="center"/>
    </xf>
    <xf numFmtId="0" fontId="36" fillId="13" borderId="0" xfId="33" applyFont="1" applyFill="1" applyBorder="1"/>
    <xf numFmtId="0" fontId="36" fillId="13" borderId="0" xfId="33" applyFont="1" applyFill="1"/>
    <xf numFmtId="0" fontId="1" fillId="0" borderId="0" xfId="40" applyFont="1" applyAlignment="1">
      <alignment vertical="top"/>
    </xf>
    <xf numFmtId="0" fontId="1" fillId="0" borderId="0" xfId="40" applyFont="1"/>
    <xf numFmtId="0" fontId="1" fillId="0" borderId="0" xfId="40" applyFont="1" applyBorder="1" applyAlignment="1">
      <alignment vertical="top" wrapText="1"/>
    </xf>
    <xf numFmtId="0" fontId="1" fillId="0" borderId="0" xfId="40" applyFont="1" applyAlignment="1">
      <alignment horizontal="center" vertical="top"/>
    </xf>
    <xf numFmtId="0" fontId="1" fillId="0" borderId="0" xfId="40" applyFont="1" applyBorder="1" applyAlignment="1">
      <alignment horizontal="left" vertical="top" wrapText="1"/>
    </xf>
    <xf numFmtId="0" fontId="0" fillId="0" borderId="0" xfId="0" applyFill="1" applyBorder="1" applyAlignment="1">
      <alignment vertical="center" wrapText="1"/>
    </xf>
    <xf numFmtId="0" fontId="12" fillId="0" borderId="0" xfId="40" applyFont="1" applyFill="1" applyBorder="1" applyAlignment="1">
      <alignment vertical="center" wrapText="1"/>
    </xf>
    <xf numFmtId="0" fontId="0" fillId="0" borderId="0" xfId="0" applyFill="1" applyAlignment="1"/>
    <xf numFmtId="0" fontId="0" fillId="0" borderId="0" xfId="0" applyFill="1" applyBorder="1" applyAlignment="1"/>
    <xf numFmtId="0" fontId="12" fillId="0" borderId="0" xfId="0" applyFont="1" applyFill="1" applyBorder="1" applyAlignment="1">
      <alignment vertical="center" wrapText="1"/>
    </xf>
    <xf numFmtId="0" fontId="0" fillId="0" borderId="0" xfId="0" applyFill="1" applyAlignment="1">
      <alignment vertical="center" wrapText="1"/>
    </xf>
    <xf numFmtId="0" fontId="35" fillId="0" borderId="0" xfId="39" applyFont="1" applyFill="1" applyBorder="1" applyAlignment="1">
      <alignment horizontal="left" vertical="center"/>
    </xf>
    <xf numFmtId="164" fontId="35" fillId="0" borderId="0" xfId="39" applyNumberFormat="1" applyFont="1" applyFill="1" applyAlignment="1">
      <alignment horizontal="left" vertical="center"/>
    </xf>
    <xf numFmtId="0" fontId="1" fillId="0" borderId="0" xfId="40" applyFont="1" applyFill="1" applyBorder="1" applyAlignment="1">
      <alignment horizontal="right" vertical="top"/>
    </xf>
    <xf numFmtId="166" fontId="1" fillId="0" borderId="0" xfId="40" applyNumberFormat="1" applyFont="1" applyFill="1" applyBorder="1" applyAlignment="1">
      <alignment horizontal="center" vertical="top"/>
    </xf>
    <xf numFmtId="0" fontId="1" fillId="0" borderId="0" xfId="40" applyFont="1" applyFill="1" applyAlignment="1">
      <alignment vertical="top"/>
    </xf>
    <xf numFmtId="0" fontId="1" fillId="0" borderId="0" xfId="39" applyFont="1" applyFill="1" applyAlignment="1">
      <alignment horizontal="center" vertical="top"/>
    </xf>
    <xf numFmtId="166" fontId="1" fillId="0" borderId="18" xfId="40" applyNumberFormat="1" applyFont="1" applyFill="1" applyBorder="1" applyAlignment="1">
      <alignment horizontal="left" vertical="top"/>
    </xf>
    <xf numFmtId="166" fontId="1" fillId="0" borderId="20" xfId="39" applyNumberFormat="1" applyFont="1" applyFill="1" applyBorder="1" applyAlignment="1">
      <alignment horizontal="center" vertical="top"/>
    </xf>
    <xf numFmtId="166" fontId="1" fillId="0" borderId="31" xfId="39" applyNumberFormat="1" applyFont="1" applyFill="1" applyBorder="1" applyAlignment="1">
      <alignment horizontal="center" vertical="top"/>
    </xf>
    <xf numFmtId="0" fontId="1" fillId="0" borderId="0" xfId="40" applyFont="1" applyFill="1" applyBorder="1" applyAlignment="1">
      <alignment horizontal="center" vertical="top"/>
    </xf>
    <xf numFmtId="0" fontId="1" fillId="0" borderId="13" xfId="40" applyFont="1" applyBorder="1" applyAlignment="1">
      <alignment horizontal="left" vertical="top"/>
    </xf>
    <xf numFmtId="0" fontId="1" fillId="0" borderId="0" xfId="40" applyFont="1" applyBorder="1" applyAlignment="1">
      <alignment horizontal="left" vertical="top"/>
    </xf>
    <xf numFmtId="0" fontId="1" fillId="0" borderId="0" xfId="40" applyFont="1" applyBorder="1" applyAlignment="1">
      <alignment vertical="top"/>
    </xf>
    <xf numFmtId="0" fontId="1" fillId="0" borderId="12" xfId="0" applyFont="1" applyBorder="1"/>
    <xf numFmtId="0" fontId="1" fillId="0" borderId="26" xfId="40" applyFont="1" applyFill="1" applyBorder="1" applyAlignment="1">
      <alignment horizontal="left" vertical="top" wrapText="1"/>
    </xf>
    <xf numFmtId="0" fontId="1" fillId="14" borderId="30" xfId="40" applyFont="1" applyFill="1" applyBorder="1" applyAlignment="1">
      <alignment vertical="top" wrapText="1"/>
    </xf>
    <xf numFmtId="0" fontId="1" fillId="14" borderId="31" xfId="40" applyFont="1" applyFill="1" applyBorder="1" applyAlignment="1">
      <alignment vertical="top" wrapText="1"/>
    </xf>
    <xf numFmtId="0" fontId="1" fillId="0" borderId="0" xfId="25" applyFill="1" applyBorder="1" applyAlignment="1"/>
    <xf numFmtId="166" fontId="1" fillId="0" borderId="32" xfId="43" applyNumberFormat="1" applyFont="1" applyFill="1" applyBorder="1" applyAlignment="1">
      <alignment horizontal="left" vertical="top"/>
    </xf>
    <xf numFmtId="166" fontId="1" fillId="0" borderId="33" xfId="43" applyNumberFormat="1" applyFont="1" applyFill="1" applyBorder="1" applyAlignment="1">
      <alignment horizontal="left" vertical="top"/>
    </xf>
    <xf numFmtId="166" fontId="5" fillId="0" borderId="33" xfId="43" applyNumberFormat="1" applyFont="1" applyFill="1" applyBorder="1" applyAlignment="1">
      <alignment vertical="top"/>
    </xf>
    <xf numFmtId="166" fontId="5" fillId="0" borderId="34" xfId="43" applyNumberFormat="1" applyFont="1" applyFill="1" applyBorder="1" applyAlignment="1">
      <alignment horizontal="left" vertical="top"/>
    </xf>
    <xf numFmtId="0" fontId="1" fillId="14" borderId="31" xfId="40" applyFont="1" applyFill="1" applyBorder="1" applyAlignment="1">
      <alignment vertical="center" wrapText="1"/>
    </xf>
    <xf numFmtId="0" fontId="43" fillId="14" borderId="20" xfId="40" applyFont="1" applyFill="1" applyBorder="1" applyAlignment="1">
      <alignment vertical="center"/>
    </xf>
    <xf numFmtId="0" fontId="1" fillId="14" borderId="30" xfId="40" applyFont="1" applyFill="1" applyBorder="1" applyAlignment="1">
      <alignment vertical="center" wrapText="1"/>
    </xf>
    <xf numFmtId="166" fontId="1" fillId="0" borderId="38" xfId="40" applyNumberFormat="1" applyFont="1" applyFill="1" applyBorder="1" applyAlignment="1">
      <alignment horizontal="left" vertical="top"/>
    </xf>
    <xf numFmtId="166" fontId="1" fillId="0" borderId="24" xfId="40" applyNumberFormat="1" applyFont="1" applyFill="1" applyBorder="1" applyAlignment="1">
      <alignment horizontal="left" vertical="top"/>
    </xf>
    <xf numFmtId="166" fontId="1" fillId="0" borderId="15" xfId="40" applyNumberFormat="1" applyFont="1" applyFill="1" applyBorder="1" applyAlignment="1">
      <alignment horizontal="left" vertical="top"/>
    </xf>
    <xf numFmtId="166" fontId="1" fillId="0" borderId="38" xfId="39" applyNumberFormat="1" applyFont="1" applyFill="1" applyBorder="1" applyAlignment="1">
      <alignment horizontal="left" vertical="top"/>
    </xf>
    <xf numFmtId="166" fontId="1" fillId="0" borderId="24" xfId="39" applyNumberFormat="1" applyFont="1" applyFill="1" applyBorder="1" applyAlignment="1">
      <alignment horizontal="left" vertical="top"/>
    </xf>
    <xf numFmtId="164" fontId="1" fillId="0" borderId="0" xfId="43" applyNumberFormat="1" applyFont="1" applyBorder="1" applyAlignment="1">
      <alignment vertical="top" wrapText="1"/>
    </xf>
    <xf numFmtId="164" fontId="1" fillId="0" borderId="16" xfId="40" applyNumberFormat="1" applyFont="1" applyFill="1" applyBorder="1" applyAlignment="1">
      <alignment vertical="center" wrapText="1"/>
    </xf>
    <xf numFmtId="0" fontId="1" fillId="0" borderId="0" xfId="40" applyFont="1" applyFill="1" applyBorder="1" applyAlignment="1">
      <alignment vertical="top" wrapText="1"/>
    </xf>
    <xf numFmtId="0" fontId="1" fillId="0" borderId="32" xfId="40" applyFont="1" applyFill="1" applyBorder="1" applyAlignment="1">
      <alignment vertical="top"/>
    </xf>
    <xf numFmtId="0" fontId="1" fillId="0" borderId="33" xfId="40" applyFont="1" applyFill="1" applyBorder="1" applyAlignment="1">
      <alignment vertical="top" wrapText="1"/>
    </xf>
    <xf numFmtId="0" fontId="1" fillId="0" borderId="34" xfId="40" applyFont="1" applyFill="1" applyBorder="1" applyAlignment="1">
      <alignment vertical="top" wrapText="1"/>
    </xf>
    <xf numFmtId="0" fontId="1" fillId="0" borderId="14" xfId="40" applyFont="1" applyFill="1" applyBorder="1" applyAlignment="1">
      <alignment vertical="center" wrapText="1"/>
    </xf>
    <xf numFmtId="0" fontId="1" fillId="0" borderId="46" xfId="40" applyFont="1" applyFill="1" applyBorder="1" applyAlignment="1">
      <alignment vertical="center"/>
    </xf>
    <xf numFmtId="0" fontId="1" fillId="0" borderId="41" xfId="40" applyFont="1" applyFill="1" applyBorder="1" applyAlignment="1">
      <alignment vertical="center"/>
    </xf>
    <xf numFmtId="164" fontId="13" fillId="0" borderId="13" xfId="43" applyNumberFormat="1" applyFont="1" applyFill="1" applyBorder="1" applyAlignment="1">
      <alignment vertical="center" wrapText="1"/>
    </xf>
    <xf numFmtId="164" fontId="33" fillId="0" borderId="0" xfId="43" applyNumberFormat="1" applyFont="1" applyFill="1" applyBorder="1" applyAlignment="1">
      <alignment vertical="center"/>
    </xf>
    <xf numFmtId="164" fontId="13" fillId="0" borderId="0" xfId="43" applyNumberFormat="1" applyFont="1" applyFill="1" applyBorder="1" applyAlignment="1">
      <alignment vertical="center" wrapText="1"/>
    </xf>
    <xf numFmtId="164" fontId="13" fillId="0" borderId="0" xfId="43" applyNumberFormat="1" applyFont="1" applyFill="1" applyBorder="1" applyAlignment="1">
      <alignment vertical="top"/>
    </xf>
    <xf numFmtId="164" fontId="1" fillId="0" borderId="12" xfId="43" applyNumberFormat="1" applyFont="1" applyBorder="1" applyAlignment="1">
      <alignment vertical="top" wrapText="1"/>
    </xf>
    <xf numFmtId="0" fontId="0" fillId="0" borderId="12" xfId="40" applyFont="1" applyFill="1" applyBorder="1" applyAlignment="1">
      <alignment vertical="top" wrapText="1"/>
    </xf>
    <xf numFmtId="0" fontId="1" fillId="0" borderId="14" xfId="40" applyFont="1" applyFill="1" applyBorder="1" applyAlignment="1">
      <alignment vertical="center"/>
    </xf>
    <xf numFmtId="164" fontId="1" fillId="0" borderId="0" xfId="43" applyNumberFormat="1" applyFill="1" applyBorder="1" applyAlignment="1">
      <alignment horizontal="center" vertical="top"/>
    </xf>
    <xf numFmtId="0" fontId="1" fillId="0" borderId="47" xfId="40" applyFont="1" applyFill="1" applyBorder="1" applyAlignment="1">
      <alignment vertical="top" wrapText="1"/>
    </xf>
    <xf numFmtId="0" fontId="1" fillId="0" borderId="12" xfId="40" applyFont="1" applyFill="1" applyBorder="1" applyAlignment="1">
      <alignment vertical="top"/>
    </xf>
    <xf numFmtId="164" fontId="13" fillId="0" borderId="14" xfId="43" applyNumberFormat="1" applyFont="1" applyFill="1" applyBorder="1" applyAlignment="1">
      <alignment horizontal="left" vertical="center" wrapText="1"/>
    </xf>
    <xf numFmtId="164" fontId="13" fillId="0" borderId="14" xfId="43" applyNumberFormat="1" applyFont="1" applyFill="1" applyBorder="1" applyAlignment="1">
      <alignment vertical="center" wrapText="1"/>
    </xf>
    <xf numFmtId="0" fontId="13" fillId="0" borderId="14" xfId="43" applyNumberFormat="1" applyFont="1" applyFill="1" applyBorder="1" applyAlignment="1">
      <alignment horizontal="center" vertical="center" wrapText="1"/>
    </xf>
    <xf numFmtId="164" fontId="1" fillId="0" borderId="0" xfId="43" applyNumberFormat="1" applyAlignment="1">
      <alignment vertical="top"/>
    </xf>
    <xf numFmtId="0" fontId="1" fillId="0" borderId="0" xfId="40" applyFont="1" applyFill="1" applyBorder="1" applyAlignment="1">
      <alignment vertical="center"/>
    </xf>
    <xf numFmtId="164" fontId="1" fillId="0" borderId="16" xfId="40" applyNumberFormat="1" applyFont="1" applyFill="1" applyBorder="1" applyAlignment="1">
      <alignment vertical="top"/>
    </xf>
    <xf numFmtId="0" fontId="1" fillId="0" borderId="11" xfId="40" applyFont="1" applyBorder="1" applyAlignment="1">
      <alignment vertical="top"/>
    </xf>
    <xf numFmtId="164" fontId="1" fillId="0" borderId="14" xfId="40" applyNumberFormat="1" applyFont="1" applyBorder="1" applyAlignment="1">
      <alignment vertical="top"/>
    </xf>
    <xf numFmtId="164" fontId="1" fillId="0" borderId="13" xfId="43" applyNumberFormat="1" applyFont="1" applyBorder="1" applyAlignment="1">
      <alignment vertical="top"/>
    </xf>
    <xf numFmtId="164" fontId="1" fillId="0" borderId="12" xfId="43" applyNumberFormat="1" applyBorder="1" applyAlignment="1">
      <alignment vertical="top"/>
    </xf>
    <xf numFmtId="0" fontId="0" fillId="0" borderId="14" xfId="40" applyFont="1" applyFill="1" applyBorder="1" applyAlignment="1">
      <alignment horizontal="left" vertical="top"/>
    </xf>
    <xf numFmtId="0" fontId="43" fillId="14" borderId="20" xfId="40" applyFont="1" applyFill="1" applyBorder="1" applyAlignment="1">
      <alignment vertical="center" wrapText="1"/>
    </xf>
    <xf numFmtId="0" fontId="12" fillId="14" borderId="30" xfId="0" applyFont="1" applyFill="1" applyBorder="1" applyAlignment="1">
      <alignment vertical="center" wrapText="1"/>
    </xf>
    <xf numFmtId="0" fontId="1" fillId="0" borderId="23" xfId="40" applyFont="1" applyFill="1" applyBorder="1" applyAlignment="1">
      <alignment vertical="top"/>
    </xf>
    <xf numFmtId="164" fontId="1" fillId="0" borderId="0" xfId="43" applyNumberFormat="1" applyFill="1" applyAlignment="1">
      <alignment vertical="top"/>
    </xf>
    <xf numFmtId="0" fontId="13" fillId="0" borderId="41" xfId="43" applyNumberFormat="1" applyFont="1" applyFill="1" applyBorder="1" applyAlignment="1">
      <alignment horizontal="center" vertical="center" wrapText="1"/>
    </xf>
    <xf numFmtId="164" fontId="1" fillId="0" borderId="13" xfId="43" applyNumberFormat="1" applyBorder="1" applyAlignment="1">
      <alignment vertical="top"/>
    </xf>
    <xf numFmtId="0" fontId="1" fillId="0" borderId="13" xfId="0" applyFont="1" applyFill="1" applyBorder="1"/>
    <xf numFmtId="0" fontId="1" fillId="0" borderId="14" xfId="40" applyFont="1" applyFill="1" applyBorder="1" applyAlignment="1">
      <alignment vertical="top"/>
    </xf>
    <xf numFmtId="164" fontId="1" fillId="0" borderId="16" xfId="40" applyNumberFormat="1" applyFont="1" applyFill="1" applyBorder="1" applyAlignment="1">
      <alignment horizontal="right" vertical="top"/>
    </xf>
    <xf numFmtId="164" fontId="13" fillId="0" borderId="14" xfId="43" applyNumberFormat="1" applyFont="1" applyFill="1" applyBorder="1" applyAlignment="1">
      <alignment vertical="center"/>
    </xf>
    <xf numFmtId="164" fontId="1" fillId="0" borderId="0" xfId="43" applyNumberFormat="1" applyFont="1" applyFill="1" applyBorder="1" applyAlignment="1">
      <alignment horizontal="right" vertical="top"/>
    </xf>
    <xf numFmtId="164" fontId="1" fillId="0" borderId="13" xfId="39" applyNumberFormat="1" applyFont="1" applyFill="1" applyBorder="1" applyAlignment="1">
      <alignment horizontal="left" vertical="center"/>
    </xf>
    <xf numFmtId="164" fontId="13" fillId="0" borderId="13" xfId="43" applyNumberFormat="1" applyFont="1" applyFill="1" applyBorder="1" applyAlignment="1">
      <alignment vertical="center"/>
    </xf>
    <xf numFmtId="164" fontId="13" fillId="0" borderId="0" xfId="43" applyNumberFormat="1" applyFont="1" applyFill="1" applyBorder="1" applyAlignment="1">
      <alignment vertical="center"/>
    </xf>
    <xf numFmtId="164" fontId="4" fillId="0" borderId="0" xfId="43" applyNumberFormat="1" applyFont="1" applyFill="1" applyBorder="1" applyAlignment="1">
      <alignment horizontal="center" vertical="center" wrapText="1"/>
    </xf>
    <xf numFmtId="0" fontId="1" fillId="0" borderId="0" xfId="40" applyFont="1" applyAlignment="1">
      <alignment horizontal="left" vertical="top"/>
    </xf>
    <xf numFmtId="0" fontId="0" fillId="0" borderId="0" xfId="0" applyAlignment="1">
      <alignment horizontal="left"/>
    </xf>
    <xf numFmtId="0" fontId="13" fillId="0" borderId="13" xfId="40" applyFont="1" applyFill="1" applyBorder="1" applyAlignment="1">
      <alignment vertical="center"/>
    </xf>
    <xf numFmtId="0" fontId="13" fillId="0" borderId="0" xfId="40" applyFont="1" applyFill="1" applyBorder="1" applyAlignment="1">
      <alignment vertical="top"/>
    </xf>
    <xf numFmtId="0" fontId="13" fillId="0" borderId="12" xfId="40" applyFont="1" applyFill="1" applyBorder="1" applyAlignment="1">
      <alignment vertical="top"/>
    </xf>
    <xf numFmtId="0" fontId="13" fillId="0" borderId="26" xfId="40" applyFont="1" applyFill="1" applyBorder="1" applyAlignment="1">
      <alignment vertical="top"/>
    </xf>
    <xf numFmtId="0" fontId="13" fillId="0" borderId="0" xfId="39" applyFont="1" applyFill="1" applyBorder="1" applyAlignment="1">
      <alignment vertical="top"/>
    </xf>
    <xf numFmtId="0" fontId="13" fillId="0" borderId="12" xfId="39" applyFont="1" applyFill="1" applyBorder="1" applyAlignment="1">
      <alignment vertical="top"/>
    </xf>
    <xf numFmtId="164" fontId="1" fillId="0" borderId="0" xfId="43" applyNumberFormat="1" applyBorder="1" applyAlignment="1">
      <alignment vertical="top" wrapText="1"/>
    </xf>
    <xf numFmtId="164" fontId="1" fillId="0" borderId="12" xfId="43" applyNumberFormat="1" applyBorder="1" applyAlignment="1">
      <alignment vertical="top" wrapText="1"/>
    </xf>
    <xf numFmtId="164" fontId="1" fillId="0" borderId="13" xfId="43" applyNumberFormat="1" applyBorder="1" applyAlignment="1">
      <alignment vertical="top" wrapText="1"/>
    </xf>
    <xf numFmtId="0" fontId="13" fillId="0" borderId="13" xfId="39" applyFont="1" applyFill="1" applyBorder="1" applyAlignment="1">
      <alignment vertical="top"/>
    </xf>
    <xf numFmtId="0" fontId="83" fillId="0" borderId="11" xfId="40" applyFont="1" applyFill="1" applyBorder="1" applyAlignment="1">
      <alignment vertical="top"/>
    </xf>
    <xf numFmtId="0" fontId="83" fillId="0" borderId="14" xfId="40" applyFont="1" applyFill="1" applyBorder="1" applyAlignment="1">
      <alignment vertical="top"/>
    </xf>
    <xf numFmtId="0" fontId="81" fillId="0" borderId="13" xfId="40" applyFont="1" applyFill="1" applyBorder="1" applyAlignment="1">
      <alignment vertical="top" wrapText="1"/>
    </xf>
    <xf numFmtId="0" fontId="81" fillId="0" borderId="12" xfId="40" applyFont="1" applyFill="1" applyBorder="1" applyAlignment="1">
      <alignment vertical="top" wrapText="1"/>
    </xf>
    <xf numFmtId="0" fontId="13" fillId="0" borderId="13" xfId="40" applyFont="1" applyFill="1" applyBorder="1" applyAlignment="1">
      <alignment vertical="center" wrapText="1"/>
    </xf>
    <xf numFmtId="0" fontId="1" fillId="0" borderId="25" xfId="40" applyFont="1" applyFill="1" applyBorder="1" applyAlignment="1">
      <alignment vertical="top"/>
    </xf>
    <xf numFmtId="0" fontId="1" fillId="0" borderId="47" xfId="40" applyFont="1" applyFill="1" applyBorder="1" applyAlignment="1">
      <alignment vertical="top"/>
    </xf>
    <xf numFmtId="0" fontId="5" fillId="0" borderId="23" xfId="40" applyFont="1" applyFill="1" applyBorder="1" applyAlignment="1">
      <alignment horizontal="left" vertical="top"/>
    </xf>
    <xf numFmtId="0" fontId="0" fillId="0" borderId="25" xfId="40" applyFont="1" applyFill="1" applyBorder="1" applyAlignment="1">
      <alignment horizontal="left" vertical="top"/>
    </xf>
    <xf numFmtId="0" fontId="1" fillId="0" borderId="0" xfId="40" applyFont="1" applyFill="1" applyBorder="1" applyAlignment="1">
      <alignment horizontal="right" wrapText="1"/>
    </xf>
    <xf numFmtId="0" fontId="13" fillId="0" borderId="0" xfId="39" applyFont="1" applyFill="1" applyBorder="1" applyAlignment="1">
      <alignment vertical="center"/>
    </xf>
    <xf numFmtId="0" fontId="1" fillId="0" borderId="25" xfId="40" applyFont="1" applyFill="1" applyBorder="1" applyAlignment="1">
      <alignment vertical="center"/>
    </xf>
    <xf numFmtId="164" fontId="1" fillId="0" borderId="13" xfId="40" applyNumberFormat="1" applyFont="1" applyFill="1" applyBorder="1" applyAlignment="1">
      <alignment vertical="top"/>
    </xf>
    <xf numFmtId="164" fontId="1" fillId="0" borderId="12" xfId="40" applyNumberFormat="1" applyFont="1" applyFill="1" applyBorder="1" applyAlignment="1">
      <alignment vertical="top"/>
    </xf>
    <xf numFmtId="0" fontId="13" fillId="0" borderId="0" xfId="40" applyFont="1" applyFill="1" applyBorder="1" applyAlignment="1">
      <alignment vertical="center" wrapText="1"/>
    </xf>
    <xf numFmtId="0" fontId="13" fillId="0" borderId="12" xfId="40" applyFont="1" applyFill="1" applyBorder="1" applyAlignment="1">
      <alignment vertical="center" wrapText="1"/>
    </xf>
    <xf numFmtId="0" fontId="13" fillId="0" borderId="26" xfId="40" applyFont="1" applyFill="1" applyBorder="1" applyAlignment="1">
      <alignment vertical="center" wrapText="1"/>
    </xf>
    <xf numFmtId="0" fontId="13" fillId="0" borderId="12" xfId="39" applyFont="1" applyFill="1" applyBorder="1" applyAlignment="1">
      <alignment vertical="center" wrapText="1"/>
    </xf>
    <xf numFmtId="164" fontId="1" fillId="0" borderId="11" xfId="43" applyNumberFormat="1" applyFont="1" applyBorder="1" applyAlignment="1">
      <alignment vertical="top"/>
    </xf>
    <xf numFmtId="0" fontId="5" fillId="0" borderId="25" xfId="40" applyFont="1" applyFill="1" applyBorder="1" applyAlignment="1">
      <alignment horizontal="left" vertical="top"/>
    </xf>
    <xf numFmtId="0" fontId="1" fillId="0" borderId="26" xfId="40" applyFont="1" applyFill="1" applyBorder="1" applyAlignment="1">
      <alignment vertical="top" wrapText="1"/>
    </xf>
    <xf numFmtId="0" fontId="1" fillId="0" borderId="23" xfId="40" applyFont="1" applyFill="1" applyBorder="1" applyAlignment="1">
      <alignment vertical="center"/>
    </xf>
    <xf numFmtId="0" fontId="1" fillId="0" borderId="26" xfId="40" applyFont="1" applyFill="1" applyBorder="1" applyAlignment="1">
      <alignment vertical="top"/>
    </xf>
    <xf numFmtId="0" fontId="1" fillId="0" borderId="0" xfId="39" applyBorder="1" applyAlignment="1">
      <alignment vertical="top" wrapText="1"/>
    </xf>
    <xf numFmtId="0" fontId="1" fillId="0" borderId="12" xfId="39" applyBorder="1" applyAlignment="1">
      <alignment vertical="top" wrapText="1"/>
    </xf>
    <xf numFmtId="0" fontId="1" fillId="0" borderId="12" xfId="40" applyFont="1" applyBorder="1" applyAlignment="1">
      <alignment vertical="top" wrapText="1"/>
    </xf>
    <xf numFmtId="164" fontId="5" fillId="0" borderId="18" xfId="43" applyNumberFormat="1" applyFont="1" applyBorder="1" applyAlignment="1">
      <alignment horizontal="center" vertical="top"/>
    </xf>
    <xf numFmtId="164" fontId="1" fillId="0" borderId="13" xfId="43" applyNumberFormat="1" applyFont="1" applyBorder="1" applyAlignment="1">
      <alignment vertical="top" wrapText="1"/>
    </xf>
    <xf numFmtId="164" fontId="1" fillId="0" borderId="13" xfId="40" applyNumberFormat="1" applyFont="1" applyFill="1" applyBorder="1" applyAlignment="1">
      <alignment vertical="center" wrapText="1"/>
    </xf>
    <xf numFmtId="164" fontId="1" fillId="0" borderId="12" xfId="40" applyNumberFormat="1" applyFont="1" applyFill="1" applyBorder="1" applyAlignment="1">
      <alignment vertical="center" wrapText="1"/>
    </xf>
    <xf numFmtId="0" fontId="13" fillId="0" borderId="13" xfId="40" applyFont="1" applyBorder="1" applyAlignment="1">
      <alignment vertical="top"/>
    </xf>
    <xf numFmtId="0" fontId="13" fillId="0" borderId="0" xfId="40" applyFont="1" applyBorder="1" applyAlignment="1">
      <alignment vertical="top"/>
    </xf>
    <xf numFmtId="0" fontId="1" fillId="0" borderId="26" xfId="40" applyFont="1" applyBorder="1" applyAlignment="1">
      <alignment vertical="top"/>
    </xf>
    <xf numFmtId="166" fontId="1" fillId="0" borderId="26" xfId="40" applyNumberFormat="1" applyFont="1" applyFill="1" applyBorder="1" applyAlignment="1">
      <alignment horizontal="center" vertical="top"/>
    </xf>
    <xf numFmtId="166" fontId="0" fillId="0" borderId="0" xfId="0" applyNumberFormat="1" applyFill="1" applyBorder="1" applyAlignment="1">
      <alignment horizontal="center" vertical="top"/>
    </xf>
    <xf numFmtId="0" fontId="13" fillId="0" borderId="13" xfId="39" applyFont="1" applyBorder="1" applyAlignment="1">
      <alignment vertical="top"/>
    </xf>
    <xf numFmtId="0" fontId="13" fillId="0" borderId="0" xfId="39" applyFont="1" applyBorder="1" applyAlignment="1">
      <alignment vertical="top"/>
    </xf>
    <xf numFmtId="1" fontId="1" fillId="0" borderId="14" xfId="39" applyNumberFormat="1" applyFont="1" applyBorder="1" applyAlignment="1">
      <alignment wrapText="1"/>
    </xf>
    <xf numFmtId="164" fontId="1" fillId="0" borderId="14" xfId="39" applyNumberFormat="1" applyFill="1" applyBorder="1" applyAlignment="1">
      <alignment horizontal="left" vertical="center"/>
    </xf>
    <xf numFmtId="164" fontId="1" fillId="0" borderId="16" xfId="39" applyNumberFormat="1" applyFill="1" applyBorder="1" applyAlignment="1">
      <alignment horizontal="left" vertical="center"/>
    </xf>
    <xf numFmtId="164" fontId="1" fillId="0" borderId="0" xfId="43" applyNumberFormat="1" applyBorder="1" applyAlignment="1">
      <alignment horizontal="right" wrapText="1"/>
    </xf>
    <xf numFmtId="164" fontId="1" fillId="0" borderId="12" xfId="43" applyNumberFormat="1" applyBorder="1" applyAlignment="1">
      <alignment horizontal="right" wrapText="1"/>
    </xf>
    <xf numFmtId="164" fontId="1" fillId="0" borderId="23" xfId="43" applyNumberFormat="1" applyFont="1" applyBorder="1" applyAlignment="1">
      <alignment vertical="top"/>
    </xf>
    <xf numFmtId="164" fontId="1" fillId="0" borderId="47" xfId="43" applyNumberFormat="1" applyBorder="1" applyAlignment="1">
      <alignment horizontal="right" vertical="top"/>
    </xf>
    <xf numFmtId="0" fontId="1" fillId="0" borderId="13" xfId="40" applyFont="1" applyFill="1" applyBorder="1"/>
    <xf numFmtId="0" fontId="0" fillId="0" borderId="13" xfId="0" applyFill="1" applyBorder="1" applyAlignment="1">
      <alignment wrapText="1"/>
    </xf>
    <xf numFmtId="0" fontId="0" fillId="0" borderId="12" xfId="0" applyFill="1" applyBorder="1" applyAlignment="1">
      <alignment wrapText="1"/>
    </xf>
    <xf numFmtId="0" fontId="1" fillId="0" borderId="23" xfId="40" applyFont="1" applyFill="1" applyBorder="1" applyAlignment="1">
      <alignment vertical="top" wrapText="1"/>
    </xf>
    <xf numFmtId="0" fontId="1" fillId="0" borderId="25" xfId="40" applyFont="1" applyFill="1" applyBorder="1" applyAlignment="1">
      <alignment vertical="top" wrapText="1"/>
    </xf>
    <xf numFmtId="0" fontId="13" fillId="0" borderId="0" xfId="40" applyFont="1" applyFill="1" applyBorder="1" applyAlignment="1">
      <alignment vertical="center"/>
    </xf>
    <xf numFmtId="0" fontId="1" fillId="0" borderId="46" xfId="40" applyFont="1" applyFill="1" applyBorder="1" applyAlignment="1">
      <alignment vertical="top"/>
    </xf>
    <xf numFmtId="0" fontId="1" fillId="0" borderId="41" xfId="40" applyFont="1" applyFill="1" applyBorder="1" applyAlignment="1">
      <alignment vertical="top"/>
    </xf>
    <xf numFmtId="0" fontId="1" fillId="0" borderId="29" xfId="40" applyFont="1" applyFill="1" applyBorder="1" applyAlignment="1">
      <alignment vertical="top"/>
    </xf>
    <xf numFmtId="0" fontId="1" fillId="0" borderId="23" xfId="39" applyFont="1" applyBorder="1" applyAlignment="1">
      <alignment vertical="top" wrapText="1"/>
    </xf>
    <xf numFmtId="0" fontId="1" fillId="0" borderId="25" xfId="39" applyFont="1" applyBorder="1" applyAlignment="1">
      <alignment vertical="top" wrapText="1"/>
    </xf>
    <xf numFmtId="166" fontId="1" fillId="0" borderId="47" xfId="39" applyNumberFormat="1" applyBorder="1" applyAlignment="1">
      <alignment vertical="top" wrapText="1"/>
    </xf>
    <xf numFmtId="0" fontId="1" fillId="0" borderId="46" xfId="39" applyFont="1" applyFill="1" applyBorder="1" applyAlignment="1">
      <alignment vertical="center"/>
    </xf>
    <xf numFmtId="1" fontId="1" fillId="0" borderId="41" xfId="39" applyNumberFormat="1" applyFont="1" applyBorder="1" applyAlignment="1">
      <alignment wrapText="1"/>
    </xf>
    <xf numFmtId="164" fontId="1" fillId="0" borderId="0" xfId="43" applyNumberFormat="1" applyBorder="1" applyAlignment="1">
      <alignment wrapText="1"/>
    </xf>
    <xf numFmtId="164" fontId="1" fillId="0" borderId="12" xfId="43" applyNumberFormat="1" applyBorder="1" applyAlignment="1">
      <alignment wrapText="1"/>
    </xf>
    <xf numFmtId="164" fontId="1" fillId="0" borderId="16" xfId="43" applyNumberFormat="1" applyBorder="1" applyAlignment="1">
      <alignment horizontal="right" vertical="top"/>
    </xf>
    <xf numFmtId="0" fontId="1" fillId="0" borderId="11" xfId="40" applyFont="1" applyFill="1" applyBorder="1" applyAlignment="1">
      <alignment vertical="top" wrapText="1"/>
    </xf>
    <xf numFmtId="0" fontId="1" fillId="0" borderId="14" xfId="39" applyNumberFormat="1" applyFill="1" applyBorder="1" applyAlignment="1">
      <alignment wrapText="1"/>
    </xf>
    <xf numFmtId="0" fontId="1" fillId="0" borderId="14" xfId="40" applyFont="1" applyFill="1" applyBorder="1" applyAlignment="1">
      <alignment wrapText="1"/>
    </xf>
    <xf numFmtId="0" fontId="1" fillId="0" borderId="13" xfId="39" applyFill="1" applyBorder="1" applyAlignment="1">
      <alignment horizontal="right" vertical="top"/>
    </xf>
    <xf numFmtId="164" fontId="1" fillId="0" borderId="11" xfId="40" applyNumberFormat="1" applyFont="1" applyFill="1" applyBorder="1" applyAlignment="1">
      <alignment vertical="center" wrapText="1"/>
    </xf>
    <xf numFmtId="1" fontId="1" fillId="0" borderId="16" xfId="40" applyNumberFormat="1" applyFont="1" applyFill="1" applyBorder="1" applyAlignment="1">
      <alignment horizontal="center" vertical="center" wrapText="1"/>
    </xf>
    <xf numFmtId="1" fontId="1" fillId="0" borderId="14" xfId="40" applyNumberFormat="1" applyFont="1" applyFill="1" applyBorder="1" applyAlignment="1">
      <alignment horizontal="center" vertical="center" wrapText="1"/>
    </xf>
    <xf numFmtId="0" fontId="83" fillId="0" borderId="13" xfId="40" applyFont="1" applyFill="1" applyBorder="1" applyAlignment="1">
      <alignment vertical="top"/>
    </xf>
    <xf numFmtId="166" fontId="1" fillId="0" borderId="12" xfId="40" applyNumberFormat="1" applyFont="1" applyFill="1" applyBorder="1" applyAlignment="1">
      <alignment horizontal="left" vertical="top"/>
    </xf>
    <xf numFmtId="164" fontId="1" fillId="0" borderId="14" xfId="40" applyNumberFormat="1" applyFont="1" applyFill="1" applyBorder="1" applyAlignment="1">
      <alignment vertical="center" wrapText="1"/>
    </xf>
    <xf numFmtId="0" fontId="0" fillId="0" borderId="16" xfId="0" applyFill="1" applyBorder="1"/>
    <xf numFmtId="0" fontId="81" fillId="0" borderId="23" xfId="40" applyFont="1" applyFill="1" applyBorder="1" applyAlignment="1">
      <alignment vertical="top"/>
    </xf>
    <xf numFmtId="0" fontId="81" fillId="0" borderId="25" xfId="40" applyFont="1" applyFill="1" applyBorder="1" applyAlignment="1">
      <alignment vertical="top"/>
    </xf>
    <xf numFmtId="0" fontId="81" fillId="0" borderId="47" xfId="40" applyFont="1" applyFill="1" applyBorder="1" applyAlignment="1">
      <alignment vertical="top"/>
    </xf>
    <xf numFmtId="0" fontId="1" fillId="0" borderId="11" xfId="39" applyFont="1" applyBorder="1" applyAlignment="1">
      <alignment vertical="top"/>
    </xf>
    <xf numFmtId="0" fontId="1" fillId="0" borderId="14" xfId="39" applyFont="1" applyBorder="1" applyAlignment="1">
      <alignment vertical="top"/>
    </xf>
    <xf numFmtId="0" fontId="1" fillId="0" borderId="16" xfId="39" applyFont="1" applyBorder="1" applyAlignment="1">
      <alignment wrapText="1"/>
    </xf>
    <xf numFmtId="0" fontId="1" fillId="0" borderId="16" xfId="40" applyNumberFormat="1" applyFont="1" applyFill="1" applyBorder="1" applyAlignment="1">
      <alignment horizontal="center" vertical="top"/>
    </xf>
    <xf numFmtId="164" fontId="1" fillId="0" borderId="14" xfId="39" applyNumberFormat="1" applyFill="1" applyBorder="1" applyAlignment="1">
      <alignment horizontal="left" vertical="top"/>
    </xf>
    <xf numFmtId="0" fontId="1" fillId="0" borderId="41" xfId="39" applyNumberFormat="1" applyFill="1" applyBorder="1" applyAlignment="1">
      <alignment wrapText="1"/>
    </xf>
    <xf numFmtId="0" fontId="1" fillId="0" borderId="41" xfId="0" applyFont="1" applyFill="1" applyBorder="1" applyAlignment="1">
      <alignment horizontal="right" vertical="top"/>
    </xf>
    <xf numFmtId="0" fontId="1" fillId="0" borderId="29" xfId="39" applyNumberFormat="1" applyFill="1" applyBorder="1" applyAlignment="1">
      <alignment horizontal="right" vertical="top"/>
    </xf>
    <xf numFmtId="164" fontId="1" fillId="0" borderId="13" xfId="39" applyNumberFormat="1" applyFill="1" applyBorder="1" applyAlignment="1">
      <alignment horizontal="left" vertical="top"/>
    </xf>
    <xf numFmtId="0" fontId="0" fillId="0" borderId="25" xfId="0" applyBorder="1"/>
    <xf numFmtId="0" fontId="0" fillId="0" borderId="47" xfId="0" applyBorder="1"/>
    <xf numFmtId="164" fontId="1" fillId="0" borderId="11" xfId="40" applyNumberFormat="1" applyFont="1" applyFill="1" applyBorder="1" applyAlignment="1">
      <alignment vertical="top"/>
    </xf>
    <xf numFmtId="1" fontId="1" fillId="0" borderId="16" xfId="40" applyNumberFormat="1" applyFont="1" applyFill="1" applyBorder="1" applyAlignment="1">
      <alignment horizontal="center" vertical="top"/>
    </xf>
    <xf numFmtId="164" fontId="1" fillId="0" borderId="46" xfId="40" applyNumberFormat="1" applyFont="1" applyFill="1" applyBorder="1" applyAlignment="1">
      <alignment vertical="top"/>
    </xf>
    <xf numFmtId="1" fontId="1" fillId="0" borderId="41" xfId="40" applyNumberFormat="1" applyFont="1" applyFill="1" applyBorder="1" applyAlignment="1">
      <alignment horizontal="center" vertical="top"/>
    </xf>
    <xf numFmtId="1" fontId="1" fillId="0" borderId="14" xfId="40" applyNumberFormat="1" applyFont="1" applyFill="1" applyBorder="1" applyAlignment="1">
      <alignment horizontal="center" vertical="top"/>
    </xf>
    <xf numFmtId="0" fontId="1" fillId="0" borderId="14" xfId="0" applyFont="1" applyFill="1" applyBorder="1" applyAlignment="1">
      <alignment horizontal="right" vertical="top"/>
    </xf>
    <xf numFmtId="166" fontId="0" fillId="0" borderId="16" xfId="0" applyNumberFormat="1" applyFill="1" applyBorder="1" applyAlignment="1">
      <alignment horizontal="left"/>
    </xf>
    <xf numFmtId="0" fontId="1" fillId="0" borderId="26" xfId="40" applyFont="1" applyFill="1" applyBorder="1" applyAlignment="1">
      <alignment horizontal="right" wrapText="1"/>
    </xf>
    <xf numFmtId="164" fontId="1" fillId="0" borderId="14" xfId="40" applyNumberFormat="1" applyFont="1" applyFill="1" applyBorder="1" applyAlignment="1">
      <alignment wrapText="1"/>
    </xf>
    <xf numFmtId="0" fontId="81" fillId="0" borderId="16" xfId="40" applyFont="1" applyFill="1" applyBorder="1" applyAlignment="1">
      <alignment vertical="top"/>
    </xf>
    <xf numFmtId="0" fontId="1" fillId="0" borderId="46" xfId="39" applyFont="1" applyBorder="1" applyAlignment="1">
      <alignment vertical="top"/>
    </xf>
    <xf numFmtId="0" fontId="1" fillId="0" borderId="41" xfId="25" applyFont="1" applyFill="1" applyBorder="1" applyAlignment="1">
      <alignment horizontal="right" vertical="top"/>
    </xf>
    <xf numFmtId="166" fontId="1" fillId="0" borderId="29" xfId="39" applyNumberFormat="1" applyFont="1" applyBorder="1" applyAlignment="1">
      <alignment horizontal="right" wrapText="1"/>
    </xf>
    <xf numFmtId="0" fontId="1" fillId="0" borderId="12" xfId="39" applyFont="1" applyBorder="1" applyAlignment="1">
      <alignment horizontal="center" vertical="top"/>
    </xf>
    <xf numFmtId="0" fontId="13" fillId="0" borderId="46" xfId="39" applyFont="1" applyFill="1" applyBorder="1" applyAlignment="1">
      <alignment vertical="center" wrapText="1"/>
    </xf>
    <xf numFmtId="0" fontId="13" fillId="0" borderId="41" xfId="39" applyFont="1" applyFill="1" applyBorder="1" applyAlignment="1">
      <alignment vertical="top"/>
    </xf>
    <xf numFmtId="164" fontId="1" fillId="0" borderId="41" xfId="39" applyNumberFormat="1" applyFill="1" applyBorder="1" applyAlignment="1">
      <alignment horizontal="left" vertical="top"/>
    </xf>
    <xf numFmtId="164" fontId="1" fillId="0" borderId="14" xfId="40" applyNumberFormat="1" applyFont="1" applyFill="1" applyBorder="1" applyAlignment="1">
      <alignment vertical="top"/>
    </xf>
    <xf numFmtId="164" fontId="1" fillId="0" borderId="11" xfId="43" applyNumberFormat="1" applyFont="1" applyBorder="1" applyAlignment="1">
      <alignment vertical="top" wrapText="1"/>
    </xf>
    <xf numFmtId="0" fontId="1" fillId="0" borderId="14" xfId="43" applyNumberFormat="1" applyBorder="1" applyAlignment="1">
      <alignment wrapText="1"/>
    </xf>
    <xf numFmtId="164" fontId="1" fillId="0" borderId="14" xfId="43" applyNumberFormat="1" applyFont="1" applyBorder="1" applyAlignment="1">
      <alignment vertical="top"/>
    </xf>
    <xf numFmtId="0" fontId="1" fillId="0" borderId="14" xfId="25" applyFill="1" applyBorder="1" applyAlignment="1">
      <alignment horizontal="right" vertical="top"/>
    </xf>
    <xf numFmtId="166" fontId="1" fillId="0" borderId="14" xfId="39" applyNumberFormat="1" applyFont="1" applyFill="1" applyBorder="1" applyAlignment="1">
      <alignment horizontal="center" vertical="top"/>
    </xf>
    <xf numFmtId="0" fontId="1" fillId="0" borderId="41" xfId="40" applyFont="1" applyBorder="1"/>
    <xf numFmtId="0" fontId="1" fillId="0" borderId="41" xfId="40" applyFont="1" applyBorder="1" applyAlignment="1">
      <alignment vertical="top"/>
    </xf>
    <xf numFmtId="0" fontId="1" fillId="0" borderId="0" xfId="40" applyFont="1" applyFill="1" applyBorder="1" applyAlignment="1">
      <alignment vertical="center" wrapText="1"/>
    </xf>
    <xf numFmtId="0" fontId="1" fillId="0" borderId="12" xfId="39" applyNumberFormat="1" applyFill="1" applyBorder="1" applyAlignment="1">
      <alignment horizontal="right" vertical="top"/>
    </xf>
    <xf numFmtId="164" fontId="1" fillId="0" borderId="29" xfId="40" applyNumberFormat="1" applyFont="1" applyFill="1" applyBorder="1" applyAlignment="1">
      <alignment horizontal="right" vertical="top"/>
    </xf>
    <xf numFmtId="164" fontId="1" fillId="0" borderId="13" xfId="40" applyNumberFormat="1" applyFont="1" applyFill="1" applyBorder="1" applyAlignment="1">
      <alignment horizontal="right" vertical="center" wrapText="1"/>
    </xf>
    <xf numFmtId="164" fontId="1" fillId="0" borderId="12" xfId="40" applyNumberFormat="1" applyFont="1" applyFill="1" applyBorder="1" applyAlignment="1">
      <alignment horizontal="right" vertical="center" wrapText="1"/>
    </xf>
    <xf numFmtId="0" fontId="1" fillId="0" borderId="23" xfId="0" applyFont="1" applyBorder="1" applyAlignment="1">
      <alignment horizontal="right"/>
    </xf>
    <xf numFmtId="0" fontId="83" fillId="0" borderId="18" xfId="40" applyFont="1" applyFill="1" applyBorder="1" applyAlignment="1">
      <alignment horizontal="center" vertical="top"/>
    </xf>
    <xf numFmtId="0" fontId="1" fillId="0" borderId="18" xfId="40" applyFont="1" applyFill="1" applyBorder="1" applyAlignment="1">
      <alignment horizontal="center" vertical="top"/>
    </xf>
    <xf numFmtId="0" fontId="1" fillId="0" borderId="0" xfId="40" applyFont="1" applyBorder="1" applyAlignment="1">
      <alignment wrapText="1"/>
    </xf>
    <xf numFmtId="0" fontId="1" fillId="0" borderId="12" xfId="40" applyFont="1" applyBorder="1" applyAlignment="1">
      <alignment wrapText="1"/>
    </xf>
    <xf numFmtId="0" fontId="1" fillId="0" borderId="26" xfId="40" applyFont="1" applyFill="1" applyBorder="1" applyAlignment="1">
      <alignment wrapText="1"/>
    </xf>
    <xf numFmtId="0" fontId="1" fillId="0" borderId="16" xfId="0" applyFont="1" applyFill="1" applyBorder="1"/>
    <xf numFmtId="0" fontId="1" fillId="0" borderId="46" xfId="39" applyFont="1" applyFill="1" applyBorder="1" applyAlignment="1">
      <alignment vertical="center" wrapText="1"/>
    </xf>
    <xf numFmtId="0" fontId="1" fillId="0" borderId="41" xfId="39" applyFont="1" applyFill="1" applyBorder="1" applyAlignment="1">
      <alignment vertical="top"/>
    </xf>
    <xf numFmtId="0" fontId="1" fillId="0" borderId="41" xfId="39" applyFont="1" applyBorder="1" applyAlignment="1">
      <alignment wrapText="1"/>
    </xf>
    <xf numFmtId="0" fontId="1" fillId="0" borderId="29" xfId="39" applyFont="1" applyBorder="1" applyAlignment="1">
      <alignment wrapText="1"/>
    </xf>
    <xf numFmtId="0" fontId="1" fillId="0" borderId="12" xfId="39" applyFont="1" applyBorder="1" applyAlignment="1">
      <alignment vertical="top"/>
    </xf>
    <xf numFmtId="164" fontId="1" fillId="0" borderId="0" xfId="43" applyNumberFormat="1" applyFill="1" applyBorder="1" applyAlignment="1">
      <alignment horizontal="right" vertical="top"/>
    </xf>
    <xf numFmtId="0" fontId="1" fillId="0" borderId="0" xfId="39" applyNumberFormat="1" applyFill="1" applyBorder="1" applyAlignment="1">
      <alignment wrapText="1"/>
    </xf>
    <xf numFmtId="0" fontId="1" fillId="0" borderId="0" xfId="40" applyFont="1" applyBorder="1"/>
    <xf numFmtId="0" fontId="1" fillId="0" borderId="12" xfId="40" applyFont="1" applyBorder="1" applyAlignment="1">
      <alignment vertical="top"/>
    </xf>
    <xf numFmtId="164" fontId="0" fillId="0" borderId="27" xfId="40" applyNumberFormat="1" applyFont="1" applyFill="1" applyBorder="1" applyAlignment="1">
      <alignment vertical="center" wrapText="1"/>
    </xf>
    <xf numFmtId="164" fontId="0" fillId="0" borderId="38" xfId="40" applyNumberFormat="1" applyFont="1" applyFill="1" applyBorder="1" applyAlignment="1">
      <alignment vertical="center" wrapText="1"/>
    </xf>
    <xf numFmtId="0" fontId="1" fillId="0" borderId="26" xfId="40" applyFont="1" applyFill="1" applyBorder="1" applyAlignment="1">
      <alignment horizontal="center" vertical="top"/>
    </xf>
    <xf numFmtId="0" fontId="1" fillId="0" borderId="47" xfId="40" applyFont="1" applyBorder="1" applyAlignment="1">
      <alignment vertical="top"/>
    </xf>
    <xf numFmtId="0" fontId="1" fillId="0" borderId="14" xfId="40" applyNumberFormat="1" applyFont="1" applyFill="1" applyBorder="1" applyAlignment="1">
      <alignment vertical="center" wrapText="1"/>
    </xf>
    <xf numFmtId="0" fontId="1" fillId="0" borderId="14" xfId="0" applyFont="1" applyFill="1" applyBorder="1" applyAlignment="1">
      <alignment horizontal="right" vertical="center"/>
    </xf>
    <xf numFmtId="166" fontId="1" fillId="0" borderId="16" xfId="40" applyNumberFormat="1" applyFont="1" applyFill="1" applyBorder="1" applyAlignment="1">
      <alignment vertical="center" wrapText="1"/>
    </xf>
    <xf numFmtId="0" fontId="0" fillId="0" borderId="23" xfId="0" applyBorder="1"/>
    <xf numFmtId="164" fontId="1" fillId="0" borderId="0" xfId="40" applyNumberFormat="1" applyFont="1" applyFill="1" applyBorder="1" applyAlignment="1">
      <alignment horizontal="right" vertical="center" wrapText="1"/>
    </xf>
    <xf numFmtId="0" fontId="13" fillId="0" borderId="13" xfId="40" applyFont="1" applyFill="1" applyBorder="1" applyAlignment="1">
      <alignment vertical="top" wrapText="1"/>
    </xf>
    <xf numFmtId="0" fontId="1" fillId="0" borderId="11" xfId="40" applyFont="1" applyBorder="1" applyAlignment="1"/>
    <xf numFmtId="0" fontId="1" fillId="0" borderId="14" xfId="40" applyNumberFormat="1" applyFont="1" applyBorder="1" applyAlignment="1">
      <alignment wrapText="1"/>
    </xf>
    <xf numFmtId="0" fontId="1" fillId="0" borderId="14" xfId="40" applyFont="1" applyBorder="1" applyAlignment="1"/>
    <xf numFmtId="0" fontId="1" fillId="0" borderId="16" xfId="40" applyFont="1" applyBorder="1" applyAlignment="1">
      <alignment wrapText="1"/>
    </xf>
    <xf numFmtId="0" fontId="1" fillId="0" borderId="13" xfId="40" applyFont="1" applyFill="1" applyBorder="1" applyAlignment="1">
      <alignment horizontal="left" vertical="top"/>
    </xf>
    <xf numFmtId="0" fontId="1" fillId="0" borderId="0" xfId="40" applyFont="1" applyFill="1" applyBorder="1" applyAlignment="1">
      <alignment horizontal="left" vertical="top"/>
    </xf>
    <xf numFmtId="0" fontId="1" fillId="0" borderId="13" xfId="40" applyFont="1" applyFill="1" applyBorder="1" applyAlignment="1">
      <alignment horizontal="center" textRotation="90"/>
    </xf>
    <xf numFmtId="0" fontId="1" fillId="0" borderId="0" xfId="40" applyFont="1" applyFill="1" applyBorder="1" applyAlignment="1">
      <alignment horizontal="center" textRotation="90"/>
    </xf>
    <xf numFmtId="0" fontId="1" fillId="0" borderId="12" xfId="40" applyFont="1" applyFill="1" applyBorder="1" applyAlignment="1">
      <alignment horizontal="center" textRotation="90"/>
    </xf>
    <xf numFmtId="0" fontId="1" fillId="0" borderId="0" xfId="39" applyBorder="1" applyAlignment="1">
      <alignment wrapText="1"/>
    </xf>
    <xf numFmtId="0" fontId="1" fillId="0" borderId="12" xfId="39" applyBorder="1" applyAlignment="1">
      <alignment wrapText="1"/>
    </xf>
    <xf numFmtId="164" fontId="5" fillId="0" borderId="0" xfId="43" applyNumberFormat="1" applyFont="1" applyAlignment="1"/>
    <xf numFmtId="164" fontId="1" fillId="0" borderId="38" xfId="43" applyNumberFormat="1" applyFont="1" applyFill="1" applyBorder="1" applyAlignment="1">
      <alignment horizontal="center" vertical="top"/>
    </xf>
    <xf numFmtId="164" fontId="1" fillId="0" borderId="27" xfId="43" applyNumberFormat="1" applyFont="1" applyBorder="1" applyAlignment="1">
      <alignment vertical="top" wrapText="1"/>
    </xf>
    <xf numFmtId="164" fontId="1" fillId="0" borderId="38" xfId="43" applyNumberFormat="1" applyBorder="1" applyAlignment="1">
      <alignment horizontal="right" wrapText="1"/>
    </xf>
    <xf numFmtId="164" fontId="1" fillId="0" borderId="24" xfId="43" applyNumberFormat="1" applyBorder="1" applyAlignment="1">
      <alignment horizontal="right" wrapText="1"/>
    </xf>
    <xf numFmtId="164" fontId="1" fillId="0" borderId="50" xfId="43" applyNumberFormat="1" applyFont="1" applyBorder="1" applyAlignment="1">
      <alignment vertical="top"/>
    </xf>
    <xf numFmtId="164" fontId="1" fillId="0" borderId="67" xfId="43" applyNumberFormat="1" applyFont="1" applyBorder="1" applyAlignment="1">
      <alignment vertical="top"/>
    </xf>
    <xf numFmtId="0" fontId="1" fillId="0" borderId="13" xfId="40" applyFont="1" applyBorder="1" applyAlignment="1">
      <alignment vertical="top"/>
    </xf>
    <xf numFmtId="0" fontId="1" fillId="0" borderId="66" xfId="39" applyNumberFormat="1" applyFill="1" applyBorder="1" applyAlignment="1">
      <alignment wrapText="1"/>
    </xf>
    <xf numFmtId="0" fontId="1" fillId="0" borderId="38" xfId="25" applyFill="1" applyBorder="1" applyAlignment="1">
      <alignment horizontal="right" vertical="top"/>
    </xf>
    <xf numFmtId="166" fontId="1" fillId="0" borderId="24" xfId="39" applyNumberFormat="1" applyFont="1" applyFill="1" applyBorder="1" applyAlignment="1">
      <alignment horizontal="center" vertical="top"/>
    </xf>
    <xf numFmtId="0" fontId="1" fillId="0" borderId="27" xfId="39" applyFont="1" applyFill="1" applyBorder="1" applyAlignment="1">
      <alignment horizontal="left" vertical="top"/>
    </xf>
    <xf numFmtId="0" fontId="1" fillId="0" borderId="24" xfId="39" applyNumberFormat="1" applyFill="1" applyBorder="1" applyAlignment="1">
      <alignment horizontal="right" vertical="top"/>
    </xf>
    <xf numFmtId="0" fontId="0" fillId="0" borderId="46" xfId="0" applyFill="1" applyBorder="1"/>
    <xf numFmtId="0" fontId="0" fillId="0" borderId="41" xfId="0" applyFill="1" applyBorder="1"/>
    <xf numFmtId="0" fontId="1" fillId="0" borderId="12" xfId="40" applyFont="1" applyFill="1" applyBorder="1" applyAlignment="1">
      <alignment vertical="center" wrapText="1"/>
    </xf>
    <xf numFmtId="0" fontId="1" fillId="0" borderId="20" xfId="0" applyFont="1" applyBorder="1" applyAlignment="1">
      <alignment horizontal="right"/>
    </xf>
    <xf numFmtId="166" fontId="0" fillId="0" borderId="31" xfId="0" applyNumberFormat="1" applyBorder="1" applyAlignment="1">
      <alignment horizontal="left"/>
    </xf>
    <xf numFmtId="164" fontId="1" fillId="0" borderId="12" xfId="40" applyNumberFormat="1" applyFont="1" applyFill="1" applyBorder="1" applyAlignment="1">
      <alignment horizontal="left" vertical="top"/>
    </xf>
    <xf numFmtId="166" fontId="1" fillId="0" borderId="16" xfId="40" applyNumberFormat="1" applyFont="1" applyFill="1" applyBorder="1" applyAlignment="1">
      <alignment horizontal="right" vertical="center" wrapText="1"/>
    </xf>
    <xf numFmtId="166" fontId="0" fillId="0" borderId="13" xfId="0" applyNumberFormat="1" applyBorder="1"/>
    <xf numFmtId="166" fontId="1" fillId="0" borderId="20" xfId="0" applyNumberFormat="1" applyFont="1" applyBorder="1" applyAlignment="1">
      <alignment horizontal="right"/>
    </xf>
    <xf numFmtId="0" fontId="1" fillId="0" borderId="46" xfId="40" applyFont="1" applyBorder="1" applyAlignment="1"/>
    <xf numFmtId="0" fontId="1" fillId="0" borderId="41" xfId="40" applyNumberFormat="1" applyFont="1" applyBorder="1" applyAlignment="1">
      <alignment wrapText="1"/>
    </xf>
    <xf numFmtId="0" fontId="1" fillId="0" borderId="41" xfId="0" applyFont="1" applyFill="1" applyBorder="1" applyAlignment="1">
      <alignment horizontal="right"/>
    </xf>
    <xf numFmtId="166" fontId="1" fillId="0" borderId="29" xfId="40" applyNumberFormat="1" applyFont="1" applyBorder="1" applyAlignment="1">
      <alignment horizontal="right" wrapText="1"/>
    </xf>
    <xf numFmtId="0" fontId="1" fillId="0" borderId="26" xfId="40" applyFont="1" applyBorder="1" applyAlignment="1">
      <alignment wrapText="1"/>
    </xf>
    <xf numFmtId="0" fontId="1" fillId="0" borderId="50" xfId="40" applyFont="1" applyFill="1" applyBorder="1" applyAlignment="1">
      <alignment vertical="top"/>
    </xf>
    <xf numFmtId="0" fontId="1" fillId="0" borderId="50" xfId="40" applyFont="1" applyBorder="1" applyAlignment="1">
      <alignment vertical="top"/>
    </xf>
    <xf numFmtId="0" fontId="1" fillId="0" borderId="66" xfId="40" applyFont="1" applyBorder="1" applyAlignment="1">
      <alignment vertical="top"/>
    </xf>
    <xf numFmtId="164" fontId="1" fillId="0" borderId="67" xfId="40" applyNumberFormat="1" applyFont="1" applyBorder="1" applyAlignment="1">
      <alignment vertical="top"/>
    </xf>
    <xf numFmtId="164" fontId="1" fillId="0" borderId="30" xfId="43" applyNumberFormat="1" applyFill="1" applyBorder="1" applyAlignment="1">
      <alignment horizontal="center" vertical="center"/>
    </xf>
    <xf numFmtId="164" fontId="1" fillId="0" borderId="30" xfId="43" applyNumberFormat="1" applyBorder="1" applyAlignment="1">
      <alignment horizontal="center" vertical="center"/>
    </xf>
    <xf numFmtId="164" fontId="1" fillId="0" borderId="30" xfId="43" applyNumberFormat="1" applyBorder="1" applyAlignment="1">
      <alignment vertical="top"/>
    </xf>
    <xf numFmtId="164" fontId="1" fillId="0" borderId="30" xfId="43" applyNumberFormat="1" applyBorder="1" applyAlignment="1">
      <alignment horizontal="center" vertical="top"/>
    </xf>
    <xf numFmtId="0" fontId="81" fillId="0" borderId="14" xfId="40" applyFont="1" applyFill="1" applyBorder="1" applyAlignment="1">
      <alignment horizontal="left" vertical="top"/>
    </xf>
    <xf numFmtId="0" fontId="1" fillId="0" borderId="20" xfId="40" applyFont="1" applyBorder="1" applyAlignment="1">
      <alignment horizontal="center" vertical="center"/>
    </xf>
    <xf numFmtId="0" fontId="1" fillId="0" borderId="31" xfId="40" applyFont="1" applyBorder="1" applyAlignment="1">
      <alignment horizontal="center" vertical="center"/>
    </xf>
    <xf numFmtId="0" fontId="16" fillId="0" borderId="17" xfId="40" applyFont="1" applyBorder="1" applyAlignment="1">
      <alignment horizontal="center" vertical="center"/>
    </xf>
    <xf numFmtId="0" fontId="16" fillId="0" borderId="34" xfId="40" applyFont="1" applyBorder="1" applyAlignment="1">
      <alignment horizontal="right" vertical="center"/>
    </xf>
    <xf numFmtId="164" fontId="1" fillId="0" borderId="0" xfId="39" applyNumberFormat="1" applyFill="1" applyBorder="1" applyAlignment="1">
      <alignment wrapText="1"/>
    </xf>
    <xf numFmtId="164" fontId="1" fillId="0" borderId="27" xfId="40" applyNumberFormat="1" applyFont="1" applyFill="1" applyBorder="1" applyAlignment="1">
      <alignment vertical="top"/>
    </xf>
    <xf numFmtId="164" fontId="1" fillId="0" borderId="24" xfId="40" applyNumberFormat="1" applyFont="1" applyFill="1" applyBorder="1" applyAlignment="1">
      <alignment vertical="top"/>
    </xf>
    <xf numFmtId="0" fontId="1" fillId="0" borderId="27" xfId="40" applyFont="1" applyFill="1" applyBorder="1" applyAlignment="1">
      <alignment vertical="top"/>
    </xf>
    <xf numFmtId="0" fontId="1" fillId="0" borderId="38" xfId="40" applyFont="1" applyFill="1" applyBorder="1" applyAlignment="1">
      <alignment vertical="top"/>
    </xf>
    <xf numFmtId="164" fontId="1" fillId="0" borderId="0" xfId="40" applyNumberFormat="1" applyFont="1" applyFill="1" applyBorder="1" applyAlignment="1">
      <alignment vertical="center" wrapText="1"/>
    </xf>
    <xf numFmtId="164" fontId="1" fillId="0" borderId="0" xfId="40" applyNumberFormat="1" applyFont="1" applyBorder="1" applyAlignment="1">
      <alignment wrapText="1"/>
    </xf>
    <xf numFmtId="0" fontId="1" fillId="0" borderId="76" xfId="40" applyFont="1" applyFill="1" applyBorder="1" applyAlignment="1">
      <alignment horizontal="center" vertical="top"/>
    </xf>
    <xf numFmtId="0" fontId="1" fillId="0" borderId="24" xfId="40" applyFont="1" applyFill="1" applyBorder="1" applyAlignment="1">
      <alignment vertical="top"/>
    </xf>
    <xf numFmtId="0" fontId="1" fillId="0" borderId="13" xfId="25" applyBorder="1"/>
    <xf numFmtId="0" fontId="1" fillId="0" borderId="12" xfId="25" applyBorder="1"/>
    <xf numFmtId="0" fontId="1" fillId="0" borderId="25" xfId="39" applyFont="1" applyBorder="1" applyAlignment="1">
      <alignment horizontal="right" vertical="top" wrapText="1"/>
    </xf>
    <xf numFmtId="0" fontId="1" fillId="0" borderId="47" xfId="39" applyFont="1" applyBorder="1" applyAlignment="1">
      <alignment horizontal="center" vertical="top"/>
    </xf>
    <xf numFmtId="0" fontId="1" fillId="0" borderId="15" xfId="40" applyFont="1" applyBorder="1" applyAlignment="1">
      <alignment vertical="top"/>
    </xf>
    <xf numFmtId="164" fontId="37" fillId="0" borderId="17" xfId="43" applyNumberFormat="1" applyFont="1" applyFill="1" applyBorder="1" applyAlignment="1">
      <alignment horizontal="center" vertical="center"/>
    </xf>
    <xf numFmtId="164" fontId="16" fillId="0" borderId="18" xfId="43" applyNumberFormat="1" applyFont="1" applyBorder="1" applyAlignment="1">
      <alignment horizontal="center" vertical="center"/>
    </xf>
    <xf numFmtId="164" fontId="1" fillId="0" borderId="18" xfId="43" applyNumberFormat="1" applyBorder="1" applyAlignment="1">
      <alignment horizontal="center" vertical="center"/>
    </xf>
    <xf numFmtId="164" fontId="1" fillId="0" borderId="33" xfId="43" applyNumberFormat="1" applyBorder="1" applyAlignment="1">
      <alignment horizontal="center" vertical="center"/>
    </xf>
    <xf numFmtId="164" fontId="16" fillId="0" borderId="32" xfId="43" applyNumberFormat="1" applyFont="1" applyBorder="1" applyAlignment="1">
      <alignment horizontal="center" vertical="center"/>
    </xf>
    <xf numFmtId="164" fontId="16" fillId="0" borderId="34" xfId="43" applyNumberFormat="1" applyFont="1" applyBorder="1" applyAlignment="1">
      <alignment horizontal="center" vertical="center"/>
    </xf>
    <xf numFmtId="0" fontId="1" fillId="0" borderId="38" xfId="40" applyFont="1" applyBorder="1" applyAlignment="1">
      <alignment vertical="top"/>
    </xf>
    <xf numFmtId="0" fontId="1" fillId="0" borderId="24" xfId="40" applyFont="1" applyBorder="1" applyAlignment="1">
      <alignment vertical="top"/>
    </xf>
    <xf numFmtId="0" fontId="1" fillId="0" borderId="27" xfId="39" applyFont="1" applyFill="1" applyBorder="1" applyAlignment="1">
      <alignment vertical="top"/>
    </xf>
    <xf numFmtId="164" fontId="1" fillId="0" borderId="38" xfId="39" applyNumberFormat="1" applyFill="1" applyBorder="1" applyAlignment="1">
      <alignment wrapText="1"/>
    </xf>
    <xf numFmtId="0" fontId="1" fillId="0" borderId="50" xfId="40" applyFont="1" applyFill="1" applyBorder="1" applyAlignment="1">
      <alignment vertical="center"/>
    </xf>
    <xf numFmtId="0" fontId="1" fillId="0" borderId="66" xfId="40" applyNumberFormat="1" applyFont="1" applyFill="1" applyBorder="1" applyAlignment="1">
      <alignment vertical="center" wrapText="1"/>
    </xf>
    <xf numFmtId="0" fontId="1" fillId="0" borderId="66" xfId="0" applyFont="1" applyFill="1" applyBorder="1" applyAlignment="1">
      <alignment horizontal="right" vertical="center"/>
    </xf>
    <xf numFmtId="166" fontId="1" fillId="0" borderId="67" xfId="40" applyNumberFormat="1" applyFont="1" applyFill="1" applyBorder="1" applyAlignment="1">
      <alignment horizontal="right" vertical="center" wrapText="1"/>
    </xf>
    <xf numFmtId="0" fontId="1" fillId="0" borderId="27" xfId="40" applyFont="1" applyBorder="1" applyAlignment="1">
      <alignment vertical="top"/>
    </xf>
    <xf numFmtId="164" fontId="1" fillId="0" borderId="31" xfId="40" applyNumberFormat="1" applyFont="1" applyFill="1" applyBorder="1" applyAlignment="1">
      <alignment vertical="top"/>
    </xf>
    <xf numFmtId="164" fontId="1" fillId="0" borderId="38" xfId="40" applyNumberFormat="1" applyFont="1" applyFill="1" applyBorder="1" applyAlignment="1">
      <alignment vertical="top"/>
    </xf>
    <xf numFmtId="0" fontId="1" fillId="0" borderId="27" xfId="40" applyFont="1" applyBorder="1" applyAlignment="1">
      <alignment horizontal="center" vertical="top"/>
    </xf>
    <xf numFmtId="0" fontId="1" fillId="0" borderId="42" xfId="40" applyFont="1" applyBorder="1" applyAlignment="1">
      <alignment horizontal="center" vertical="top"/>
    </xf>
    <xf numFmtId="0" fontId="1" fillId="0" borderId="19" xfId="40" applyFont="1" applyBorder="1" applyAlignment="1">
      <alignment horizontal="center" vertical="top"/>
    </xf>
    <xf numFmtId="0" fontId="1" fillId="0" borderId="31" xfId="40" applyFont="1" applyBorder="1" applyAlignment="1">
      <alignment horizontal="center" vertical="top"/>
    </xf>
    <xf numFmtId="164" fontId="1" fillId="0" borderId="38" xfId="40" applyNumberFormat="1" applyFont="1" applyBorder="1" applyAlignment="1">
      <alignment wrapText="1"/>
    </xf>
    <xf numFmtId="0" fontId="1" fillId="0" borderId="38" xfId="0" applyFont="1" applyFill="1" applyBorder="1" applyAlignment="1">
      <alignment horizontal="right" vertical="top"/>
    </xf>
    <xf numFmtId="166" fontId="1" fillId="0" borderId="24" xfId="40" applyNumberFormat="1" applyFont="1" applyBorder="1" applyAlignment="1">
      <alignment horizontal="right" wrapText="1"/>
    </xf>
    <xf numFmtId="0" fontId="1" fillId="0" borderId="49" xfId="40" applyFont="1" applyBorder="1" applyAlignment="1">
      <alignment horizontal="center" vertical="top"/>
    </xf>
    <xf numFmtId="0" fontId="1" fillId="0" borderId="49" xfId="40" applyFont="1" applyFill="1" applyBorder="1" applyAlignment="1">
      <alignment horizontal="center" vertical="top"/>
    </xf>
    <xf numFmtId="166" fontId="1" fillId="0" borderId="15" xfId="40" applyNumberFormat="1" applyFont="1" applyBorder="1" applyAlignment="1">
      <alignment horizontal="right" wrapText="1"/>
    </xf>
    <xf numFmtId="0" fontId="1" fillId="0" borderId="24" xfId="25" applyBorder="1"/>
    <xf numFmtId="0" fontId="1" fillId="0" borderId="67" xfId="39" applyFont="1" applyBorder="1" applyAlignment="1">
      <alignment horizontal="center" vertical="top"/>
    </xf>
    <xf numFmtId="0" fontId="1" fillId="0" borderId="27" xfId="25" applyFill="1" applyBorder="1"/>
    <xf numFmtId="0" fontId="1" fillId="0" borderId="38" xfId="25" applyFill="1" applyBorder="1"/>
    <xf numFmtId="164" fontId="1" fillId="0" borderId="0" xfId="43" applyNumberFormat="1" applyBorder="1" applyAlignment="1">
      <alignment horizontal="center" vertical="center"/>
    </xf>
    <xf numFmtId="0" fontId="11" fillId="0" borderId="17" xfId="40" applyFont="1" applyBorder="1" applyAlignment="1">
      <alignment horizontal="center" vertical="center"/>
    </xf>
    <xf numFmtId="164" fontId="11" fillId="0" borderId="65" xfId="40" applyNumberFormat="1" applyFont="1" applyBorder="1" applyAlignment="1">
      <alignment horizontal="center" vertical="top"/>
    </xf>
    <xf numFmtId="0" fontId="16" fillId="0" borderId="18" xfId="40" applyFont="1" applyBorder="1" applyAlignment="1">
      <alignment horizontal="center" vertical="center"/>
    </xf>
    <xf numFmtId="0" fontId="16" fillId="0" borderId="31" xfId="40" applyFont="1" applyBorder="1" applyAlignment="1">
      <alignment horizontal="right" vertical="center"/>
    </xf>
    <xf numFmtId="0" fontId="1" fillId="0" borderId="0" xfId="40" applyFont="1" applyBorder="1" applyAlignment="1">
      <alignment horizontal="center" vertical="center"/>
    </xf>
    <xf numFmtId="0" fontId="9" fillId="0" borderId="13" xfId="40" applyFont="1" applyBorder="1" applyAlignment="1">
      <alignment horizontal="center" vertical="top"/>
    </xf>
    <xf numFmtId="0" fontId="9" fillId="0" borderId="42" xfId="40" applyFont="1" applyBorder="1" applyAlignment="1">
      <alignment horizontal="center" vertical="top"/>
    </xf>
    <xf numFmtId="0" fontId="9" fillId="0" borderId="34" xfId="40" applyFont="1" applyBorder="1" applyAlignment="1">
      <alignment horizontal="center" vertical="top"/>
    </xf>
    <xf numFmtId="166" fontId="1" fillId="0" borderId="0" xfId="40" applyNumberFormat="1" applyFont="1" applyBorder="1" applyAlignment="1">
      <alignment horizontal="right" wrapText="1"/>
    </xf>
    <xf numFmtId="0" fontId="1" fillId="0" borderId="26" xfId="40" applyFont="1" applyBorder="1" applyAlignment="1">
      <alignment horizontal="center" vertical="top"/>
    </xf>
    <xf numFmtId="0" fontId="9" fillId="0" borderId="26" xfId="40" applyFont="1" applyFill="1" applyBorder="1" applyAlignment="1">
      <alignment horizontal="center" vertical="top"/>
    </xf>
    <xf numFmtId="166" fontId="1" fillId="0" borderId="26" xfId="40" applyNumberFormat="1" applyFont="1" applyBorder="1" applyAlignment="1">
      <alignment horizontal="right" wrapText="1"/>
    </xf>
    <xf numFmtId="0" fontId="9" fillId="0" borderId="32" xfId="40" applyFont="1" applyBorder="1" applyAlignment="1">
      <alignment horizontal="center" vertical="top"/>
    </xf>
    <xf numFmtId="0" fontId="9" fillId="0" borderId="33" xfId="40" applyFont="1" applyBorder="1" applyAlignment="1">
      <alignment horizontal="center" vertical="top"/>
    </xf>
    <xf numFmtId="164" fontId="37" fillId="0" borderId="18" xfId="43" applyNumberFormat="1" applyFont="1" applyFill="1" applyBorder="1" applyAlignment="1">
      <alignment horizontal="center" vertical="center"/>
    </xf>
    <xf numFmtId="164" fontId="1" fillId="0" borderId="38" xfId="43" applyNumberFormat="1" applyBorder="1" applyAlignment="1">
      <alignment horizontal="center" vertical="center"/>
    </xf>
    <xf numFmtId="164" fontId="16" fillId="0" borderId="20" xfId="43" applyNumberFormat="1" applyFont="1" applyBorder="1" applyAlignment="1">
      <alignment horizontal="center" vertical="center"/>
    </xf>
    <xf numFmtId="164" fontId="16" fillId="0" borderId="31" xfId="43" applyNumberFormat="1" applyFont="1" applyBorder="1" applyAlignment="1">
      <alignment horizontal="center" vertical="center"/>
    </xf>
    <xf numFmtId="0" fontId="16" fillId="0" borderId="13" xfId="40" applyFont="1" applyBorder="1" applyAlignment="1">
      <alignment horizontal="center" vertical="center"/>
    </xf>
    <xf numFmtId="0" fontId="16" fillId="0" borderId="12" xfId="40" applyFont="1" applyBorder="1" applyAlignment="1">
      <alignment horizontal="center" vertical="center"/>
    </xf>
    <xf numFmtId="0" fontId="16" fillId="0" borderId="0" xfId="40" applyFont="1" applyBorder="1" applyAlignment="1">
      <alignment horizontal="center" vertical="center"/>
    </xf>
    <xf numFmtId="164" fontId="1" fillId="0" borderId="65" xfId="40" applyNumberFormat="1" applyFont="1" applyBorder="1" applyAlignment="1">
      <alignment horizontal="right" vertical="top"/>
    </xf>
    <xf numFmtId="0" fontId="16" fillId="0" borderId="19" xfId="40" applyFont="1" applyBorder="1" applyAlignment="1">
      <alignment horizontal="center" vertical="center"/>
    </xf>
    <xf numFmtId="0" fontId="16" fillId="0" borderId="39" xfId="40" applyFont="1" applyBorder="1" applyAlignment="1">
      <alignment horizontal="center" vertical="center"/>
    </xf>
    <xf numFmtId="0" fontId="16" fillId="0" borderId="32" xfId="40" applyFont="1" applyFill="1" applyBorder="1" applyAlignment="1">
      <alignment horizontal="center" vertical="center"/>
    </xf>
    <xf numFmtId="0" fontId="16" fillId="0" borderId="34" xfId="40" applyFont="1" applyFill="1" applyBorder="1" applyAlignment="1">
      <alignment horizontal="center" vertical="center"/>
    </xf>
    <xf numFmtId="0" fontId="16" fillId="0" borderId="33" xfId="40" applyFont="1" applyFill="1" applyBorder="1" applyAlignment="1">
      <alignment horizontal="center" vertical="center"/>
    </xf>
    <xf numFmtId="166" fontId="16" fillId="0" borderId="34" xfId="39" applyNumberFormat="1" applyFont="1" applyBorder="1" applyAlignment="1">
      <alignment horizontal="center" vertical="center"/>
    </xf>
    <xf numFmtId="0" fontId="1" fillId="0" borderId="20" xfId="40" applyFont="1" applyFill="1" applyBorder="1" applyAlignment="1">
      <alignment horizontal="center" vertical="center"/>
    </xf>
    <xf numFmtId="0" fontId="1" fillId="0" borderId="31" xfId="40" applyFont="1" applyFill="1" applyBorder="1" applyAlignment="1">
      <alignment horizontal="center" vertical="center"/>
    </xf>
    <xf numFmtId="0" fontId="1" fillId="0" borderId="30" xfId="40" applyFont="1" applyFill="1" applyBorder="1" applyAlignment="1">
      <alignment horizontal="center" vertical="center"/>
    </xf>
    <xf numFmtId="0" fontId="16" fillId="0" borderId="75" xfId="40" applyFont="1" applyBorder="1" applyAlignment="1">
      <alignment horizontal="center" vertical="center"/>
    </xf>
    <xf numFmtId="164" fontId="39" fillId="15" borderId="35" xfId="43" applyNumberFormat="1" applyFont="1" applyFill="1" applyBorder="1" applyAlignment="1">
      <alignment horizontal="center" vertical="center"/>
    </xf>
    <xf numFmtId="0" fontId="16" fillId="0" borderId="20" xfId="40" applyFont="1" applyFill="1" applyBorder="1" applyAlignment="1">
      <alignment horizontal="center" vertical="center"/>
    </xf>
    <xf numFmtId="0" fontId="16" fillId="0" borderId="31" xfId="40" applyFont="1" applyFill="1" applyBorder="1" applyAlignment="1">
      <alignment horizontal="center" vertical="center"/>
    </xf>
    <xf numFmtId="0" fontId="16" fillId="0" borderId="40" xfId="40" applyFont="1" applyBorder="1" applyAlignment="1">
      <alignment horizontal="center" vertical="center"/>
    </xf>
    <xf numFmtId="0" fontId="16" fillId="0" borderId="30" xfId="40" applyFont="1" applyFill="1" applyBorder="1" applyAlignment="1">
      <alignment horizontal="center" vertical="center"/>
    </xf>
    <xf numFmtId="0" fontId="16" fillId="0" borderId="20" xfId="39" applyFont="1" applyFill="1" applyBorder="1" applyAlignment="1">
      <alignment horizontal="center" vertical="center"/>
    </xf>
    <xf numFmtId="0" fontId="16" fillId="0" borderId="30" xfId="39" applyFont="1" applyFill="1" applyBorder="1" applyAlignment="1">
      <alignment horizontal="center" vertical="center"/>
    </xf>
    <xf numFmtId="164" fontId="39" fillId="15" borderId="36" xfId="43" applyNumberFormat="1" applyFont="1" applyFill="1" applyBorder="1" applyAlignment="1">
      <alignment horizontal="center" vertical="center"/>
    </xf>
    <xf numFmtId="164" fontId="39" fillId="15" borderId="37" xfId="43" applyNumberFormat="1" applyFont="1" applyFill="1" applyBorder="1" applyAlignment="1">
      <alignment horizontal="center" vertical="center"/>
    </xf>
    <xf numFmtId="164" fontId="39" fillId="15" borderId="17" xfId="43" applyNumberFormat="1" applyFont="1" applyFill="1" applyBorder="1" applyAlignment="1">
      <alignment horizontal="center" vertical="center"/>
    </xf>
    <xf numFmtId="164" fontId="37" fillId="0" borderId="0" xfId="39" applyNumberFormat="1" applyFont="1" applyBorder="1" applyAlignment="1">
      <alignment horizontal="center" vertical="center"/>
    </xf>
    <xf numFmtId="0" fontId="1" fillId="0" borderId="32" xfId="40" applyFont="1" applyFill="1" applyBorder="1" applyAlignment="1">
      <alignment horizontal="center" vertical="center"/>
    </xf>
    <xf numFmtId="0" fontId="1" fillId="0" borderId="34" xfId="40" applyFont="1" applyFill="1" applyBorder="1" applyAlignment="1">
      <alignment horizontal="center" vertical="center"/>
    </xf>
    <xf numFmtId="0" fontId="1" fillId="0" borderId="33" xfId="40" applyFont="1" applyFill="1" applyBorder="1" applyAlignment="1">
      <alignment horizontal="center" vertical="center"/>
    </xf>
    <xf numFmtId="0" fontId="1" fillId="0" borderId="30" xfId="40" applyFont="1" applyBorder="1" applyAlignment="1">
      <alignment horizontal="center" vertical="center"/>
    </xf>
    <xf numFmtId="0" fontId="1" fillId="0" borderId="0" xfId="40" applyFont="1" applyFill="1" applyBorder="1" applyAlignment="1">
      <alignment horizontal="center" vertical="center"/>
    </xf>
    <xf numFmtId="0" fontId="1" fillId="0" borderId="0" xfId="40" applyFont="1" applyFill="1" applyBorder="1"/>
    <xf numFmtId="0" fontId="12" fillId="0" borderId="0" xfId="41" applyFont="1" applyFill="1" applyAlignment="1">
      <alignment horizontal="left" vertical="center"/>
    </xf>
    <xf numFmtId="166" fontId="1" fillId="0" borderId="13" xfId="39" applyNumberFormat="1" applyFont="1" applyFill="1" applyBorder="1" applyAlignment="1">
      <alignment horizontal="left" vertical="top"/>
    </xf>
    <xf numFmtId="166" fontId="1" fillId="0" borderId="20" xfId="25" applyNumberFormat="1" applyFont="1" applyFill="1" applyBorder="1" applyAlignment="1">
      <alignment horizontal="left"/>
    </xf>
    <xf numFmtId="166" fontId="1" fillId="0" borderId="30" xfId="25" applyNumberFormat="1" applyFont="1" applyFill="1" applyBorder="1" applyAlignment="1">
      <alignment horizontal="left"/>
    </xf>
    <xf numFmtId="166" fontId="1" fillId="0" borderId="18" xfId="25" applyNumberFormat="1" applyFont="1" applyFill="1" applyBorder="1" applyAlignment="1">
      <alignment horizontal="left"/>
    </xf>
    <xf numFmtId="0" fontId="1" fillId="0" borderId="31" xfId="25" applyFont="1" applyFill="1" applyBorder="1"/>
    <xf numFmtId="0" fontId="1" fillId="0" borderId="20" xfId="25" applyFill="1" applyBorder="1"/>
    <xf numFmtId="0" fontId="1" fillId="0" borderId="12" xfId="25" applyFont="1" applyFill="1" applyBorder="1" applyAlignment="1">
      <alignment vertical="top" wrapText="1"/>
    </xf>
    <xf numFmtId="0" fontId="1" fillId="0" borderId="11" xfId="41" applyFont="1" applyFill="1" applyBorder="1" applyAlignment="1">
      <alignment vertical="top" wrapText="1"/>
    </xf>
    <xf numFmtId="164" fontId="1" fillId="0" borderId="13" xfId="41" applyNumberFormat="1" applyFont="1" applyFill="1" applyBorder="1" applyAlignment="1">
      <alignment horizontal="center" vertical="top" wrapText="1"/>
    </xf>
    <xf numFmtId="164" fontId="1" fillId="0" borderId="12" xfId="41" applyNumberFormat="1" applyFont="1" applyFill="1" applyBorder="1" applyAlignment="1">
      <alignment horizontal="center" vertical="top" wrapText="1"/>
    </xf>
    <xf numFmtId="0" fontId="1" fillId="0" borderId="11" xfId="41" applyFont="1" applyBorder="1" applyAlignment="1">
      <alignment vertical="top" wrapText="1"/>
    </xf>
    <xf numFmtId="1" fontId="1" fillId="0" borderId="16" xfId="41" applyNumberFormat="1" applyFont="1" applyBorder="1" applyAlignment="1">
      <alignment horizontal="center" vertical="top" wrapText="1"/>
    </xf>
    <xf numFmtId="1" fontId="1" fillId="0" borderId="14" xfId="41" applyNumberFormat="1" applyFont="1" applyBorder="1" applyAlignment="1">
      <alignment horizontal="center" vertical="top" wrapText="1"/>
    </xf>
    <xf numFmtId="0" fontId="1" fillId="0" borderId="13" xfId="41" applyFont="1" applyFill="1" applyBorder="1" applyAlignment="1">
      <alignment vertical="top" wrapText="1"/>
    </xf>
    <xf numFmtId="1" fontId="1" fillId="0" borderId="0" xfId="41" applyNumberFormat="1" applyFont="1" applyBorder="1" applyAlignment="1">
      <alignment horizontal="center" vertical="top" wrapText="1"/>
    </xf>
    <xf numFmtId="0" fontId="1" fillId="0" borderId="46" xfId="41" applyFont="1" applyBorder="1" applyAlignment="1">
      <alignment vertical="top" wrapText="1"/>
    </xf>
    <xf numFmtId="1" fontId="1" fillId="0" borderId="29" xfId="41" applyNumberFormat="1" applyFont="1" applyBorder="1" applyAlignment="1">
      <alignment horizontal="center" vertical="top" wrapText="1"/>
    </xf>
    <xf numFmtId="1" fontId="1" fillId="0" borderId="41" xfId="41" applyNumberFormat="1" applyFont="1" applyBorder="1" applyAlignment="1">
      <alignment horizontal="center" vertical="top" wrapText="1"/>
    </xf>
    <xf numFmtId="166" fontId="1" fillId="0" borderId="23" xfId="41" applyNumberFormat="1" applyFont="1" applyFill="1" applyBorder="1" applyAlignment="1">
      <alignment horizontal="right" vertical="top"/>
    </xf>
    <xf numFmtId="0" fontId="1" fillId="0" borderId="33" xfId="41" applyFont="1" applyBorder="1" applyAlignment="1">
      <alignment horizontal="center" vertical="top"/>
    </xf>
    <xf numFmtId="0" fontId="16" fillId="0" borderId="32" xfId="41" applyFont="1" applyBorder="1" applyAlignment="1">
      <alignment horizontal="center" vertical="center"/>
    </xf>
    <xf numFmtId="0" fontId="16" fillId="0" borderId="33" xfId="41" applyFont="1" applyBorder="1" applyAlignment="1">
      <alignment horizontal="center" vertical="center"/>
    </xf>
    <xf numFmtId="1" fontId="1" fillId="0" borderId="31" xfId="41" applyNumberFormat="1" applyFont="1" applyBorder="1" applyAlignment="1">
      <alignment horizontal="center" vertical="top" wrapText="1"/>
    </xf>
    <xf numFmtId="0" fontId="16" fillId="0" borderId="20" xfId="41" applyFont="1" applyBorder="1" applyAlignment="1">
      <alignment horizontal="center" vertical="center"/>
    </xf>
    <xf numFmtId="0" fontId="16" fillId="0" borderId="30" xfId="41" applyFont="1" applyBorder="1" applyAlignment="1">
      <alignment horizontal="center" vertical="center"/>
    </xf>
    <xf numFmtId="0" fontId="2" fillId="0" borderId="0" xfId="0" applyFont="1" applyFill="1" applyAlignment="1">
      <alignment horizontal="right" vertical="center"/>
    </xf>
    <xf numFmtId="0" fontId="2" fillId="0" borderId="0" xfId="0" applyFont="1" applyFill="1" applyBorder="1" applyAlignment="1">
      <alignment horizontal="left" vertical="center"/>
    </xf>
    <xf numFmtId="0" fontId="84" fillId="0" borderId="0" xfId="0" applyFont="1" applyFill="1" applyBorder="1" applyAlignment="1">
      <alignment horizontal="center" vertical="center"/>
    </xf>
    <xf numFmtId="0" fontId="84" fillId="0" borderId="0" xfId="41" applyFont="1" applyFill="1" applyBorder="1" applyAlignment="1">
      <alignment horizontal="center" vertical="center"/>
    </xf>
    <xf numFmtId="0" fontId="0" fillId="0" borderId="0" xfId="0" applyFill="1" applyBorder="1" applyAlignment="1">
      <alignment vertical="center"/>
    </xf>
    <xf numFmtId="0" fontId="84" fillId="0" borderId="0" xfId="0" applyFont="1" applyFill="1" applyAlignment="1">
      <alignment horizontal="center" vertical="center"/>
    </xf>
    <xf numFmtId="0" fontId="1" fillId="0" borderId="0" xfId="0" applyFont="1" applyFill="1" applyBorder="1" applyAlignment="1">
      <alignment vertical="center"/>
    </xf>
    <xf numFmtId="0" fontId="1" fillId="0" borderId="0" xfId="0" applyFont="1" applyFill="1" applyBorder="1" applyAlignment="1">
      <alignment horizontal="center" vertical="center"/>
    </xf>
    <xf numFmtId="0" fontId="85" fillId="0" borderId="0" xfId="0" applyFont="1" applyFill="1" applyBorder="1" applyAlignment="1">
      <alignment horizontal="center" vertical="center"/>
    </xf>
    <xf numFmtId="0" fontId="9" fillId="0" borderId="0" xfId="0" applyFont="1" applyFill="1" applyBorder="1" applyAlignment="1">
      <alignment horizontal="center" vertical="center"/>
    </xf>
    <xf numFmtId="0" fontId="10" fillId="0" borderId="0" xfId="41" applyFont="1" applyFill="1" applyAlignment="1">
      <alignment horizontal="center" vertical="center"/>
    </xf>
    <xf numFmtId="0" fontId="40" fillId="0" borderId="0" xfId="0" applyFont="1" applyFill="1" applyBorder="1" applyAlignment="1">
      <alignment horizontal="center" vertical="center"/>
    </xf>
    <xf numFmtId="166" fontId="5" fillId="0" borderId="30" xfId="39" applyNumberFormat="1" applyFont="1" applyFill="1" applyBorder="1" applyAlignment="1">
      <alignment horizontal="center" vertical="top"/>
    </xf>
    <xf numFmtId="166" fontId="5" fillId="0" borderId="31" xfId="39" applyNumberFormat="1" applyFont="1" applyFill="1" applyBorder="1" applyAlignment="1">
      <alignment horizontal="center" vertical="top"/>
    </xf>
    <xf numFmtId="0" fontId="1" fillId="0" borderId="13" xfId="25" applyFont="1" applyFill="1" applyBorder="1" applyAlignment="1">
      <alignment horizontal="left" vertical="top" wrapText="1"/>
    </xf>
    <xf numFmtId="0" fontId="1" fillId="0" borderId="12" xfId="25" applyFont="1" applyFill="1" applyBorder="1" applyAlignment="1">
      <alignment horizontal="left" vertical="top" wrapText="1"/>
    </xf>
    <xf numFmtId="0" fontId="1" fillId="0" borderId="13" xfId="40" applyFont="1" applyBorder="1" applyAlignment="1">
      <alignment horizontal="center" vertical="top"/>
    </xf>
    <xf numFmtId="0" fontId="1" fillId="0" borderId="0" xfId="40" applyFont="1" applyBorder="1" applyAlignment="1">
      <alignment horizontal="center" vertical="top"/>
    </xf>
    <xf numFmtId="0" fontId="1" fillId="0" borderId="12" xfId="40" applyFont="1" applyBorder="1" applyAlignment="1">
      <alignment horizontal="center" vertical="top"/>
    </xf>
    <xf numFmtId="0" fontId="1" fillId="0" borderId="38" xfId="40" applyFont="1" applyBorder="1" applyAlignment="1">
      <alignment horizontal="center" vertical="top"/>
    </xf>
    <xf numFmtId="0" fontId="1" fillId="0" borderId="24" xfId="40" applyFont="1" applyBorder="1" applyAlignment="1">
      <alignment horizontal="center" vertical="top"/>
    </xf>
    <xf numFmtId="0" fontId="1" fillId="0" borderId="13" xfId="39" applyFill="1" applyBorder="1" applyAlignment="1">
      <alignment horizontal="center" vertical="top"/>
    </xf>
    <xf numFmtId="0" fontId="1" fillId="0" borderId="27" xfId="39" applyFill="1" applyBorder="1" applyAlignment="1">
      <alignment horizontal="center" vertical="top"/>
    </xf>
    <xf numFmtId="164" fontId="1" fillId="0" borderId="16" xfId="40" applyNumberFormat="1" applyFont="1" applyFill="1" applyBorder="1" applyAlignment="1">
      <alignment horizontal="center" vertical="top"/>
    </xf>
    <xf numFmtId="0" fontId="1" fillId="0" borderId="34" xfId="41" applyFont="1" applyBorder="1" applyAlignment="1">
      <alignment horizontal="center" vertical="top"/>
    </xf>
    <xf numFmtId="1" fontId="1" fillId="0" borderId="12" xfId="41" applyNumberFormat="1" applyFont="1" applyBorder="1" applyAlignment="1">
      <alignment horizontal="center" vertical="top" wrapText="1"/>
    </xf>
    <xf numFmtId="166" fontId="1" fillId="0" borderId="30" xfId="0" applyNumberFormat="1" applyFont="1" applyFill="1" applyBorder="1" applyAlignment="1">
      <alignment horizontal="left"/>
    </xf>
    <xf numFmtId="0" fontId="1" fillId="0" borderId="12" xfId="39" applyFont="1" applyFill="1" applyBorder="1" applyAlignment="1">
      <alignment horizontal="center" wrapText="1"/>
    </xf>
    <xf numFmtId="0" fontId="1" fillId="0" borderId="27" xfId="39" applyFont="1" applyFill="1" applyBorder="1" applyAlignment="1">
      <alignment horizontal="center" textRotation="90"/>
    </xf>
    <xf numFmtId="0" fontId="1" fillId="0" borderId="46" xfId="25" applyFont="1" applyFill="1" applyBorder="1" applyAlignment="1"/>
    <xf numFmtId="0" fontId="1" fillId="0" borderId="29" xfId="25" applyFill="1" applyBorder="1" applyAlignment="1"/>
    <xf numFmtId="0" fontId="1" fillId="0" borderId="0" xfId="25" applyFill="1" applyAlignment="1"/>
    <xf numFmtId="0" fontId="1" fillId="0" borderId="0" xfId="39" applyFill="1" applyAlignment="1">
      <alignment horizontal="center" vertical="top"/>
    </xf>
    <xf numFmtId="164" fontId="5" fillId="0" borderId="30" xfId="39" applyNumberFormat="1" applyFont="1" applyFill="1" applyBorder="1" applyAlignment="1">
      <alignment horizontal="left" vertical="top"/>
    </xf>
    <xf numFmtId="0" fontId="13" fillId="0" borderId="25" xfId="39" applyFont="1" applyFill="1" applyBorder="1" applyAlignment="1">
      <alignment horizontal="left" vertical="center" wrapText="1"/>
    </xf>
    <xf numFmtId="0" fontId="13" fillId="0" borderId="47" xfId="39" applyFont="1" applyFill="1" applyBorder="1" applyAlignment="1">
      <alignment horizontal="center" vertical="top"/>
    </xf>
    <xf numFmtId="0" fontId="13" fillId="0" borderId="23" xfId="39" applyFont="1" applyFill="1" applyBorder="1" applyAlignment="1">
      <alignment horizontal="left" vertical="center" wrapText="1"/>
    </xf>
    <xf numFmtId="0" fontId="1" fillId="0" borderId="11" xfId="25" applyFont="1" applyFill="1" applyBorder="1" applyAlignment="1">
      <alignment vertical="top"/>
    </xf>
    <xf numFmtId="164" fontId="1" fillId="0" borderId="14" xfId="39" applyNumberFormat="1" applyFill="1" applyBorder="1" applyAlignment="1">
      <alignment vertical="top"/>
    </xf>
    <xf numFmtId="0" fontId="13" fillId="0" borderId="14" xfId="39" applyFont="1" applyFill="1" applyBorder="1" applyAlignment="1">
      <alignment horizontal="left" vertical="center" wrapText="1"/>
    </xf>
    <xf numFmtId="0" fontId="13" fillId="0" borderId="16" xfId="39" applyFont="1" applyFill="1" applyBorder="1" applyAlignment="1">
      <alignment horizontal="center" vertical="top"/>
    </xf>
    <xf numFmtId="0" fontId="13" fillId="0" borderId="11" xfId="39" applyFont="1" applyFill="1" applyBorder="1" applyAlignment="1">
      <alignment horizontal="left" vertical="center" wrapText="1"/>
    </xf>
    <xf numFmtId="0" fontId="13" fillId="0" borderId="14" xfId="39" applyFont="1" applyFill="1" applyBorder="1" applyAlignment="1">
      <alignment vertical="top"/>
    </xf>
    <xf numFmtId="0" fontId="13" fillId="0" borderId="11" xfId="39" applyFont="1" applyFill="1" applyBorder="1" applyAlignment="1">
      <alignment vertical="top"/>
    </xf>
    <xf numFmtId="0" fontId="13" fillId="0" borderId="16" xfId="39" applyFont="1" applyFill="1" applyBorder="1" applyAlignment="1">
      <alignment horizontal="center" vertical="center"/>
    </xf>
    <xf numFmtId="0" fontId="1" fillId="0" borderId="11" xfId="39" applyFill="1" applyBorder="1" applyAlignment="1">
      <alignment vertical="top"/>
    </xf>
    <xf numFmtId="164" fontId="1" fillId="0" borderId="14" xfId="39" applyNumberFormat="1" applyFont="1" applyFill="1" applyBorder="1" applyAlignment="1">
      <alignment vertical="top" wrapText="1"/>
    </xf>
    <xf numFmtId="0" fontId="1" fillId="0" borderId="16" xfId="39" applyNumberFormat="1" applyFill="1" applyBorder="1" applyAlignment="1">
      <alignment vertical="top"/>
    </xf>
    <xf numFmtId="0" fontId="1" fillId="0" borderId="14" xfId="39" applyFill="1" applyBorder="1" applyAlignment="1">
      <alignment vertical="top"/>
    </xf>
    <xf numFmtId="0" fontId="1" fillId="0" borderId="14" xfId="39" applyNumberFormat="1" applyFill="1" applyBorder="1" applyAlignment="1">
      <alignment horizontal="right" vertical="top"/>
    </xf>
    <xf numFmtId="164" fontId="1" fillId="0" borderId="0" xfId="39" applyNumberFormat="1" applyFill="1" applyAlignment="1">
      <alignment vertical="top"/>
    </xf>
    <xf numFmtId="0" fontId="1" fillId="0" borderId="46" xfId="39" applyFill="1" applyBorder="1" applyAlignment="1">
      <alignment vertical="top"/>
    </xf>
    <xf numFmtId="0" fontId="1" fillId="0" borderId="41" xfId="39" applyFill="1" applyBorder="1" applyAlignment="1">
      <alignment vertical="top"/>
    </xf>
    <xf numFmtId="0" fontId="1" fillId="0" borderId="41" xfId="39" applyNumberFormat="1" applyFill="1" applyBorder="1" applyAlignment="1">
      <alignment horizontal="right" vertical="top"/>
    </xf>
    <xf numFmtId="0" fontId="1" fillId="0" borderId="41" xfId="39" applyFont="1" applyFill="1" applyBorder="1" applyAlignment="1">
      <alignment horizontal="right" vertical="top"/>
    </xf>
    <xf numFmtId="166" fontId="1" fillId="0" borderId="29" xfId="39" applyNumberFormat="1" applyFill="1" applyBorder="1" applyAlignment="1">
      <alignment horizontal="right" vertical="top"/>
    </xf>
    <xf numFmtId="166" fontId="1" fillId="0" borderId="41" xfId="39" applyNumberFormat="1" applyFont="1" applyFill="1" applyBorder="1" applyAlignment="1">
      <alignment horizontal="right" vertical="top"/>
    </xf>
    <xf numFmtId="0" fontId="1" fillId="0" borderId="13" xfId="39" applyFont="1" applyFill="1" applyBorder="1" applyAlignment="1">
      <alignment vertical="center"/>
    </xf>
    <xf numFmtId="0" fontId="1" fillId="0" borderId="0" xfId="39" applyFont="1" applyFill="1" applyBorder="1" applyAlignment="1">
      <alignment vertical="center"/>
    </xf>
    <xf numFmtId="0" fontId="1" fillId="0" borderId="12" xfId="39" applyFont="1" applyFill="1" applyBorder="1" applyAlignment="1">
      <alignment vertical="center"/>
    </xf>
    <xf numFmtId="164" fontId="1" fillId="0" borderId="29" xfId="39" applyNumberFormat="1" applyFill="1" applyBorder="1" applyAlignment="1">
      <alignment vertical="top"/>
    </xf>
    <xf numFmtId="164" fontId="1" fillId="0" borderId="0" xfId="39" applyNumberFormat="1" applyFont="1" applyFill="1" applyBorder="1" applyAlignment="1">
      <alignment horizontal="right" vertical="top" wrapText="1"/>
    </xf>
    <xf numFmtId="164" fontId="1" fillId="0" borderId="12" xfId="39" applyNumberFormat="1" applyFont="1" applyFill="1" applyBorder="1" applyAlignment="1">
      <alignment horizontal="right" vertical="top" wrapText="1"/>
    </xf>
    <xf numFmtId="164" fontId="1" fillId="0" borderId="38" xfId="39" applyNumberFormat="1" applyFont="1" applyFill="1" applyBorder="1" applyAlignment="1">
      <alignment horizontal="right" vertical="top" wrapText="1"/>
    </xf>
    <xf numFmtId="164" fontId="1" fillId="0" borderId="24" xfId="39" applyNumberFormat="1" applyFont="1" applyFill="1" applyBorder="1" applyAlignment="1">
      <alignment horizontal="right" vertical="top" wrapText="1"/>
    </xf>
    <xf numFmtId="0" fontId="1" fillId="0" borderId="24" xfId="39" applyFont="1" applyFill="1" applyBorder="1" applyAlignment="1">
      <alignment horizontal="center" vertical="top"/>
    </xf>
    <xf numFmtId="164" fontId="1" fillId="0" borderId="38" xfId="39" applyNumberFormat="1" applyFill="1" applyBorder="1" applyAlignment="1">
      <alignment vertical="top"/>
    </xf>
    <xf numFmtId="0" fontId="13" fillId="0" borderId="38" xfId="39" applyFont="1" applyFill="1" applyBorder="1" applyAlignment="1">
      <alignment vertical="top" wrapText="1"/>
    </xf>
    <xf numFmtId="0" fontId="32" fillId="0" borderId="0" xfId="39" applyFont="1" applyFill="1" applyBorder="1" applyAlignment="1">
      <alignment vertical="top" wrapText="1"/>
    </xf>
    <xf numFmtId="0" fontId="13" fillId="0" borderId="24" xfId="39" applyFont="1" applyFill="1" applyBorder="1" applyAlignment="1">
      <alignment horizontal="center" vertical="top" wrapText="1"/>
    </xf>
    <xf numFmtId="0" fontId="1" fillId="0" borderId="24" xfId="39" applyFont="1" applyFill="1" applyBorder="1" applyAlignment="1">
      <alignment vertical="top"/>
    </xf>
    <xf numFmtId="0" fontId="1" fillId="0" borderId="0" xfId="39" applyFill="1" applyAlignment="1">
      <alignment horizontal="center" vertical="center"/>
    </xf>
    <xf numFmtId="164" fontId="1" fillId="0" borderId="0" xfId="39" applyNumberFormat="1" applyFill="1" applyAlignment="1">
      <alignment horizontal="center" vertical="center"/>
    </xf>
    <xf numFmtId="0" fontId="1" fillId="0" borderId="13" xfId="39" applyFill="1" applyBorder="1" applyAlignment="1">
      <alignment horizontal="center" vertical="center"/>
    </xf>
    <xf numFmtId="0" fontId="1" fillId="0" borderId="12" xfId="39" applyFill="1" applyBorder="1" applyAlignment="1">
      <alignment horizontal="center" vertical="center"/>
    </xf>
    <xf numFmtId="164" fontId="37" fillId="0" borderId="33" xfId="39" applyNumberFormat="1" applyFont="1" applyFill="1" applyBorder="1" applyAlignment="1">
      <alignment horizontal="center" vertical="center"/>
    </xf>
    <xf numFmtId="164" fontId="37" fillId="0" borderId="34" xfId="39" applyNumberFormat="1" applyFont="1" applyFill="1" applyBorder="1" applyAlignment="1">
      <alignment horizontal="center" vertical="center"/>
    </xf>
    <xf numFmtId="0" fontId="38" fillId="0" borderId="33" xfId="39" applyFont="1" applyFill="1" applyBorder="1" applyAlignment="1">
      <alignment horizontal="center" vertical="center"/>
    </xf>
    <xf numFmtId="164" fontId="37" fillId="0" borderId="30" xfId="39" applyNumberFormat="1" applyFont="1" applyFill="1" applyBorder="1" applyAlignment="1">
      <alignment horizontal="center" vertical="center"/>
    </xf>
    <xf numFmtId="164" fontId="37" fillId="0" borderId="31" xfId="39" applyNumberFormat="1" applyFont="1" applyFill="1" applyBorder="1" applyAlignment="1">
      <alignment horizontal="center" vertical="center"/>
    </xf>
    <xf numFmtId="0" fontId="38" fillId="0" borderId="38" xfId="39" applyFont="1" applyFill="1" applyBorder="1" applyAlignment="1">
      <alignment horizontal="center" vertical="center"/>
    </xf>
    <xf numFmtId="0" fontId="38" fillId="0" borderId="0" xfId="39" applyFont="1" applyFill="1" applyAlignment="1">
      <alignment horizontal="center" vertical="center"/>
    </xf>
    <xf numFmtId="0" fontId="37" fillId="0" borderId="0" xfId="39" applyFont="1" applyFill="1" applyBorder="1" applyAlignment="1">
      <alignment horizontal="center" vertical="center"/>
    </xf>
    <xf numFmtId="164" fontId="37" fillId="0" borderId="0" xfId="39" applyNumberFormat="1" applyFont="1" applyFill="1" applyBorder="1" applyAlignment="1">
      <alignment horizontal="center" vertical="center"/>
    </xf>
    <xf numFmtId="0" fontId="16" fillId="0" borderId="0" xfId="39" applyFont="1" applyFill="1" applyBorder="1" applyAlignment="1">
      <alignment vertical="center"/>
    </xf>
    <xf numFmtId="0" fontId="16" fillId="0" borderId="12" xfId="39" applyFont="1" applyFill="1" applyBorder="1" applyAlignment="1">
      <alignment vertical="center"/>
    </xf>
    <xf numFmtId="0" fontId="16" fillId="0" borderId="13" xfId="39" applyFont="1" applyFill="1" applyBorder="1" applyAlignment="1">
      <alignment vertical="center"/>
    </xf>
    <xf numFmtId="0" fontId="38" fillId="0" borderId="20" xfId="39" applyFont="1" applyFill="1" applyBorder="1" applyAlignment="1">
      <alignment horizontal="center" vertical="center"/>
    </xf>
    <xf numFmtId="164" fontId="38" fillId="0" borderId="30" xfId="39" applyNumberFormat="1" applyFont="1" applyFill="1" applyBorder="1" applyAlignment="1">
      <alignment horizontal="center" vertical="center"/>
    </xf>
    <xf numFmtId="0" fontId="38" fillId="0" borderId="30" xfId="39" applyFont="1" applyFill="1" applyBorder="1" applyAlignment="1">
      <alignment horizontal="center" vertical="center"/>
    </xf>
    <xf numFmtId="164" fontId="38" fillId="0" borderId="31" xfId="39" applyNumberFormat="1" applyFont="1" applyFill="1" applyBorder="1" applyAlignment="1">
      <alignment horizontal="center" vertical="center"/>
    </xf>
    <xf numFmtId="164" fontId="38" fillId="0" borderId="0" xfId="39" applyNumberFormat="1" applyFont="1" applyFill="1" applyBorder="1" applyAlignment="1">
      <alignment horizontal="center" vertical="center"/>
    </xf>
    <xf numFmtId="0" fontId="38" fillId="0" borderId="32" xfId="39" applyFont="1" applyFill="1" applyBorder="1" applyAlignment="1">
      <alignment horizontal="center" vertical="center"/>
    </xf>
    <xf numFmtId="164" fontId="38" fillId="0" borderId="34" xfId="39" applyNumberFormat="1" applyFont="1" applyFill="1" applyBorder="1" applyAlignment="1">
      <alignment horizontal="center" vertical="center"/>
    </xf>
    <xf numFmtId="164" fontId="38" fillId="0" borderId="33" xfId="39" applyNumberFormat="1" applyFont="1" applyFill="1" applyBorder="1" applyAlignment="1">
      <alignment horizontal="center" vertical="center"/>
    </xf>
    <xf numFmtId="0" fontId="38" fillId="0" borderId="0" xfId="39" applyFont="1" applyFill="1" applyAlignment="1">
      <alignment vertical="center"/>
    </xf>
    <xf numFmtId="0" fontId="38" fillId="0" borderId="0" xfId="39" applyFont="1" applyFill="1" applyBorder="1" applyAlignment="1">
      <alignment vertical="center"/>
    </xf>
    <xf numFmtId="164" fontId="38" fillId="0" borderId="0" xfId="39" applyNumberFormat="1" applyFont="1" applyFill="1" applyBorder="1" applyAlignment="1">
      <alignment vertical="center"/>
    </xf>
    <xf numFmtId="164" fontId="38" fillId="0" borderId="0" xfId="39" applyNumberFormat="1" applyFont="1" applyFill="1" applyAlignment="1">
      <alignment vertical="center"/>
    </xf>
    <xf numFmtId="0" fontId="38" fillId="0" borderId="13" xfId="39" applyFont="1" applyFill="1" applyBorder="1" applyAlignment="1">
      <alignment vertical="center"/>
    </xf>
    <xf numFmtId="0" fontId="38" fillId="0" borderId="12" xfId="39" applyFont="1" applyFill="1" applyBorder="1" applyAlignment="1">
      <alignment vertical="center"/>
    </xf>
    <xf numFmtId="0" fontId="1" fillId="0" borderId="13" xfId="25" applyFont="1" applyFill="1" applyBorder="1" applyAlignment="1"/>
    <xf numFmtId="0" fontId="1" fillId="0" borderId="67" xfId="25" applyFill="1" applyBorder="1" applyAlignment="1"/>
    <xf numFmtId="0" fontId="1" fillId="0" borderId="17" xfId="25" applyFill="1" applyBorder="1" applyAlignment="1">
      <alignment vertical="center"/>
    </xf>
    <xf numFmtId="0" fontId="1" fillId="0" borderId="15" xfId="25" applyFill="1" applyBorder="1" applyAlignment="1">
      <alignment vertical="center"/>
    </xf>
    <xf numFmtId="164" fontId="1" fillId="0" borderId="0" xfId="25" applyNumberFormat="1" applyFont="1" applyFill="1" applyBorder="1" applyAlignment="1">
      <alignment vertical="center"/>
    </xf>
    <xf numFmtId="167" fontId="1" fillId="0" borderId="0" xfId="47" applyNumberFormat="1" applyFont="1" applyFill="1" applyBorder="1" applyAlignment="1">
      <alignment vertical="center"/>
    </xf>
    <xf numFmtId="0" fontId="1" fillId="0" borderId="0" xfId="25" applyFont="1" applyBorder="1"/>
    <xf numFmtId="0" fontId="5" fillId="0" borderId="0" xfId="25" applyFont="1" applyFill="1" applyBorder="1" applyAlignment="1">
      <alignment horizontal="left" vertical="center"/>
    </xf>
    <xf numFmtId="0" fontId="1" fillId="0" borderId="0" xfId="25" applyFont="1" applyFill="1" applyBorder="1"/>
    <xf numFmtId="0" fontId="11" fillId="0" borderId="0" xfId="47" applyFont="1" applyFill="1" applyBorder="1" applyAlignment="1">
      <alignment vertical="center"/>
    </xf>
    <xf numFmtId="167" fontId="5" fillId="0" borderId="0" xfId="47" applyNumberFormat="1" applyFont="1" applyFill="1" applyBorder="1" applyAlignment="1">
      <alignment vertical="center"/>
    </xf>
    <xf numFmtId="167" fontId="65" fillId="0" borderId="0" xfId="47" applyNumberFormat="1" applyFont="1" applyFill="1" applyBorder="1" applyAlignment="1">
      <alignment horizontal="center" vertical="center"/>
    </xf>
    <xf numFmtId="0" fontId="5" fillId="0" borderId="14" xfId="25" applyFont="1" applyFill="1" applyBorder="1" applyAlignment="1">
      <alignment vertical="center"/>
    </xf>
    <xf numFmtId="0" fontId="1" fillId="0" borderId="25" xfId="25" applyFont="1" applyFill="1" applyBorder="1" applyAlignment="1">
      <alignment vertical="center"/>
    </xf>
    <xf numFmtId="164" fontId="1" fillId="0" borderId="25" xfId="25" applyNumberFormat="1" applyFill="1" applyBorder="1" applyAlignment="1">
      <alignment vertical="center"/>
    </xf>
    <xf numFmtId="0" fontId="5" fillId="0" borderId="25" xfId="25" applyFont="1" applyFill="1" applyBorder="1" applyAlignment="1">
      <alignment vertical="center"/>
    </xf>
    <xf numFmtId="0" fontId="1" fillId="0" borderId="66" xfId="25" applyFill="1" applyBorder="1" applyAlignment="1">
      <alignment vertical="center"/>
    </xf>
    <xf numFmtId="0" fontId="1" fillId="0" borderId="41" xfId="25" applyFont="1" applyFill="1" applyBorder="1" applyAlignment="1">
      <alignment horizontal="left" vertical="center"/>
    </xf>
    <xf numFmtId="0" fontId="1" fillId="0" borderId="17" xfId="25" applyFont="1" applyFill="1" applyBorder="1" applyAlignment="1">
      <alignment vertical="center"/>
    </xf>
    <xf numFmtId="0" fontId="1" fillId="0" borderId="15" xfId="25" applyFont="1" applyFill="1" applyBorder="1" applyAlignment="1">
      <alignment vertical="center"/>
    </xf>
    <xf numFmtId="0" fontId="1" fillId="0" borderId="66" xfId="25" applyFont="1" applyFill="1" applyBorder="1" applyAlignment="1">
      <alignment vertical="center"/>
    </xf>
    <xf numFmtId="0" fontId="1" fillId="0" borderId="41" xfId="25" applyFont="1" applyFill="1" applyBorder="1" applyAlignment="1">
      <alignment vertical="center"/>
    </xf>
    <xf numFmtId="164" fontId="1" fillId="0" borderId="14" xfId="25" applyNumberFormat="1" applyFont="1" applyFill="1" applyBorder="1" applyAlignment="1">
      <alignment vertical="top"/>
    </xf>
    <xf numFmtId="164" fontId="1" fillId="0" borderId="41" xfId="25" applyNumberFormat="1" applyFont="1" applyFill="1" applyBorder="1" applyAlignment="1">
      <alignment vertical="center"/>
    </xf>
    <xf numFmtId="0" fontId="11" fillId="0" borderId="38" xfId="47" applyFont="1" applyFill="1" applyBorder="1" applyAlignment="1">
      <alignment vertical="center"/>
    </xf>
    <xf numFmtId="165" fontId="68" fillId="0" borderId="0" xfId="39" applyNumberFormat="1" applyFont="1" applyFill="1" applyAlignment="1">
      <alignment horizontal="center" vertical="center"/>
    </xf>
    <xf numFmtId="0" fontId="68" fillId="0" borderId="0" xfId="39" applyFont="1" applyFill="1" applyAlignment="1">
      <alignment vertical="center"/>
    </xf>
    <xf numFmtId="0" fontId="68" fillId="0" borderId="0" xfId="39" applyFont="1" applyFill="1" applyAlignment="1">
      <alignment horizontal="left" vertical="center"/>
    </xf>
    <xf numFmtId="0" fontId="68" fillId="0" borderId="0" xfId="39" applyFont="1" applyFill="1" applyAlignment="1">
      <alignment horizontal="center" vertical="center"/>
    </xf>
    <xf numFmtId="0" fontId="69" fillId="0" borderId="0" xfId="33" applyFont="1" applyFill="1" applyAlignment="1">
      <alignment vertical="center"/>
    </xf>
    <xf numFmtId="167" fontId="65" fillId="0" borderId="17" xfId="47" applyNumberFormat="1" applyFont="1" applyFill="1" applyBorder="1" applyAlignment="1">
      <alignment horizontal="center" vertical="center"/>
    </xf>
    <xf numFmtId="167" fontId="65" fillId="0" borderId="15" xfId="47" applyNumberFormat="1" applyFont="1" applyFill="1" applyBorder="1" applyAlignment="1">
      <alignment horizontal="center" vertical="center"/>
    </xf>
    <xf numFmtId="164" fontId="1" fillId="0" borderId="66" xfId="25" applyNumberFormat="1" applyFont="1" applyFill="1" applyBorder="1" applyAlignment="1">
      <alignment vertical="center"/>
    </xf>
    <xf numFmtId="164" fontId="1" fillId="0" borderId="66" xfId="25" applyNumberFormat="1" applyFill="1" applyBorder="1" applyAlignment="1">
      <alignment vertical="center"/>
    </xf>
    <xf numFmtId="0" fontId="1" fillId="0" borderId="25" xfId="25" applyFill="1" applyBorder="1" applyAlignment="1">
      <alignment vertical="center"/>
    </xf>
    <xf numFmtId="166" fontId="1" fillId="0" borderId="0" xfId="25" applyNumberFormat="1" applyFill="1" applyAlignment="1">
      <alignment vertical="center" wrapText="1"/>
    </xf>
    <xf numFmtId="164" fontId="8" fillId="0" borderId="66" xfId="25" applyNumberFormat="1" applyFont="1" applyFill="1" applyBorder="1" applyAlignment="1">
      <alignment vertical="center"/>
    </xf>
    <xf numFmtId="0" fontId="1" fillId="0" borderId="0" xfId="25" applyNumberFormat="1" applyFont="1" applyFill="1" applyAlignment="1">
      <alignment horizontal="right" vertical="center"/>
    </xf>
    <xf numFmtId="0" fontId="1" fillId="0" borderId="13" xfId="25" applyFont="1" applyFill="1" applyBorder="1" applyAlignment="1">
      <alignment horizontal="left" vertical="top"/>
    </xf>
    <xf numFmtId="0" fontId="1" fillId="0" borderId="26" xfId="25" applyFont="1" applyFill="1" applyBorder="1" applyAlignment="1">
      <alignment vertical="top"/>
    </xf>
    <xf numFmtId="0" fontId="0" fillId="0" borderId="0" xfId="0" applyAlignment="1"/>
    <xf numFmtId="0" fontId="1" fillId="0" borderId="0" xfId="25" applyFont="1"/>
    <xf numFmtId="0" fontId="1" fillId="0" borderId="20" xfId="25" applyFont="1" applyFill="1" applyBorder="1"/>
    <xf numFmtId="0" fontId="1" fillId="0" borderId="13" xfId="25" applyFont="1" applyFill="1" applyBorder="1"/>
    <xf numFmtId="166" fontId="1" fillId="0" borderId="12" xfId="40" applyNumberFormat="1" applyFont="1" applyFill="1" applyBorder="1" applyAlignment="1">
      <alignment wrapText="1"/>
    </xf>
    <xf numFmtId="0" fontId="16" fillId="0" borderId="24" xfId="40" applyFont="1" applyBorder="1" applyAlignment="1">
      <alignment horizontal="center" vertical="center"/>
    </xf>
    <xf numFmtId="0" fontId="1" fillId="0" borderId="26" xfId="25" applyFont="1" applyFill="1" applyBorder="1" applyAlignment="1">
      <alignment horizontal="center"/>
    </xf>
    <xf numFmtId="0" fontId="1" fillId="0" borderId="26" xfId="25" applyFont="1" applyBorder="1" applyAlignment="1">
      <alignment horizontal="center" vertical="top"/>
    </xf>
    <xf numFmtId="0" fontId="1" fillId="0" borderId="12" xfId="25" applyFont="1" applyFill="1" applyBorder="1" applyAlignment="1"/>
    <xf numFmtId="0" fontId="1" fillId="0" borderId="12" xfId="25" applyFont="1" applyFill="1" applyBorder="1" applyAlignment="1">
      <alignment horizontal="left" vertical="top"/>
    </xf>
    <xf numFmtId="165" fontId="60" fillId="13" borderId="0" xfId="39" applyNumberFormat="1" applyFont="1" applyFill="1" applyAlignment="1">
      <alignment horizontal="right" vertical="center"/>
    </xf>
    <xf numFmtId="0" fontId="60" fillId="13" borderId="0" xfId="39" applyFont="1" applyFill="1" applyAlignment="1">
      <alignment vertical="center"/>
    </xf>
    <xf numFmtId="0" fontId="60" fillId="13" borderId="0" xfId="39" applyFont="1" applyFill="1" applyAlignment="1">
      <alignment horizontal="center" vertical="center"/>
    </xf>
    <xf numFmtId="0" fontId="1" fillId="0" borderId="26" xfId="25" applyFont="1" applyFill="1" applyBorder="1" applyAlignment="1">
      <alignment vertical="top" wrapText="1"/>
    </xf>
    <xf numFmtId="0" fontId="1" fillId="0" borderId="18" xfId="25" applyFont="1" applyFill="1" applyBorder="1"/>
    <xf numFmtId="166" fontId="1" fillId="0" borderId="26" xfId="25" applyNumberFormat="1" applyFont="1" applyFill="1" applyBorder="1" applyAlignment="1">
      <alignment horizontal="center" vertical="top" wrapText="1"/>
    </xf>
    <xf numFmtId="0" fontId="1" fillId="0" borderId="26" xfId="25" applyFont="1" applyFill="1" applyBorder="1"/>
    <xf numFmtId="0" fontId="1" fillId="0" borderId="12" xfId="25" applyFont="1" applyFill="1" applyBorder="1"/>
    <xf numFmtId="0" fontId="1" fillId="0" borderId="14" xfId="25" applyFont="1" applyFill="1" applyBorder="1"/>
    <xf numFmtId="0" fontId="1" fillId="0" borderId="16" xfId="25" applyFont="1" applyFill="1" applyBorder="1"/>
    <xf numFmtId="166" fontId="1" fillId="0" borderId="47" xfId="25" applyNumberFormat="1" applyFont="1" applyFill="1" applyBorder="1" applyAlignment="1">
      <alignment vertical="top"/>
    </xf>
    <xf numFmtId="0" fontId="1" fillId="0" borderId="14" xfId="25" applyFont="1" applyBorder="1"/>
    <xf numFmtId="166" fontId="1" fillId="0" borderId="16" xfId="25" applyNumberFormat="1" applyFont="1" applyBorder="1"/>
    <xf numFmtId="0" fontId="1" fillId="0" borderId="41" xfId="25" applyFont="1" applyBorder="1"/>
    <xf numFmtId="166" fontId="1" fillId="0" borderId="29" xfId="25" applyNumberFormat="1" applyFont="1" applyBorder="1"/>
    <xf numFmtId="0" fontId="1" fillId="0" borderId="25" xfId="25" applyFont="1" applyBorder="1"/>
    <xf numFmtId="0" fontId="1" fillId="0" borderId="47" xfId="25" applyFont="1" applyBorder="1"/>
    <xf numFmtId="166" fontId="1" fillId="0" borderId="25" xfId="25" applyNumberFormat="1" applyFont="1" applyFill="1" applyBorder="1" applyAlignment="1">
      <alignment vertical="top"/>
    </xf>
    <xf numFmtId="0" fontId="1" fillId="0" borderId="13" xfId="25" applyFont="1" applyBorder="1"/>
    <xf numFmtId="0" fontId="1" fillId="0" borderId="12" xfId="25" applyFont="1" applyBorder="1"/>
    <xf numFmtId="0" fontId="1" fillId="0" borderId="26" xfId="25" applyFont="1" applyBorder="1"/>
    <xf numFmtId="0" fontId="1" fillId="0" borderId="17" xfId="25" applyFont="1" applyBorder="1" applyAlignment="1">
      <alignment horizontal="center" vertical="center"/>
    </xf>
    <xf numFmtId="0" fontId="1" fillId="0" borderId="17" xfId="25" applyFont="1" applyBorder="1" applyAlignment="1">
      <alignment horizontal="center" vertical="center" wrapText="1"/>
    </xf>
    <xf numFmtId="0" fontId="1" fillId="0" borderId="32" xfId="25" applyFont="1" applyBorder="1" applyAlignment="1">
      <alignment horizontal="center" vertical="center" wrapText="1"/>
    </xf>
    <xf numFmtId="0" fontId="1" fillId="0" borderId="12" xfId="41" applyFont="1" applyBorder="1" applyAlignment="1">
      <alignment vertical="top"/>
    </xf>
    <xf numFmtId="0" fontId="1" fillId="0" borderId="34" xfId="25" applyFont="1" applyBorder="1" applyAlignment="1">
      <alignment horizontal="center" vertical="center"/>
    </xf>
    <xf numFmtId="0" fontId="1" fillId="12" borderId="13" xfId="25" applyFont="1" applyFill="1" applyBorder="1" applyAlignment="1"/>
    <xf numFmtId="0" fontId="1" fillId="12" borderId="12" xfId="25" applyFont="1" applyFill="1" applyBorder="1" applyAlignment="1"/>
    <xf numFmtId="0" fontId="1" fillId="0" borderId="32" xfId="25" applyFont="1" applyFill="1" applyBorder="1" applyAlignment="1">
      <alignment horizontal="center" vertical="center"/>
    </xf>
    <xf numFmtId="0" fontId="1" fillId="0" borderId="17" xfId="25" applyFont="1" applyFill="1" applyBorder="1" applyAlignment="1">
      <alignment horizontal="center" vertical="center"/>
    </xf>
    <xf numFmtId="0" fontId="1" fillId="0" borderId="0" xfId="41" applyFont="1" applyFill="1" applyAlignment="1">
      <alignment vertical="top"/>
    </xf>
    <xf numFmtId="0" fontId="1" fillId="0" borderId="26" xfId="25" applyFont="1" applyFill="1" applyBorder="1" applyAlignment="1">
      <alignment horizontal="center" vertical="center"/>
    </xf>
    <xf numFmtId="0" fontId="1" fillId="0" borderId="0" xfId="41" applyFont="1" applyAlignment="1">
      <alignment vertical="top"/>
    </xf>
    <xf numFmtId="0" fontId="1" fillId="0" borderId="26" xfId="25" applyFont="1" applyBorder="1" applyAlignment="1">
      <alignment vertical="center"/>
    </xf>
    <xf numFmtId="0" fontId="1" fillId="0" borderId="27" xfId="25" applyFont="1" applyBorder="1"/>
    <xf numFmtId="0" fontId="1" fillId="0" borderId="24" xfId="25" applyFont="1" applyBorder="1"/>
    <xf numFmtId="0" fontId="1" fillId="0" borderId="38" xfId="25" applyFont="1" applyBorder="1"/>
    <xf numFmtId="0" fontId="1" fillId="0" borderId="18" xfId="25" applyFont="1" applyBorder="1" applyAlignment="1">
      <alignment horizontal="center"/>
    </xf>
    <xf numFmtId="0" fontId="1" fillId="0" borderId="15" xfId="25" applyFont="1" applyBorder="1" applyAlignment="1">
      <alignment vertical="center"/>
    </xf>
    <xf numFmtId="0" fontId="1" fillId="0" borderId="15" xfId="25" applyFont="1" applyBorder="1" applyAlignment="1">
      <alignment vertical="center" wrapText="1"/>
    </xf>
    <xf numFmtId="0" fontId="1" fillId="0" borderId="27" xfId="25" applyFont="1" applyBorder="1" applyAlignment="1">
      <alignment vertical="center" wrapText="1"/>
    </xf>
    <xf numFmtId="0" fontId="1" fillId="0" borderId="24" xfId="41" applyFont="1" applyBorder="1" applyAlignment="1">
      <alignment vertical="top"/>
    </xf>
    <xf numFmtId="0" fontId="1" fillId="0" borderId="24" xfId="25" applyFont="1" applyBorder="1" applyAlignment="1">
      <alignment horizontal="center" vertical="center"/>
    </xf>
    <xf numFmtId="0" fontId="1" fillId="0" borderId="15" xfId="25" applyFont="1" applyBorder="1" applyAlignment="1">
      <alignment horizontal="center" vertical="top"/>
    </xf>
    <xf numFmtId="0" fontId="1" fillId="12" borderId="27" xfId="25" applyFont="1" applyFill="1" applyBorder="1"/>
    <xf numFmtId="0" fontId="1" fillId="12" borderId="24" xfId="25" applyFont="1" applyFill="1" applyBorder="1"/>
    <xf numFmtId="0" fontId="1" fillId="0" borderId="24" xfId="41" applyFont="1" applyBorder="1" applyAlignment="1">
      <alignment horizontal="center" vertical="top"/>
    </xf>
    <xf numFmtId="0" fontId="1" fillId="0" borderId="38" xfId="41" applyFont="1" applyBorder="1" applyAlignment="1">
      <alignment horizontal="center" vertical="top"/>
    </xf>
    <xf numFmtId="0" fontId="1" fillId="0" borderId="27" xfId="25" applyFont="1" applyFill="1" applyBorder="1" applyAlignment="1">
      <alignment horizontal="center" vertical="center"/>
    </xf>
    <xf numFmtId="0" fontId="1" fillId="0" borderId="15" xfId="25" applyFont="1" applyFill="1" applyBorder="1" applyAlignment="1">
      <alignment horizontal="center" vertical="center"/>
    </xf>
    <xf numFmtId="0" fontId="1" fillId="0" borderId="27" xfId="25" applyFont="1" applyFill="1" applyBorder="1"/>
    <xf numFmtId="0" fontId="1" fillId="0" borderId="30" xfId="25" applyFont="1" applyBorder="1"/>
    <xf numFmtId="0" fontId="1" fillId="0" borderId="31" xfId="25" applyFont="1" applyBorder="1"/>
    <xf numFmtId="0" fontId="1" fillId="0" borderId="18" xfId="25" applyFont="1" applyBorder="1"/>
    <xf numFmtId="0" fontId="1" fillId="12" borderId="20" xfId="25" applyFont="1" applyFill="1" applyBorder="1"/>
    <xf numFmtId="0" fontId="1" fillId="12" borderId="31" xfId="25" applyFont="1" applyFill="1" applyBorder="1"/>
    <xf numFmtId="0" fontId="1" fillId="0" borderId="0" xfId="39" applyFont="1" applyAlignment="1">
      <alignment horizontal="center" vertical="center"/>
    </xf>
    <xf numFmtId="0" fontId="1" fillId="0" borderId="0" xfId="39" applyFont="1" applyAlignment="1">
      <alignment vertical="top"/>
    </xf>
    <xf numFmtId="0" fontId="1" fillId="12" borderId="0" xfId="25" applyFont="1" applyFill="1"/>
    <xf numFmtId="164" fontId="87" fillId="11" borderId="35" xfId="39" applyNumberFormat="1" applyFont="1" applyFill="1" applyBorder="1" applyAlignment="1">
      <alignment horizontal="center" vertical="center"/>
    </xf>
    <xf numFmtId="164" fontId="87" fillId="11" borderId="36" xfId="39" applyNumberFormat="1" applyFont="1" applyFill="1" applyBorder="1" applyAlignment="1">
      <alignment horizontal="center" vertical="center"/>
    </xf>
    <xf numFmtId="164" fontId="87" fillId="11" borderId="37" xfId="39" applyNumberFormat="1" applyFont="1" applyFill="1" applyBorder="1" applyAlignment="1">
      <alignment horizontal="center" vertical="center"/>
    </xf>
    <xf numFmtId="164" fontId="87" fillId="11" borderId="17" xfId="39" applyNumberFormat="1" applyFont="1" applyFill="1" applyBorder="1" applyAlignment="1">
      <alignment horizontal="center" vertical="center"/>
    </xf>
    <xf numFmtId="0" fontId="88" fillId="0" borderId="0" xfId="39" applyFont="1" applyBorder="1" applyAlignment="1">
      <alignment horizontal="center" vertical="center"/>
    </xf>
    <xf numFmtId="0" fontId="1" fillId="0" borderId="13" xfId="0" applyFont="1" applyBorder="1"/>
    <xf numFmtId="164" fontId="1" fillId="0" borderId="16" xfId="0" applyNumberFormat="1" applyFont="1" applyFill="1" applyBorder="1" applyAlignment="1">
      <alignment horizontal="center"/>
    </xf>
    <xf numFmtId="164" fontId="1" fillId="0" borderId="12" xfId="0" applyNumberFormat="1" applyFont="1" applyFill="1" applyBorder="1" applyAlignment="1">
      <alignment horizontal="center"/>
    </xf>
    <xf numFmtId="0" fontId="1" fillId="0" borderId="12" xfId="0" applyFont="1" applyFill="1" applyBorder="1"/>
    <xf numFmtId="0" fontId="1" fillId="0" borderId="25" xfId="36" applyFont="1" applyFill="1" applyBorder="1" applyAlignment="1">
      <alignment vertical="top" wrapText="1"/>
    </xf>
    <xf numFmtId="0" fontId="1" fillId="0" borderId="14" xfId="0" applyFont="1" applyBorder="1" applyAlignment="1">
      <alignment vertical="top" wrapText="1"/>
    </xf>
    <xf numFmtId="164" fontId="1" fillId="0" borderId="16" xfId="43" applyNumberFormat="1" applyFont="1" applyBorder="1" applyAlignment="1">
      <alignment horizontal="right" vertical="top"/>
    </xf>
    <xf numFmtId="164" fontId="1" fillId="0" borderId="47" xfId="43" applyNumberFormat="1" applyFont="1" applyBorder="1" applyAlignment="1">
      <alignment horizontal="right" vertical="top"/>
    </xf>
    <xf numFmtId="0" fontId="1" fillId="0" borderId="0" xfId="0" applyFont="1" applyBorder="1" applyAlignment="1">
      <alignment vertical="top" wrapText="1"/>
    </xf>
    <xf numFmtId="0" fontId="1" fillId="0" borderId="41" xfId="0" applyFont="1" applyBorder="1" applyAlignment="1">
      <alignment vertical="top" wrapText="1"/>
    </xf>
    <xf numFmtId="0" fontId="1" fillId="0" borderId="29" xfId="36" applyNumberFormat="1" applyFont="1" applyFill="1" applyBorder="1" applyAlignment="1">
      <alignment horizontal="left" vertical="top"/>
    </xf>
    <xf numFmtId="0" fontId="1" fillId="0" borderId="46" xfId="0" applyFont="1" applyBorder="1" applyAlignment="1">
      <alignment vertical="top" wrapText="1"/>
    </xf>
    <xf numFmtId="0" fontId="1" fillId="0" borderId="29" xfId="36" applyNumberFormat="1" applyFont="1" applyFill="1" applyBorder="1" applyAlignment="1">
      <alignment horizontal="left" vertical="center"/>
    </xf>
    <xf numFmtId="0" fontId="1" fillId="0" borderId="12" xfId="36" applyNumberFormat="1" applyFont="1" applyFill="1" applyBorder="1" applyAlignment="1">
      <alignment horizontal="left" vertical="top"/>
    </xf>
    <xf numFmtId="166" fontId="1" fillId="0" borderId="30" xfId="36" applyNumberFormat="1" applyFont="1" applyFill="1" applyBorder="1" applyAlignment="1">
      <alignment horizontal="left" vertical="center"/>
    </xf>
    <xf numFmtId="0" fontId="1" fillId="0" borderId="12" xfId="0" applyFont="1" applyFill="1" applyBorder="1" applyAlignment="1">
      <alignment horizontal="center"/>
    </xf>
    <xf numFmtId="0" fontId="1" fillId="0" borderId="16" xfId="40" applyFont="1" applyFill="1" applyBorder="1" applyAlignment="1">
      <alignment horizontal="center" vertical="center"/>
    </xf>
    <xf numFmtId="1" fontId="1" fillId="0" borderId="29" xfId="39" applyNumberFormat="1" applyFont="1" applyFill="1" applyBorder="1" applyAlignment="1">
      <alignment horizontal="center" wrapText="1"/>
    </xf>
    <xf numFmtId="1" fontId="1" fillId="0" borderId="14" xfId="39" applyNumberFormat="1" applyFont="1" applyFill="1" applyBorder="1" applyAlignment="1">
      <alignment wrapText="1"/>
    </xf>
    <xf numFmtId="1" fontId="1" fillId="0" borderId="41" xfId="39" applyNumberFormat="1" applyFont="1" applyFill="1" applyBorder="1" applyAlignment="1">
      <alignment wrapText="1"/>
    </xf>
    <xf numFmtId="1" fontId="1" fillId="0" borderId="16" xfId="39" applyNumberFormat="1" applyFont="1" applyFill="1" applyBorder="1" applyAlignment="1">
      <alignment horizontal="center" wrapText="1"/>
    </xf>
    <xf numFmtId="0" fontId="1" fillId="0" borderId="23" xfId="25" applyFont="1" applyFill="1" applyBorder="1" applyAlignment="1">
      <alignment horizontal="right"/>
    </xf>
    <xf numFmtId="166" fontId="1" fillId="0" borderId="47" xfId="39" applyNumberFormat="1" applyFont="1" applyFill="1" applyBorder="1" applyAlignment="1"/>
    <xf numFmtId="0" fontId="1" fillId="0" borderId="13" xfId="39" applyFont="1" applyFill="1" applyBorder="1" applyAlignment="1">
      <alignment wrapText="1"/>
    </xf>
    <xf numFmtId="0" fontId="1" fillId="0" borderId="0" xfId="39" applyFont="1" applyFill="1" applyBorder="1" applyAlignment="1">
      <alignment wrapText="1"/>
    </xf>
    <xf numFmtId="164" fontId="1" fillId="0" borderId="14" xfId="40" applyNumberFormat="1" applyFont="1" applyFill="1" applyBorder="1" applyAlignment="1">
      <alignment horizontal="center" vertical="top"/>
    </xf>
    <xf numFmtId="164" fontId="1" fillId="0" borderId="0" xfId="40" applyNumberFormat="1" applyFont="1" applyFill="1" applyBorder="1" applyAlignment="1">
      <alignment horizontal="center" vertical="top"/>
    </xf>
    <xf numFmtId="0" fontId="1" fillId="0" borderId="11" xfId="0" applyFont="1" applyFill="1" applyBorder="1" applyAlignment="1">
      <alignment horizontal="left" vertical="top" wrapText="1"/>
    </xf>
    <xf numFmtId="164" fontId="1" fillId="0" borderId="14" xfId="0" applyNumberFormat="1" applyFont="1" applyFill="1" applyBorder="1" applyAlignment="1">
      <alignment horizontal="center" vertical="top" wrapText="1"/>
    </xf>
    <xf numFmtId="0" fontId="1" fillId="0" borderId="16" xfId="39" applyFont="1" applyFill="1" applyBorder="1" applyAlignment="1">
      <alignment vertical="top"/>
    </xf>
    <xf numFmtId="0" fontId="1" fillId="0" borderId="13" xfId="39" applyFont="1" applyFill="1" applyBorder="1"/>
    <xf numFmtId="0" fontId="1" fillId="0" borderId="0" xfId="39" applyFont="1" applyFill="1" applyBorder="1"/>
    <xf numFmtId="0" fontId="1" fillId="0" borderId="16" xfId="39" applyFont="1" applyFill="1" applyBorder="1" applyAlignment="1">
      <alignment horizontal="right"/>
    </xf>
    <xf numFmtId="0" fontId="1" fillId="0" borderId="27" xfId="39" applyFont="1" applyFill="1" applyBorder="1"/>
    <xf numFmtId="0" fontId="1" fillId="0" borderId="38" xfId="39" applyFont="1" applyFill="1" applyBorder="1"/>
    <xf numFmtId="0" fontId="1" fillId="0" borderId="24" xfId="39" applyFont="1" applyFill="1" applyBorder="1" applyAlignment="1">
      <alignment horizontal="center" textRotation="90"/>
    </xf>
    <xf numFmtId="0" fontId="1" fillId="0" borderId="27" xfId="0" applyFont="1" applyBorder="1"/>
    <xf numFmtId="0" fontId="1" fillId="0" borderId="38" xfId="0" applyFont="1" applyBorder="1"/>
    <xf numFmtId="0" fontId="1" fillId="0" borderId="24" xfId="0" applyFont="1" applyBorder="1"/>
    <xf numFmtId="165" fontId="89" fillId="13" borderId="0" xfId="39" applyNumberFormat="1" applyFont="1" applyFill="1" applyAlignment="1">
      <alignment horizontal="right" vertical="center"/>
    </xf>
    <xf numFmtId="0" fontId="89" fillId="13" borderId="0" xfId="39" applyFont="1" applyFill="1" applyAlignment="1">
      <alignment vertical="center"/>
    </xf>
    <xf numFmtId="165" fontId="89" fillId="13" borderId="0" xfId="39" applyNumberFormat="1" applyFont="1" applyFill="1" applyAlignment="1">
      <alignment horizontal="center" vertical="center"/>
    </xf>
    <xf numFmtId="0" fontId="89" fillId="13" borderId="0" xfId="39" applyFont="1" applyFill="1" applyAlignment="1">
      <alignment horizontal="left" vertical="center"/>
    </xf>
    <xf numFmtId="0" fontId="89" fillId="13" borderId="0" xfId="39" applyFont="1" applyFill="1" applyAlignment="1">
      <alignment horizontal="center" vertical="center"/>
    </xf>
    <xf numFmtId="0" fontId="90" fillId="14" borderId="30" xfId="41" applyFont="1" applyFill="1" applyBorder="1" applyAlignment="1">
      <alignment horizontal="center" vertical="top" wrapText="1"/>
    </xf>
    <xf numFmtId="166" fontId="1" fillId="0" borderId="30" xfId="0" applyNumberFormat="1" applyFont="1" applyBorder="1" applyAlignment="1">
      <alignment horizontal="left"/>
    </xf>
    <xf numFmtId="166" fontId="1" fillId="0" borderId="18" xfId="0" applyNumberFormat="1" applyFont="1" applyBorder="1" applyAlignment="1">
      <alignment horizontal="left"/>
    </xf>
    <xf numFmtId="166" fontId="1" fillId="0" borderId="0" xfId="0" applyNumberFormat="1" applyFont="1" applyFill="1" applyAlignment="1">
      <alignment horizontal="left"/>
    </xf>
    <xf numFmtId="166" fontId="1" fillId="0" borderId="0" xfId="0" applyNumberFormat="1" applyFont="1" applyAlignment="1">
      <alignment horizontal="left"/>
    </xf>
    <xf numFmtId="0" fontId="1" fillId="0" borderId="13" xfId="0" applyFont="1" applyFill="1" applyBorder="1" applyAlignment="1">
      <alignment vertical="top" wrapText="1"/>
    </xf>
    <xf numFmtId="0" fontId="1" fillId="0" borderId="12" xfId="0" applyFont="1" applyFill="1" applyBorder="1" applyAlignment="1">
      <alignment vertical="top" wrapText="1"/>
    </xf>
    <xf numFmtId="0" fontId="1" fillId="0" borderId="32" xfId="0" applyFont="1" applyBorder="1" applyAlignment="1">
      <alignment vertical="top"/>
    </xf>
    <xf numFmtId="0" fontId="1" fillId="0" borderId="33" xfId="0" applyFont="1" applyBorder="1" applyAlignment="1">
      <alignment vertical="top"/>
    </xf>
    <xf numFmtId="0" fontId="1" fillId="0" borderId="34" xfId="0" applyFont="1" applyBorder="1" applyAlignment="1">
      <alignment vertical="top"/>
    </xf>
    <xf numFmtId="0" fontId="1" fillId="0" borderId="13" xfId="0" applyFont="1" applyBorder="1" applyAlignment="1">
      <alignment vertical="top" wrapText="1"/>
    </xf>
    <xf numFmtId="0" fontId="1" fillId="0" borderId="12" xfId="0" applyFont="1" applyBorder="1" applyAlignment="1">
      <alignment vertical="top" wrapText="1"/>
    </xf>
    <xf numFmtId="0" fontId="1" fillId="0" borderId="0" xfId="0" applyFont="1" applyFill="1" applyBorder="1" applyAlignment="1">
      <alignment vertical="top" wrapText="1"/>
    </xf>
    <xf numFmtId="0" fontId="1" fillId="0" borderId="26" xfId="0" applyFont="1" applyFill="1" applyBorder="1" applyAlignment="1">
      <alignment vertical="top" wrapText="1"/>
    </xf>
    <xf numFmtId="0" fontId="1" fillId="0" borderId="13" xfId="0" applyFont="1" applyBorder="1" applyAlignment="1">
      <alignment vertical="top"/>
    </xf>
    <xf numFmtId="0" fontId="1" fillId="0" borderId="0" xfId="0" applyFont="1" applyBorder="1" applyAlignment="1">
      <alignment vertical="top"/>
    </xf>
    <xf numFmtId="0" fontId="1" fillId="0" borderId="11" xfId="41" applyFont="1" applyFill="1" applyBorder="1" applyAlignment="1">
      <alignment vertical="top"/>
    </xf>
    <xf numFmtId="0" fontId="1" fillId="0" borderId="14" xfId="41" applyFont="1" applyFill="1" applyBorder="1" applyAlignment="1">
      <alignment vertical="top"/>
    </xf>
    <xf numFmtId="0" fontId="1" fillId="0" borderId="0" xfId="0" applyFont="1" applyFill="1" applyBorder="1"/>
    <xf numFmtId="0" fontId="1" fillId="0" borderId="14" xfId="0" applyFont="1" applyFill="1" applyBorder="1"/>
    <xf numFmtId="1" fontId="1" fillId="0" borderId="14" xfId="41" applyNumberFormat="1" applyFont="1" applyFill="1" applyBorder="1" applyAlignment="1">
      <alignment horizontal="center" vertical="top" wrapText="1"/>
    </xf>
    <xf numFmtId="0" fontId="1" fillId="0" borderId="11" xfId="0" applyFont="1" applyFill="1" applyBorder="1" applyAlignment="1">
      <alignment vertical="top"/>
    </xf>
    <xf numFmtId="0" fontId="1" fillId="0" borderId="14" xfId="0" applyFont="1" applyFill="1" applyBorder="1" applyAlignment="1">
      <alignment vertical="top"/>
    </xf>
    <xf numFmtId="164" fontId="1" fillId="0" borderId="14" xfId="0" applyNumberFormat="1" applyFont="1" applyFill="1" applyBorder="1" applyAlignment="1">
      <alignment horizontal="left" vertical="center"/>
    </xf>
    <xf numFmtId="0" fontId="1" fillId="0" borderId="12" xfId="0" applyFont="1" applyBorder="1" applyAlignment="1">
      <alignment horizontal="right"/>
    </xf>
    <xf numFmtId="0" fontId="1" fillId="0" borderId="14" xfId="0" applyFont="1" applyFill="1" applyBorder="1" applyAlignment="1">
      <alignment vertical="top" wrapText="1"/>
    </xf>
    <xf numFmtId="0" fontId="1" fillId="0" borderId="14" xfId="0" applyNumberFormat="1" applyFont="1" applyFill="1" applyBorder="1" applyAlignment="1">
      <alignment horizontal="right" vertical="top" wrapText="1"/>
    </xf>
    <xf numFmtId="0" fontId="1" fillId="0" borderId="13" xfId="0" applyFont="1" applyBorder="1" applyAlignment="1">
      <alignment horizontal="center" vertical="center"/>
    </xf>
    <xf numFmtId="0" fontId="1" fillId="0" borderId="0" xfId="0" applyFont="1" applyAlignment="1">
      <alignment horizontal="center" vertical="center"/>
    </xf>
    <xf numFmtId="0" fontId="1" fillId="0" borderId="0" xfId="0" applyFont="1" applyBorder="1" applyAlignment="1">
      <alignment horizontal="center" vertical="center"/>
    </xf>
    <xf numFmtId="0" fontId="1" fillId="0" borderId="11" xfId="0" applyFont="1" applyFill="1" applyBorder="1" applyAlignment="1">
      <alignment vertical="center"/>
    </xf>
    <xf numFmtId="0" fontId="1" fillId="0" borderId="14" xfId="0" applyFont="1" applyFill="1" applyBorder="1" applyAlignment="1">
      <alignment vertical="center"/>
    </xf>
    <xf numFmtId="164" fontId="1" fillId="0" borderId="14" xfId="0" applyNumberFormat="1" applyFont="1" applyFill="1" applyBorder="1" applyAlignment="1">
      <alignment vertical="center"/>
    </xf>
    <xf numFmtId="0" fontId="1" fillId="0" borderId="46" xfId="0" applyFont="1" applyBorder="1" applyAlignment="1">
      <alignment horizontal="left" vertical="center"/>
    </xf>
    <xf numFmtId="0" fontId="1" fillId="0" borderId="41" xfId="0" applyFont="1" applyBorder="1" applyAlignment="1">
      <alignment horizontal="left" vertical="center"/>
    </xf>
    <xf numFmtId="0" fontId="1" fillId="0" borderId="16" xfId="0" applyNumberFormat="1" applyFont="1" applyBorder="1" applyAlignment="1">
      <alignment horizontal="center"/>
    </xf>
    <xf numFmtId="0" fontId="1" fillId="12" borderId="14" xfId="0" applyNumberFormat="1" applyFont="1" applyFill="1" applyBorder="1" applyAlignment="1">
      <alignment horizontal="left" vertical="center"/>
    </xf>
    <xf numFmtId="1" fontId="1" fillId="12" borderId="16" xfId="0" applyNumberFormat="1" applyFont="1" applyFill="1" applyBorder="1" applyAlignment="1">
      <alignment horizontal="center"/>
    </xf>
    <xf numFmtId="0" fontId="1" fillId="0" borderId="12" xfId="0" applyFont="1" applyFill="1" applyBorder="1" applyAlignment="1">
      <alignment horizontal="center" vertical="center"/>
    </xf>
    <xf numFmtId="0" fontId="1" fillId="0" borderId="11" xfId="0" applyFont="1" applyBorder="1" applyAlignment="1">
      <alignment horizontal="left" vertical="center"/>
    </xf>
    <xf numFmtId="0" fontId="1" fillId="0" borderId="14" xfId="0" applyFont="1" applyBorder="1" applyAlignment="1">
      <alignment horizontal="left" vertical="center"/>
    </xf>
    <xf numFmtId="0" fontId="1" fillId="0" borderId="23" xfId="0" applyFont="1" applyFill="1" applyBorder="1" applyAlignment="1">
      <alignment horizontal="left" vertical="center"/>
    </xf>
    <xf numFmtId="0" fontId="1" fillId="0" borderId="0" xfId="0" applyNumberFormat="1" applyFont="1" applyFill="1" applyBorder="1" applyAlignment="1">
      <alignment horizontal="right" vertical="top" wrapText="1"/>
    </xf>
    <xf numFmtId="0" fontId="1" fillId="0" borderId="14" xfId="0" applyNumberFormat="1" applyFont="1" applyFill="1" applyBorder="1" applyAlignment="1">
      <alignment horizontal="left" vertical="center"/>
    </xf>
    <xf numFmtId="1" fontId="1" fillId="0" borderId="16" xfId="0" applyNumberFormat="1" applyFont="1" applyFill="1" applyBorder="1" applyAlignment="1">
      <alignment horizontal="center"/>
    </xf>
    <xf numFmtId="0" fontId="1" fillId="0" borderId="41" xfId="0" applyFont="1" applyBorder="1"/>
    <xf numFmtId="0" fontId="1" fillId="0" borderId="29" xfId="0" applyFont="1" applyBorder="1"/>
    <xf numFmtId="0" fontId="1" fillId="0" borderId="13" xfId="0" applyFont="1" applyFill="1" applyBorder="1" applyAlignment="1">
      <alignment vertical="center" wrapText="1"/>
    </xf>
    <xf numFmtId="0" fontId="1" fillId="0" borderId="0" xfId="0" applyFont="1" applyFill="1" applyBorder="1" applyAlignment="1">
      <alignment vertical="center" wrapText="1"/>
    </xf>
    <xf numFmtId="0" fontId="1" fillId="0" borderId="12" xfId="0" applyFont="1" applyFill="1" applyBorder="1" applyAlignment="1">
      <alignment vertical="center" wrapText="1"/>
    </xf>
    <xf numFmtId="0" fontId="1" fillId="0" borderId="14" xfId="0" applyFont="1" applyFill="1" applyBorder="1" applyAlignment="1">
      <alignment horizontal="left" vertical="center"/>
    </xf>
    <xf numFmtId="164" fontId="1" fillId="0" borderId="0" xfId="0" applyNumberFormat="1" applyFont="1" applyFill="1" applyBorder="1" applyAlignment="1">
      <alignment horizontal="center"/>
    </xf>
    <xf numFmtId="0" fontId="1" fillId="0" borderId="0" xfId="0" applyFont="1" applyFill="1" applyBorder="1" applyAlignment="1">
      <alignment horizontal="left" vertical="center"/>
    </xf>
    <xf numFmtId="0" fontId="1" fillId="0" borderId="22" xfId="0" applyFont="1" applyFill="1" applyBorder="1" applyAlignment="1">
      <alignment horizontal="center"/>
    </xf>
    <xf numFmtId="0" fontId="1" fillId="0" borderId="19" xfId="0" applyFont="1" applyFill="1" applyBorder="1" applyAlignment="1">
      <alignment horizontal="center"/>
    </xf>
    <xf numFmtId="0" fontId="1" fillId="0" borderId="51" xfId="0" applyFont="1" applyFill="1" applyBorder="1" applyAlignment="1">
      <alignment horizontal="center"/>
    </xf>
    <xf numFmtId="0" fontId="1" fillId="0" borderId="31" xfId="0" applyFont="1" applyFill="1" applyBorder="1" applyAlignment="1">
      <alignment horizontal="center"/>
    </xf>
    <xf numFmtId="0" fontId="1" fillId="0" borderId="41" xfId="0" applyNumberFormat="1" applyFont="1" applyBorder="1" applyAlignment="1">
      <alignment horizontal="left" vertical="center"/>
    </xf>
    <xf numFmtId="0" fontId="1" fillId="0" borderId="41" xfId="0" applyNumberFormat="1" applyFont="1" applyBorder="1" applyAlignment="1">
      <alignment horizontal="center" vertical="center"/>
    </xf>
    <xf numFmtId="0" fontId="1" fillId="0" borderId="13" xfId="0" applyFont="1" applyBorder="1" applyAlignment="1">
      <alignment horizontal="left" vertical="center"/>
    </xf>
    <xf numFmtId="0" fontId="1" fillId="0" borderId="0" xfId="0" applyFont="1" applyBorder="1" applyAlignment="1">
      <alignment horizontal="left" vertical="center"/>
    </xf>
    <xf numFmtId="164" fontId="1" fillId="0" borderId="12" xfId="0" applyNumberFormat="1" applyFont="1" applyBorder="1" applyAlignment="1">
      <alignment horizontal="center" vertical="center"/>
    </xf>
    <xf numFmtId="0" fontId="1" fillId="0" borderId="13" xfId="41" applyFont="1" applyFill="1" applyBorder="1" applyAlignment="1">
      <alignment horizontal="left" vertical="top" wrapText="1"/>
    </xf>
    <xf numFmtId="0" fontId="1" fillId="0" borderId="0" xfId="41" applyFont="1" applyFill="1" applyBorder="1" applyAlignment="1">
      <alignment horizontal="left" vertical="top" wrapText="1"/>
    </xf>
    <xf numFmtId="0" fontId="1" fillId="0" borderId="29" xfId="0" applyNumberFormat="1" applyFont="1" applyBorder="1" applyAlignment="1">
      <alignment horizontal="center"/>
    </xf>
    <xf numFmtId="0" fontId="1" fillId="12" borderId="0" xfId="0" applyNumberFormat="1" applyFont="1" applyFill="1" applyBorder="1" applyAlignment="1">
      <alignment horizontal="left" vertical="center"/>
    </xf>
    <xf numFmtId="0" fontId="1" fillId="0" borderId="41" xfId="0" applyFont="1" applyFill="1" applyBorder="1" applyAlignment="1">
      <alignment horizontal="left" vertical="center"/>
    </xf>
    <xf numFmtId="0" fontId="1" fillId="0" borderId="14" xfId="0" applyNumberFormat="1" applyFont="1" applyFill="1" applyBorder="1" applyAlignment="1">
      <alignment horizontal="right"/>
    </xf>
    <xf numFmtId="166" fontId="1" fillId="0" borderId="16" xfId="0" applyNumberFormat="1" applyFont="1" applyFill="1" applyBorder="1"/>
    <xf numFmtId="0" fontId="1" fillId="0" borderId="11" xfId="0" applyFont="1" applyFill="1" applyBorder="1" applyAlignment="1"/>
    <xf numFmtId="0" fontId="1" fillId="0" borderId="14" xfId="0" applyFont="1" applyFill="1" applyBorder="1" applyAlignment="1"/>
    <xf numFmtId="166" fontId="1" fillId="0" borderId="14" xfId="0" applyNumberFormat="1" applyFont="1" applyFill="1" applyBorder="1" applyAlignment="1"/>
    <xf numFmtId="164" fontId="1" fillId="0" borderId="23" xfId="0" applyNumberFormat="1" applyFont="1" applyFill="1" applyBorder="1" applyAlignment="1">
      <alignment horizontal="left"/>
    </xf>
    <xf numFmtId="164" fontId="1" fillId="0" borderId="14" xfId="0" applyNumberFormat="1" applyFont="1" applyFill="1" applyBorder="1" applyAlignment="1">
      <alignment horizontal="left"/>
    </xf>
    <xf numFmtId="0" fontId="1" fillId="0" borderId="14" xfId="0" applyFont="1" applyFill="1" applyBorder="1" applyAlignment="1">
      <alignment horizontal="left" vertical="top" wrapText="1"/>
    </xf>
    <xf numFmtId="0" fontId="1" fillId="0" borderId="12" xfId="0" applyFont="1" applyFill="1" applyBorder="1" applyAlignment="1">
      <alignment wrapText="1"/>
    </xf>
    <xf numFmtId="0" fontId="1" fillId="0" borderId="46" xfId="0" applyFont="1" applyBorder="1"/>
    <xf numFmtId="0" fontId="1" fillId="0" borderId="12" xfId="0" applyFont="1" applyFill="1" applyBorder="1" applyAlignment="1">
      <alignment horizontal="left"/>
    </xf>
    <xf numFmtId="0" fontId="1" fillId="0" borderId="0" xfId="0" applyNumberFormat="1" applyFont="1" applyFill="1" applyBorder="1"/>
    <xf numFmtId="164" fontId="1" fillId="0" borderId="0" xfId="0" applyNumberFormat="1" applyFont="1" applyFill="1" applyBorder="1" applyAlignment="1">
      <alignment horizontal="left" vertical="center"/>
    </xf>
    <xf numFmtId="166" fontId="1" fillId="0" borderId="12" xfId="0" applyNumberFormat="1" applyFont="1" applyFill="1" applyBorder="1" applyAlignment="1">
      <alignment horizontal="left" wrapText="1"/>
    </xf>
    <xf numFmtId="0" fontId="1" fillId="0" borderId="46" xfId="0" applyFont="1" applyFill="1" applyBorder="1"/>
    <xf numFmtId="0" fontId="1" fillId="0" borderId="29" xfId="0" applyFont="1" applyFill="1" applyBorder="1"/>
    <xf numFmtId="0" fontId="1" fillId="0" borderId="0" xfId="0" applyNumberFormat="1" applyFont="1"/>
    <xf numFmtId="0" fontId="1" fillId="0" borderId="12" xfId="0" applyFont="1" applyFill="1" applyBorder="1" applyAlignment="1">
      <alignment horizontal="left" vertical="center"/>
    </xf>
    <xf numFmtId="1" fontId="1" fillId="0" borderId="0" xfId="0" applyNumberFormat="1" applyFont="1" applyFill="1" applyBorder="1" applyAlignment="1">
      <alignment horizontal="center"/>
    </xf>
    <xf numFmtId="0" fontId="1" fillId="0" borderId="26" xfId="0" applyNumberFormat="1" applyFont="1" applyBorder="1"/>
    <xf numFmtId="0" fontId="1" fillId="0" borderId="13" xfId="0" applyNumberFormat="1" applyFont="1" applyBorder="1" applyAlignment="1">
      <alignment horizontal="left" vertical="center"/>
    </xf>
    <xf numFmtId="0" fontId="1" fillId="0" borderId="12" xfId="0" applyNumberFormat="1" applyFont="1" applyBorder="1" applyAlignment="1">
      <alignment horizontal="left" vertical="center"/>
    </xf>
    <xf numFmtId="0" fontId="1" fillId="0" borderId="13" xfId="41" applyFont="1" applyFill="1" applyBorder="1" applyAlignment="1">
      <alignment vertical="top"/>
    </xf>
    <xf numFmtId="0" fontId="1" fillId="0" borderId="0" xfId="41" applyFont="1" applyFill="1" applyBorder="1" applyAlignment="1">
      <alignment vertical="top"/>
    </xf>
    <xf numFmtId="0" fontId="1" fillId="0" borderId="50" xfId="0" applyFont="1" applyBorder="1"/>
    <xf numFmtId="0" fontId="1" fillId="0" borderId="66" xfId="0" applyFont="1" applyBorder="1"/>
    <xf numFmtId="0" fontId="1" fillId="0" borderId="20" xfId="0" applyFont="1" applyFill="1" applyBorder="1" applyAlignment="1">
      <alignment horizontal="right" vertical="center"/>
    </xf>
    <xf numFmtId="166" fontId="1" fillId="0" borderId="31" xfId="0" applyNumberFormat="1" applyFont="1" applyFill="1" applyBorder="1" applyAlignment="1">
      <alignment horizontal="left" vertical="center"/>
    </xf>
    <xf numFmtId="0" fontId="1" fillId="0" borderId="27" xfId="0" applyFont="1" applyFill="1" applyBorder="1" applyAlignment="1">
      <alignment vertical="top" wrapText="1"/>
    </xf>
    <xf numFmtId="0" fontId="1" fillId="0" borderId="38" xfId="0" applyFont="1" applyFill="1" applyBorder="1" applyAlignment="1">
      <alignment vertical="top" wrapText="1"/>
    </xf>
    <xf numFmtId="0" fontId="1" fillId="0" borderId="24" xfId="0" applyFont="1" applyFill="1" applyBorder="1" applyAlignment="1">
      <alignment vertical="top" wrapText="1"/>
    </xf>
    <xf numFmtId="0" fontId="1" fillId="0" borderId="0" xfId="0" applyNumberFormat="1" applyFont="1" applyBorder="1" applyAlignment="1">
      <alignment horizontal="left" vertical="center"/>
    </xf>
    <xf numFmtId="0" fontId="1" fillId="0" borderId="0" xfId="0" applyNumberFormat="1" applyFont="1" applyBorder="1"/>
    <xf numFmtId="0" fontId="1" fillId="0" borderId="77" xfId="0" applyFont="1" applyBorder="1" applyAlignment="1">
      <alignment horizontal="center" vertical="top" wrapText="1"/>
    </xf>
    <xf numFmtId="0" fontId="1" fillId="0" borderId="48" xfId="0" applyFont="1" applyBorder="1" applyAlignment="1">
      <alignment horizontal="center" vertical="top" wrapText="1"/>
    </xf>
    <xf numFmtId="0" fontId="1" fillId="0" borderId="78" xfId="0" applyFont="1" applyBorder="1" applyAlignment="1">
      <alignment horizontal="center" vertical="top" wrapText="1"/>
    </xf>
    <xf numFmtId="0" fontId="1" fillId="0" borderId="64" xfId="0" applyFont="1" applyFill="1" applyBorder="1" applyAlignment="1">
      <alignment horizontal="center" vertical="top" wrapText="1"/>
    </xf>
    <xf numFmtId="0" fontId="1" fillId="0" borderId="79" xfId="0" applyFont="1" applyFill="1" applyBorder="1" applyAlignment="1">
      <alignment horizontal="center" vertical="top" wrapText="1"/>
    </xf>
    <xf numFmtId="0" fontId="1" fillId="0" borderId="78" xfId="0" applyFont="1" applyFill="1" applyBorder="1" applyAlignment="1">
      <alignment horizontal="center" vertical="top" wrapText="1"/>
    </xf>
    <xf numFmtId="0" fontId="1" fillId="0" borderId="64" xfId="0" applyFont="1" applyBorder="1" applyAlignment="1">
      <alignment horizontal="center" vertical="top" wrapText="1"/>
    </xf>
    <xf numFmtId="0" fontId="1" fillId="0" borderId="79" xfId="0" applyFont="1" applyBorder="1" applyAlignment="1">
      <alignment horizontal="center" vertical="top" wrapText="1"/>
    </xf>
    <xf numFmtId="0" fontId="1" fillId="0" borderId="80" xfId="0" applyFont="1" applyFill="1" applyBorder="1" applyAlignment="1">
      <alignment horizontal="center" vertical="top" wrapText="1"/>
    </xf>
    <xf numFmtId="0" fontId="1" fillId="0" borderId="48" xfId="0" applyFont="1" applyFill="1" applyBorder="1" applyAlignment="1">
      <alignment horizontal="center" vertical="top" wrapText="1"/>
    </xf>
    <xf numFmtId="0" fontId="1" fillId="0" borderId="65" xfId="0" applyFont="1" applyFill="1" applyBorder="1" applyAlignment="1">
      <alignment horizontal="center" vertical="top" wrapText="1"/>
    </xf>
    <xf numFmtId="0" fontId="1" fillId="0" borderId="81" xfId="0" applyFont="1" applyFill="1" applyBorder="1" applyAlignment="1">
      <alignment horizontal="center" vertical="top" wrapText="1"/>
    </xf>
    <xf numFmtId="0" fontId="1" fillId="0" borderId="77" xfId="0" applyFont="1" applyFill="1" applyBorder="1" applyAlignment="1">
      <alignment horizontal="center" vertical="top" wrapText="1"/>
    </xf>
    <xf numFmtId="0" fontId="1" fillId="0" borderId="13" xfId="0" applyNumberFormat="1" applyFont="1" applyFill="1" applyBorder="1"/>
    <xf numFmtId="0" fontId="1" fillId="0" borderId="13" xfId="0" applyNumberFormat="1" applyFont="1" applyBorder="1"/>
    <xf numFmtId="0" fontId="1" fillId="0" borderId="14" xfId="0" applyFont="1" applyFill="1" applyBorder="1" applyAlignment="1">
      <alignment horizontal="left" vertical="top"/>
    </xf>
    <xf numFmtId="0" fontId="1" fillId="0" borderId="27" xfId="0" applyFont="1" applyFill="1" applyBorder="1"/>
    <xf numFmtId="0" fontId="1" fillId="0" borderId="12" xfId="0" applyFont="1" applyFill="1" applyBorder="1" applyAlignment="1">
      <alignment horizontal="center" vertical="center" textRotation="90" wrapText="1"/>
    </xf>
    <xf numFmtId="0" fontId="1" fillId="0" borderId="13" xfId="0" applyFont="1" applyFill="1" applyBorder="1" applyAlignment="1">
      <alignment horizontal="center" vertical="center" textRotation="90" wrapText="1"/>
    </xf>
    <xf numFmtId="0" fontId="1" fillId="0" borderId="0" xfId="0" applyFont="1" applyFill="1" applyBorder="1" applyAlignment="1">
      <alignment horizontal="center" vertical="center" textRotation="90" wrapText="1"/>
    </xf>
    <xf numFmtId="0" fontId="0" fillId="0" borderId="26" xfId="0" applyBorder="1" applyAlignment="1">
      <alignment horizontal="center" vertical="top" wrapText="1"/>
    </xf>
    <xf numFmtId="0" fontId="0" fillId="0" borderId="15" xfId="0" applyBorder="1" applyAlignment="1">
      <alignment horizontal="center" vertical="top" wrapText="1"/>
    </xf>
    <xf numFmtId="164" fontId="1" fillId="0" borderId="13" xfId="43" applyNumberFormat="1" applyFont="1" applyBorder="1" applyAlignment="1">
      <alignment horizontal="left" vertical="top" wrapText="1"/>
    </xf>
    <xf numFmtId="164" fontId="1" fillId="0" borderId="0" xfId="43" applyNumberFormat="1" applyFont="1" applyBorder="1" applyAlignment="1">
      <alignment horizontal="left" vertical="top" wrapText="1"/>
    </xf>
    <xf numFmtId="0" fontId="81" fillId="0" borderId="12" xfId="40" applyFont="1" applyFill="1" applyBorder="1" applyAlignment="1">
      <alignment horizontal="left" vertical="top" wrapText="1"/>
    </xf>
    <xf numFmtId="0" fontId="1" fillId="0" borderId="12" xfId="40" applyFont="1" applyFill="1" applyBorder="1" applyAlignment="1">
      <alignment horizontal="center" vertical="top" wrapText="1"/>
    </xf>
    <xf numFmtId="164" fontId="13" fillId="0" borderId="41" xfId="43" applyNumberFormat="1" applyFont="1" applyFill="1" applyBorder="1" applyAlignment="1">
      <alignment horizontal="left" vertical="center" wrapText="1"/>
    </xf>
    <xf numFmtId="164" fontId="13" fillId="0" borderId="0" xfId="43" applyNumberFormat="1" applyFont="1" applyFill="1" applyBorder="1" applyAlignment="1">
      <alignment horizontal="left" vertical="center" wrapText="1"/>
    </xf>
    <xf numFmtId="164" fontId="34" fillId="0" borderId="20" xfId="43" applyNumberFormat="1" applyFont="1" applyFill="1" applyBorder="1" applyAlignment="1">
      <alignment horizontal="center" vertical="center"/>
    </xf>
    <xf numFmtId="164" fontId="34" fillId="0" borderId="30" xfId="43" applyNumberFormat="1" applyFont="1" applyFill="1" applyBorder="1" applyAlignment="1">
      <alignment horizontal="center" vertical="center"/>
    </xf>
    <xf numFmtId="164" fontId="34" fillId="0" borderId="31" xfId="43" applyNumberFormat="1" applyFont="1" applyFill="1" applyBorder="1" applyAlignment="1">
      <alignment horizontal="center" vertical="center"/>
    </xf>
    <xf numFmtId="0" fontId="5" fillId="0" borderId="30" xfId="45" applyFont="1" applyBorder="1" applyAlignment="1">
      <alignment horizontal="center" vertical="center"/>
    </xf>
    <xf numFmtId="164" fontId="13" fillId="0" borderId="26" xfId="43" applyNumberFormat="1" applyFont="1" applyFill="1" applyBorder="1" applyAlignment="1">
      <alignment horizontal="center" vertical="top" wrapText="1"/>
    </xf>
    <xf numFmtId="166" fontId="1" fillId="0" borderId="0" xfId="40" applyNumberFormat="1" applyFont="1" applyFill="1" applyBorder="1" applyAlignment="1">
      <alignment horizontal="left" vertical="top"/>
    </xf>
    <xf numFmtId="166" fontId="1" fillId="0" borderId="33" xfId="40" applyNumberFormat="1" applyFont="1" applyFill="1" applyBorder="1" applyAlignment="1">
      <alignment horizontal="left" vertical="top"/>
    </xf>
    <xf numFmtId="166" fontId="1" fillId="0" borderId="34" xfId="40" applyNumberFormat="1" applyFont="1" applyFill="1" applyBorder="1" applyAlignment="1">
      <alignment horizontal="left" vertical="top"/>
    </xf>
    <xf numFmtId="166" fontId="1" fillId="0" borderId="17" xfId="40" applyNumberFormat="1" applyFont="1" applyFill="1" applyBorder="1" applyAlignment="1">
      <alignment horizontal="left" vertical="top"/>
    </xf>
    <xf numFmtId="166" fontId="1" fillId="0" borderId="32" xfId="39" applyNumberFormat="1" applyFont="1" applyFill="1" applyBorder="1" applyAlignment="1">
      <alignment horizontal="center" vertical="top"/>
    </xf>
    <xf numFmtId="166" fontId="1" fillId="0" borderId="34" xfId="39" applyNumberFormat="1" applyFont="1" applyFill="1" applyBorder="1" applyAlignment="1">
      <alignment horizontal="center" vertical="top"/>
    </xf>
    <xf numFmtId="166" fontId="1" fillId="0" borderId="34" xfId="39" applyNumberFormat="1" applyFont="1" applyFill="1" applyBorder="1" applyAlignment="1">
      <alignment horizontal="left" vertical="top"/>
    </xf>
    <xf numFmtId="0" fontId="81" fillId="0" borderId="12" xfId="40" applyFont="1" applyFill="1" applyBorder="1" applyAlignment="1">
      <alignment horizontal="center" vertical="top" wrapText="1"/>
    </xf>
    <xf numFmtId="0" fontId="16" fillId="0" borderId="38" xfId="40" applyFont="1" applyBorder="1" applyAlignment="1">
      <alignment horizontal="center" vertical="center"/>
    </xf>
    <xf numFmtId="0" fontId="38" fillId="0" borderId="38" xfId="39" applyFont="1" applyBorder="1" applyAlignment="1">
      <alignment horizontal="center" vertical="center"/>
    </xf>
    <xf numFmtId="0" fontId="1" fillId="0" borderId="38" xfId="40" applyFont="1" applyBorder="1" applyAlignment="1">
      <alignment horizontal="center" vertical="center"/>
    </xf>
    <xf numFmtId="164" fontId="1" fillId="0" borderId="16" xfId="40" applyNumberFormat="1" applyFont="1" applyFill="1" applyBorder="1" applyAlignment="1">
      <alignment horizontal="center" vertical="center"/>
    </xf>
    <xf numFmtId="164" fontId="1" fillId="0" borderId="47" xfId="40" applyNumberFormat="1" applyFont="1" applyFill="1" applyBorder="1" applyAlignment="1">
      <alignment horizontal="center" vertical="center"/>
    </xf>
    <xf numFmtId="0" fontId="1" fillId="14" borderId="0" xfId="40" applyFont="1" applyFill="1" applyBorder="1" applyAlignment="1">
      <alignment vertical="top" wrapText="1"/>
    </xf>
    <xf numFmtId="1" fontId="1" fillId="0" borderId="12" xfId="40" applyNumberFormat="1" applyFont="1" applyFill="1" applyBorder="1" applyAlignment="1">
      <alignment horizontal="center" vertical="center" wrapText="1"/>
    </xf>
    <xf numFmtId="1" fontId="1" fillId="0" borderId="12" xfId="40" applyNumberFormat="1" applyFont="1" applyFill="1" applyBorder="1" applyAlignment="1">
      <alignment horizontal="center" vertical="top"/>
    </xf>
    <xf numFmtId="166" fontId="0" fillId="0" borderId="12" xfId="0" applyNumberFormat="1" applyFill="1" applyBorder="1" applyAlignment="1">
      <alignment horizontal="right" vertical="top"/>
    </xf>
    <xf numFmtId="0" fontId="1" fillId="0" borderId="12" xfId="40" applyFont="1" applyFill="1" applyBorder="1" applyAlignment="1">
      <alignment horizontal="center" vertical="center"/>
    </xf>
    <xf numFmtId="0" fontId="1" fillId="0" borderId="29" xfId="40" applyFont="1" applyFill="1" applyBorder="1" applyAlignment="1">
      <alignment horizontal="center" vertical="top"/>
    </xf>
    <xf numFmtId="164" fontId="1" fillId="0" borderId="31" xfId="43" applyNumberFormat="1" applyFill="1" applyBorder="1" applyAlignment="1">
      <alignment horizontal="center" vertical="center"/>
    </xf>
    <xf numFmtId="164" fontId="39" fillId="15" borderId="82" xfId="43" applyNumberFormat="1" applyFont="1" applyFill="1" applyBorder="1" applyAlignment="1">
      <alignment horizontal="center" vertical="center"/>
    </xf>
    <xf numFmtId="164" fontId="39" fillId="15" borderId="83" xfId="43" applyNumberFormat="1" applyFont="1" applyFill="1" applyBorder="1" applyAlignment="1">
      <alignment horizontal="center" vertical="center"/>
    </xf>
    <xf numFmtId="164" fontId="39" fillId="15" borderId="84" xfId="43" applyNumberFormat="1" applyFont="1" applyFill="1" applyBorder="1" applyAlignment="1">
      <alignment horizontal="center" vertical="center"/>
    </xf>
    <xf numFmtId="164" fontId="37" fillId="0" borderId="32" xfId="43" applyNumberFormat="1" applyFont="1" applyFill="1" applyBorder="1" applyAlignment="1">
      <alignment horizontal="center" vertical="center"/>
    </xf>
    <xf numFmtId="164" fontId="37" fillId="0" borderId="20" xfId="43" applyNumberFormat="1" applyFont="1" applyFill="1" applyBorder="1" applyAlignment="1">
      <alignment horizontal="center" vertical="center"/>
    </xf>
    <xf numFmtId="164" fontId="39" fillId="15" borderId="32" xfId="43" applyNumberFormat="1" applyFont="1" applyFill="1" applyBorder="1" applyAlignment="1">
      <alignment horizontal="center" vertical="center"/>
    </xf>
    <xf numFmtId="164" fontId="1" fillId="0" borderId="20" xfId="43" applyNumberFormat="1" applyFill="1" applyBorder="1" applyAlignment="1">
      <alignment horizontal="center" vertical="center"/>
    </xf>
    <xf numFmtId="0" fontId="32" fillId="0" borderId="0" xfId="39" applyFont="1" applyFill="1" applyBorder="1" applyAlignment="1">
      <alignment horizontal="center" vertical="top" wrapText="1"/>
    </xf>
    <xf numFmtId="0" fontId="32" fillId="0" borderId="12" xfId="39" applyFont="1" applyFill="1" applyBorder="1" applyAlignment="1">
      <alignment horizontal="center" vertical="top" wrapText="1"/>
    </xf>
    <xf numFmtId="0" fontId="5" fillId="0" borderId="13" xfId="39" applyFont="1" applyFill="1" applyBorder="1" applyAlignment="1">
      <alignment horizontal="center" vertical="center" wrapText="1"/>
    </xf>
    <xf numFmtId="0" fontId="5" fillId="0" borderId="0" xfId="39" applyFont="1" applyFill="1" applyBorder="1" applyAlignment="1">
      <alignment horizontal="center" vertical="center" wrapText="1"/>
    </xf>
    <xf numFmtId="0" fontId="5" fillId="0" borderId="12" xfId="39" applyFont="1" applyFill="1" applyBorder="1" applyAlignment="1">
      <alignment horizontal="center" vertical="center" wrapText="1"/>
    </xf>
    <xf numFmtId="0" fontId="0" fillId="0" borderId="34" xfId="0" applyBorder="1"/>
    <xf numFmtId="166" fontId="1" fillId="0" borderId="32" xfId="40" applyNumberFormat="1" applyFont="1" applyFill="1" applyBorder="1" applyAlignment="1">
      <alignment horizontal="left" vertical="top"/>
    </xf>
    <xf numFmtId="0" fontId="1" fillId="0" borderId="13" xfId="0" applyFont="1" applyBorder="1" applyAlignment="1">
      <alignment wrapText="1"/>
    </xf>
    <xf numFmtId="0" fontId="1" fillId="0" borderId="12" xfId="0" applyFont="1" applyBorder="1" applyAlignment="1">
      <alignment wrapText="1"/>
    </xf>
    <xf numFmtId="0" fontId="1" fillId="0" borderId="34" xfId="0" applyFont="1" applyBorder="1" applyAlignment="1">
      <alignment horizontal="center"/>
    </xf>
    <xf numFmtId="0" fontId="0" fillId="0" borderId="18" xfId="0" applyBorder="1"/>
    <xf numFmtId="0" fontId="16" fillId="0" borderId="18" xfId="41" applyFont="1" applyBorder="1" applyAlignment="1">
      <alignment horizontal="center" vertical="center"/>
    </xf>
    <xf numFmtId="164" fontId="39" fillId="11" borderId="18" xfId="39" applyNumberFormat="1" applyFont="1" applyFill="1" applyBorder="1" applyAlignment="1">
      <alignment horizontal="center" vertical="center"/>
    </xf>
    <xf numFmtId="0" fontId="0" fillId="0" borderId="17" xfId="0" applyBorder="1" applyAlignment="1">
      <alignment wrapText="1"/>
    </xf>
    <xf numFmtId="0" fontId="1" fillId="0" borderId="14" xfId="0" applyNumberFormat="1" applyFont="1" applyBorder="1" applyAlignment="1">
      <alignment horizontal="center"/>
    </xf>
    <xf numFmtId="0" fontId="0" fillId="0" borderId="33" xfId="0" applyBorder="1"/>
    <xf numFmtId="166" fontId="1" fillId="0" borderId="34" xfId="43" applyNumberFormat="1" applyFont="1" applyFill="1" applyBorder="1" applyAlignment="1">
      <alignment horizontal="left" vertical="top"/>
    </xf>
    <xf numFmtId="164" fontId="1" fillId="0" borderId="12" xfId="43" applyNumberFormat="1" applyFont="1" applyBorder="1" applyAlignment="1">
      <alignment horizontal="left" vertical="top" wrapText="1"/>
    </xf>
    <xf numFmtId="0" fontId="16" fillId="0" borderId="31" xfId="41" applyFont="1" applyBorder="1" applyAlignment="1">
      <alignment horizontal="center" vertical="center"/>
    </xf>
    <xf numFmtId="0" fontId="1" fillId="0" borderId="12" xfId="25" applyFill="1" applyBorder="1" applyAlignment="1">
      <alignment horizontal="right" vertical="center"/>
    </xf>
    <xf numFmtId="0" fontId="1" fillId="0" borderId="23" xfId="25" applyFill="1" applyBorder="1" applyAlignment="1">
      <alignment horizontal="right" vertical="center"/>
    </xf>
    <xf numFmtId="0" fontId="1" fillId="0" borderId="25" xfId="25" applyFill="1" applyBorder="1" applyAlignment="1">
      <alignment horizontal="right" vertical="center"/>
    </xf>
    <xf numFmtId="0" fontId="1" fillId="0" borderId="47" xfId="25" applyFill="1" applyBorder="1" applyAlignment="1">
      <alignment horizontal="right" vertical="center"/>
    </xf>
    <xf numFmtId="0" fontId="5" fillId="0" borderId="20" xfId="39" applyFont="1" applyFill="1" applyBorder="1" applyAlignment="1">
      <alignment horizontal="center" vertical="center"/>
    </xf>
    <xf numFmtId="0" fontId="1" fillId="0" borderId="13" xfId="25" applyFill="1" applyBorder="1" applyAlignment="1">
      <alignment horizontal="right" vertical="center"/>
    </xf>
    <xf numFmtId="0" fontId="51" fillId="0" borderId="34" xfId="39" applyFont="1" applyFill="1" applyBorder="1" applyAlignment="1">
      <alignment vertical="center" textRotation="90"/>
    </xf>
    <xf numFmtId="0" fontId="1" fillId="0" borderId="29" xfId="40" applyFont="1" applyFill="1" applyBorder="1" applyAlignment="1">
      <alignment horizontal="center" vertical="top" wrapText="1"/>
    </xf>
    <xf numFmtId="0" fontId="1" fillId="0" borderId="14" xfId="40" applyFont="1" applyFill="1" applyBorder="1" applyAlignment="1">
      <alignment horizontal="left" vertical="top" wrapText="1"/>
    </xf>
    <xf numFmtId="164" fontId="1" fillId="0" borderId="16" xfId="40" applyNumberFormat="1" applyFont="1" applyFill="1" applyBorder="1" applyAlignment="1">
      <alignment horizontal="center" vertical="top" wrapText="1"/>
    </xf>
    <xf numFmtId="164" fontId="1" fillId="0" borderId="16" xfId="40" applyNumberFormat="1" applyFont="1" applyFill="1" applyBorder="1" applyAlignment="1">
      <alignment horizontal="center" wrapText="1"/>
    </xf>
    <xf numFmtId="0" fontId="1" fillId="0" borderId="16" xfId="40" applyFont="1" applyFill="1" applyBorder="1" applyAlignment="1">
      <alignment horizontal="center" vertical="top"/>
    </xf>
    <xf numFmtId="0" fontId="1" fillId="0" borderId="11" xfId="0" applyFont="1" applyFill="1" applyBorder="1"/>
    <xf numFmtId="0" fontId="1" fillId="0" borderId="16" xfId="0" applyFont="1" applyFill="1" applyBorder="1" applyAlignment="1">
      <alignment horizontal="center"/>
    </xf>
    <xf numFmtId="164" fontId="1" fillId="0" borderId="24" xfId="43" applyNumberFormat="1" applyBorder="1" applyAlignment="1">
      <alignment vertical="top"/>
    </xf>
    <xf numFmtId="0" fontId="0" fillId="0" borderId="26" xfId="0" applyBorder="1"/>
    <xf numFmtId="0" fontId="0" fillId="0" borderId="15" xfId="0" applyBorder="1"/>
    <xf numFmtId="166" fontId="1" fillId="0" borderId="0" xfId="43" applyNumberFormat="1" applyFont="1" applyFill="1" applyBorder="1" applyAlignment="1">
      <alignment horizontal="left" vertical="top"/>
    </xf>
    <xf numFmtId="164" fontId="5" fillId="0" borderId="13" xfId="43" applyNumberFormat="1" applyFont="1" applyBorder="1" applyAlignment="1">
      <alignment vertical="top" wrapText="1"/>
    </xf>
    <xf numFmtId="166" fontId="1" fillId="0" borderId="12" xfId="43" applyNumberFormat="1" applyFont="1" applyBorder="1" applyAlignment="1">
      <alignment horizontal="left" vertical="top"/>
    </xf>
    <xf numFmtId="166" fontId="1" fillId="0" borderId="13" xfId="43" applyNumberFormat="1" applyFont="1" applyFill="1" applyBorder="1" applyAlignment="1">
      <alignment horizontal="left" vertical="top"/>
    </xf>
    <xf numFmtId="166" fontId="5" fillId="0" borderId="0" xfId="43" applyNumberFormat="1" applyFont="1" applyFill="1" applyBorder="1" applyAlignment="1">
      <alignment horizontal="left" vertical="top"/>
    </xf>
    <xf numFmtId="165" fontId="91" fillId="13" borderId="0" xfId="39" applyNumberFormat="1" applyFont="1" applyFill="1" applyAlignment="1">
      <alignment horizontal="right" vertical="center"/>
    </xf>
    <xf numFmtId="0" fontId="91" fillId="13" borderId="0" xfId="39" applyFont="1" applyFill="1" applyAlignment="1">
      <alignment vertical="center"/>
    </xf>
    <xf numFmtId="165" fontId="91" fillId="13" borderId="0" xfId="39" applyNumberFormat="1" applyFont="1" applyFill="1" applyAlignment="1">
      <alignment horizontal="center" vertical="center"/>
    </xf>
    <xf numFmtId="0" fontId="91" fillId="13" borderId="0" xfId="39" applyFont="1" applyFill="1" applyAlignment="1">
      <alignment horizontal="left" vertical="center"/>
    </xf>
    <xf numFmtId="0" fontId="91" fillId="13" borderId="0" xfId="39" applyFont="1" applyFill="1" applyAlignment="1">
      <alignment horizontal="center" vertical="center"/>
    </xf>
    <xf numFmtId="0" fontId="92" fillId="13" borderId="0" xfId="33" applyFont="1" applyFill="1"/>
    <xf numFmtId="0" fontId="1" fillId="0" borderId="46" xfId="25" applyFont="1" applyFill="1" applyBorder="1"/>
    <xf numFmtId="0" fontId="0" fillId="0" borderId="32" xfId="0" applyBorder="1"/>
    <xf numFmtId="0" fontId="1" fillId="0" borderId="12" xfId="0" applyNumberFormat="1" applyFont="1" applyBorder="1"/>
    <xf numFmtId="0" fontId="1" fillId="0" borderId="0" xfId="0" applyNumberFormat="1" applyFont="1" applyFill="1" applyBorder="1" applyAlignment="1">
      <alignment horizontal="center"/>
    </xf>
    <xf numFmtId="0" fontId="0" fillId="0" borderId="12" xfId="0" applyBorder="1" applyAlignment="1">
      <alignment wrapText="1"/>
    </xf>
    <xf numFmtId="0" fontId="1" fillId="0" borderId="12" xfId="0" applyNumberFormat="1" applyFont="1" applyFill="1" applyBorder="1" applyAlignment="1">
      <alignment wrapText="1"/>
    </xf>
    <xf numFmtId="0" fontId="0" fillId="0" borderId="13" xfId="0" applyBorder="1" applyAlignment="1">
      <alignment wrapText="1"/>
    </xf>
    <xf numFmtId="0" fontId="0" fillId="0" borderId="17" xfId="0" applyBorder="1"/>
    <xf numFmtId="0" fontId="1" fillId="0" borderId="32" xfId="0" applyFont="1" applyFill="1" applyBorder="1"/>
    <xf numFmtId="0" fontId="1" fillId="0" borderId="34" xfId="0" applyFont="1" applyFill="1" applyBorder="1"/>
    <xf numFmtId="0" fontId="1" fillId="0" borderId="33" xfId="0" applyFont="1" applyFill="1" applyBorder="1"/>
    <xf numFmtId="166" fontId="0" fillId="0" borderId="0" xfId="0" applyNumberFormat="1"/>
    <xf numFmtId="0" fontId="1" fillId="0" borderId="13" xfId="0" applyFont="1" applyFill="1" applyBorder="1" applyAlignment="1">
      <alignment horizontal="left" vertical="top" wrapText="1"/>
    </xf>
    <xf numFmtId="0" fontId="1" fillId="0" borderId="12" xfId="0" applyFont="1" applyFill="1" applyBorder="1" applyAlignment="1">
      <alignment horizontal="left" vertical="top" wrapText="1"/>
    </xf>
    <xf numFmtId="166" fontId="1" fillId="0" borderId="13" xfId="0" applyNumberFormat="1" applyFont="1" applyFill="1" applyBorder="1" applyAlignment="1">
      <alignment horizontal="center"/>
    </xf>
    <xf numFmtId="166" fontId="1" fillId="0" borderId="12" xfId="0" applyNumberFormat="1" applyFont="1" applyFill="1" applyBorder="1" applyAlignment="1">
      <alignment horizontal="center"/>
    </xf>
    <xf numFmtId="0" fontId="1" fillId="0" borderId="26" xfId="0" applyFont="1" applyFill="1" applyBorder="1" applyAlignment="1">
      <alignment horizontal="left" vertical="top" wrapText="1"/>
    </xf>
    <xf numFmtId="0" fontId="1" fillId="0" borderId="0" xfId="0" applyFont="1" applyFill="1" applyBorder="1" applyAlignment="1">
      <alignment horizontal="left" vertical="top" wrapText="1"/>
    </xf>
    <xf numFmtId="0" fontId="1" fillId="0" borderId="13" xfId="0" applyFont="1" applyFill="1" applyBorder="1" applyAlignment="1">
      <alignment horizontal="center" vertical="top" wrapText="1"/>
    </xf>
    <xf numFmtId="0" fontId="1" fillId="0" borderId="0" xfId="0" applyFont="1" applyFill="1" applyBorder="1" applyAlignment="1">
      <alignment horizontal="center" vertical="top" wrapText="1"/>
    </xf>
    <xf numFmtId="0" fontId="1" fillId="0" borderId="0" xfId="0" applyFont="1" applyFill="1" applyBorder="1" applyAlignment="1"/>
    <xf numFmtId="167" fontId="5" fillId="0" borderId="15" xfId="47" applyNumberFormat="1" applyFont="1" applyFill="1" applyBorder="1" applyAlignment="1">
      <alignment vertical="center"/>
    </xf>
    <xf numFmtId="164" fontId="37" fillId="12" borderId="18" xfId="39" applyNumberFormat="1" applyFont="1" applyFill="1" applyBorder="1" applyAlignment="1">
      <alignment horizontal="center" vertical="center"/>
    </xf>
    <xf numFmtId="0" fontId="0" fillId="0" borderId="27" xfId="0" applyBorder="1" applyAlignment="1">
      <alignment wrapText="1"/>
    </xf>
    <xf numFmtId="0" fontId="0" fillId="0" borderId="24" xfId="0" applyBorder="1" applyAlignment="1">
      <alignment wrapText="1"/>
    </xf>
    <xf numFmtId="0" fontId="1" fillId="0" borderId="12" xfId="0" applyFont="1" applyBorder="1" applyAlignment="1">
      <alignment vertical="top"/>
    </xf>
    <xf numFmtId="166" fontId="0" fillId="0" borderId="18" xfId="0" applyNumberFormat="1" applyBorder="1" applyAlignment="1">
      <alignment horizontal="left"/>
    </xf>
    <xf numFmtId="0" fontId="1" fillId="0" borderId="12" xfId="25" applyFont="1" applyFill="1" applyBorder="1" applyAlignment="1">
      <alignment horizontal="center" vertical="center" wrapText="1"/>
    </xf>
    <xf numFmtId="0" fontId="1" fillId="0" borderId="24" xfId="0" applyNumberFormat="1" applyFont="1" applyBorder="1" applyAlignment="1">
      <alignment vertical="top" wrapText="1"/>
    </xf>
    <xf numFmtId="0" fontId="1" fillId="0" borderId="20" xfId="25" applyFont="1" applyFill="1" applyBorder="1" applyAlignment="1"/>
    <xf numFmtId="0" fontId="1" fillId="0" borderId="0" xfId="25" applyFont="1" applyFill="1" applyBorder="1" applyAlignment="1">
      <alignment vertical="center" wrapText="1"/>
    </xf>
    <xf numFmtId="0" fontId="1" fillId="0" borderId="0" xfId="25" applyFont="1" applyFill="1" applyAlignment="1">
      <alignment vertical="top"/>
    </xf>
    <xf numFmtId="0" fontId="70" fillId="0" borderId="11" xfId="40" applyFont="1" applyFill="1" applyBorder="1" applyAlignment="1">
      <alignment vertical="top"/>
    </xf>
    <xf numFmtId="0" fontId="1" fillId="0" borderId="13" xfId="41" applyFont="1" applyFill="1" applyBorder="1" applyAlignment="1">
      <alignment horizontal="center" vertical="top" wrapText="1"/>
    </xf>
    <xf numFmtId="0" fontId="1" fillId="0" borderId="0" xfId="41" applyFont="1" applyFill="1" applyBorder="1" applyAlignment="1">
      <alignment horizontal="center" vertical="top" wrapText="1"/>
    </xf>
    <xf numFmtId="0" fontId="1" fillId="0" borderId="0" xfId="40" applyFont="1" applyAlignment="1">
      <alignment horizontal="center" vertical="top" wrapText="1"/>
    </xf>
    <xf numFmtId="0" fontId="43" fillId="0" borderId="0" xfId="47" applyFont="1" applyFill="1" applyBorder="1" applyAlignment="1">
      <alignment vertical="center"/>
    </xf>
    <xf numFmtId="166" fontId="5" fillId="12" borderId="0" xfId="34" applyNumberFormat="1" applyFont="1" applyFill="1" applyBorder="1" applyAlignment="1">
      <alignment horizontal="left" vertical="center"/>
    </xf>
    <xf numFmtId="0" fontId="1" fillId="12" borderId="0" xfId="34" applyFont="1" applyFill="1" applyBorder="1" applyAlignment="1">
      <alignment vertical="center"/>
    </xf>
    <xf numFmtId="169" fontId="1" fillId="12" borderId="0" xfId="34" applyNumberFormat="1" applyFont="1" applyFill="1" applyBorder="1" applyAlignment="1">
      <alignment horizontal="center" vertical="center"/>
    </xf>
    <xf numFmtId="0" fontId="1" fillId="12" borderId="14" xfId="34" applyFont="1" applyFill="1" applyBorder="1" applyAlignment="1">
      <alignment horizontal="left" vertical="center"/>
    </xf>
    <xf numFmtId="0" fontId="5" fillId="12" borderId="14" xfId="34" applyNumberFormat="1" applyFont="1" applyFill="1" applyBorder="1" applyAlignment="1">
      <alignment horizontal="left" vertical="center"/>
    </xf>
    <xf numFmtId="165" fontId="1" fillId="12" borderId="0" xfId="34" applyNumberFormat="1" applyFont="1" applyFill="1" applyBorder="1" applyAlignment="1">
      <alignment horizontal="left" vertical="center"/>
    </xf>
    <xf numFmtId="0" fontId="1" fillId="12" borderId="0" xfId="34" applyFont="1" applyFill="1" applyBorder="1" applyAlignment="1">
      <alignment vertical="center" wrapText="1"/>
    </xf>
    <xf numFmtId="0" fontId="1" fillId="12" borderId="0" xfId="34" applyFont="1" applyFill="1" applyBorder="1" applyAlignment="1">
      <alignment horizontal="center" vertical="top" wrapText="1"/>
    </xf>
    <xf numFmtId="0" fontId="1" fillId="12" borderId="0" xfId="34" applyFont="1" applyFill="1" applyBorder="1" applyAlignment="1">
      <alignment horizontal="center" vertical="center"/>
    </xf>
    <xf numFmtId="166" fontId="5" fillId="0" borderId="0" xfId="34" applyNumberFormat="1" applyFont="1" applyFill="1" applyBorder="1" applyAlignment="1">
      <alignment horizontal="left" vertical="center"/>
    </xf>
    <xf numFmtId="169" fontId="1" fillId="0" borderId="0" xfId="34" applyNumberFormat="1" applyFont="1" applyFill="1" applyBorder="1" applyAlignment="1">
      <alignment horizontal="center" vertical="center"/>
    </xf>
    <xf numFmtId="0" fontId="1" fillId="0" borderId="14" xfId="34" applyFont="1" applyFill="1" applyBorder="1" applyAlignment="1">
      <alignment horizontal="left" vertical="center"/>
    </xf>
    <xf numFmtId="169" fontId="1" fillId="0" borderId="0" xfId="34" applyNumberFormat="1" applyFont="1" applyFill="1" applyAlignment="1">
      <alignment horizontal="center" vertical="center"/>
    </xf>
    <xf numFmtId="165" fontId="1" fillId="0" borderId="20" xfId="34" applyNumberFormat="1" applyFont="1" applyFill="1" applyBorder="1" applyAlignment="1">
      <alignment horizontal="left" vertical="center"/>
    </xf>
    <xf numFmtId="164" fontId="1" fillId="0" borderId="0" xfId="0" applyNumberFormat="1" applyFont="1" applyFill="1" applyBorder="1" applyAlignment="1">
      <alignment horizontal="center" vertical="top" wrapText="1"/>
    </xf>
    <xf numFmtId="0" fontId="0" fillId="0" borderId="26" xfId="0" applyBorder="1" applyAlignment="1"/>
    <xf numFmtId="0" fontId="1" fillId="0" borderId="18" xfId="0" applyFont="1" applyBorder="1"/>
    <xf numFmtId="0" fontId="1" fillId="0" borderId="18" xfId="0" applyFont="1" applyBorder="1" applyAlignment="1"/>
    <xf numFmtId="0" fontId="0" fillId="0" borderId="18" xfId="0" applyBorder="1" applyAlignment="1"/>
    <xf numFmtId="164" fontId="1" fillId="0" borderId="47" xfId="0" applyNumberFormat="1" applyFont="1" applyFill="1" applyBorder="1" applyAlignment="1">
      <alignment horizontal="center"/>
    </xf>
    <xf numFmtId="0" fontId="1" fillId="0" borderId="12" xfId="0" applyNumberFormat="1" applyFont="1" applyBorder="1" applyAlignment="1">
      <alignment horizontal="center"/>
    </xf>
    <xf numFmtId="0" fontId="1" fillId="0" borderId="13" xfId="0" applyFont="1" applyFill="1" applyBorder="1" applyAlignment="1">
      <alignment vertical="center" textRotation="90" wrapText="1"/>
    </xf>
    <xf numFmtId="0" fontId="1" fillId="0" borderId="27" xfId="0" applyFont="1" applyFill="1" applyBorder="1" applyAlignment="1">
      <alignment vertical="center" textRotation="90" wrapText="1"/>
    </xf>
    <xf numFmtId="166" fontId="0" fillId="0" borderId="20" xfId="0" applyNumberFormat="1" applyBorder="1" applyAlignment="1">
      <alignment horizontal="left"/>
    </xf>
    <xf numFmtId="0" fontId="1" fillId="0" borderId="18" xfId="0" applyFont="1" applyFill="1" applyBorder="1" applyAlignment="1">
      <alignment horizontal="center" vertical="top" wrapText="1"/>
    </xf>
    <xf numFmtId="0" fontId="0" fillId="0" borderId="11" xfId="0" applyBorder="1"/>
    <xf numFmtId="0" fontId="0" fillId="0" borderId="16" xfId="0" applyBorder="1"/>
    <xf numFmtId="0" fontId="1" fillId="0" borderId="18" xfId="39" applyBorder="1"/>
    <xf numFmtId="0" fontId="1" fillId="0" borderId="0" xfId="39" applyBorder="1"/>
    <xf numFmtId="0" fontId="1" fillId="0" borderId="29" xfId="39" applyBorder="1" applyAlignment="1">
      <alignment vertical="top"/>
    </xf>
    <xf numFmtId="164" fontId="1" fillId="0" borderId="18" xfId="39" applyNumberFormat="1" applyFill="1" applyBorder="1" applyAlignment="1">
      <alignment horizontal="left" vertical="top"/>
    </xf>
    <xf numFmtId="0" fontId="1" fillId="0" borderId="18" xfId="39" applyBorder="1" applyAlignment="1">
      <alignment horizontal="center" vertical="center"/>
    </xf>
    <xf numFmtId="0" fontId="1" fillId="0" borderId="23" xfId="25" applyFont="1" applyFill="1" applyBorder="1"/>
    <xf numFmtId="0" fontId="1" fillId="0" borderId="47" xfId="25" applyFont="1" applyFill="1" applyBorder="1"/>
    <xf numFmtId="0" fontId="1" fillId="0" borderId="20" xfId="39" applyFill="1" applyBorder="1" applyAlignment="1">
      <alignment vertical="top"/>
    </xf>
    <xf numFmtId="0" fontId="5" fillId="0" borderId="30" xfId="39" applyFont="1" applyFill="1" applyBorder="1" applyAlignment="1">
      <alignment vertical="top"/>
    </xf>
    <xf numFmtId="0" fontId="5" fillId="0" borderId="30" xfId="39" applyFont="1" applyFill="1" applyBorder="1" applyAlignment="1">
      <alignment horizontal="left" vertical="top" wrapText="1"/>
    </xf>
    <xf numFmtId="0" fontId="0" fillId="0" borderId="11" xfId="0" applyBorder="1" applyAlignment="1"/>
    <xf numFmtId="0" fontId="1" fillId="0" borderId="23" xfId="0" applyFont="1" applyBorder="1"/>
    <xf numFmtId="0" fontId="1" fillId="0" borderId="47" xfId="39" applyBorder="1" applyAlignment="1">
      <alignment vertical="top"/>
    </xf>
    <xf numFmtId="164" fontId="1" fillId="0" borderId="41" xfId="39" applyNumberFormat="1" applyFill="1" applyBorder="1" applyAlignment="1">
      <alignment vertical="top" wrapText="1"/>
    </xf>
    <xf numFmtId="0" fontId="0" fillId="0" borderId="64" xfId="0" applyBorder="1"/>
    <xf numFmtId="0" fontId="0" fillId="0" borderId="65" xfId="0" applyBorder="1"/>
    <xf numFmtId="0" fontId="1" fillId="0" borderId="38" xfId="39" applyBorder="1" applyAlignment="1">
      <alignment vertical="top"/>
    </xf>
    <xf numFmtId="0" fontId="1" fillId="0" borderId="11" xfId="0" applyFont="1" applyBorder="1"/>
    <xf numFmtId="0" fontId="1" fillId="0" borderId="16" xfId="0" applyFont="1" applyBorder="1"/>
    <xf numFmtId="0" fontId="1" fillId="0" borderId="16" xfId="0" applyFont="1" applyBorder="1" applyAlignment="1">
      <alignment wrapText="1"/>
    </xf>
    <xf numFmtId="0" fontId="1" fillId="0" borderId="11" xfId="0" applyFont="1" applyBorder="1" applyAlignment="1">
      <alignment vertical="top" wrapText="1"/>
    </xf>
    <xf numFmtId="0" fontId="1" fillId="0" borderId="16" xfId="0" applyFont="1" applyBorder="1" applyAlignment="1">
      <alignment vertical="top" wrapText="1"/>
    </xf>
    <xf numFmtId="0" fontId="1" fillId="0" borderId="23" xfId="41" applyFont="1" applyFill="1" applyBorder="1" applyAlignment="1">
      <alignment vertical="top"/>
    </xf>
    <xf numFmtId="164" fontId="1" fillId="0" borderId="25" xfId="0" applyNumberFormat="1" applyFont="1" applyFill="1" applyBorder="1" applyAlignment="1">
      <alignment horizontal="center"/>
    </xf>
    <xf numFmtId="0" fontId="0" fillId="0" borderId="16" xfId="0" applyBorder="1" applyAlignment="1">
      <alignment wrapText="1"/>
    </xf>
    <xf numFmtId="166" fontId="0" fillId="0" borderId="16" xfId="0" applyNumberFormat="1" applyBorder="1"/>
    <xf numFmtId="0" fontId="1" fillId="0" borderId="11" xfId="0" applyFont="1" applyBorder="1" applyAlignment="1">
      <alignment vertical="top"/>
    </xf>
    <xf numFmtId="0" fontId="1" fillId="0" borderId="16" xfId="0" applyFont="1" applyBorder="1" applyAlignment="1">
      <alignment vertical="top"/>
    </xf>
    <xf numFmtId="0" fontId="1" fillId="0" borderId="11" xfId="0" applyNumberFormat="1" applyFont="1" applyBorder="1" applyAlignment="1">
      <alignment horizontal="left" vertical="center"/>
    </xf>
    <xf numFmtId="0" fontId="1" fillId="0" borderId="14" xfId="0" applyNumberFormat="1" applyFont="1" applyBorder="1" applyAlignment="1">
      <alignment horizontal="left" vertical="center"/>
    </xf>
    <xf numFmtId="0" fontId="1" fillId="0" borderId="16" xfId="0" applyNumberFormat="1" applyFont="1" applyBorder="1" applyAlignment="1">
      <alignment horizontal="center" vertical="center"/>
    </xf>
    <xf numFmtId="0" fontId="0" fillId="0" borderId="16" xfId="0" applyBorder="1" applyAlignment="1">
      <alignment horizontal="center"/>
    </xf>
    <xf numFmtId="0" fontId="1" fillId="0" borderId="11" xfId="0" applyNumberFormat="1" applyFont="1" applyFill="1" applyBorder="1"/>
    <xf numFmtId="0" fontId="1" fillId="0" borderId="46" xfId="0" applyNumberFormat="1" applyFont="1" applyBorder="1"/>
    <xf numFmtId="0" fontId="1" fillId="0" borderId="47" xfId="0" applyNumberFormat="1" applyFont="1" applyBorder="1"/>
    <xf numFmtId="0" fontId="1" fillId="12" borderId="0" xfId="34" applyFont="1" applyFill="1" applyBorder="1" applyAlignment="1">
      <alignment horizontal="left" vertical="center"/>
    </xf>
    <xf numFmtId="165" fontId="41" fillId="12" borderId="0" xfId="34" applyNumberFormat="1" applyFont="1" applyFill="1" applyBorder="1" applyAlignment="1">
      <alignment horizontal="left" vertical="center"/>
    </xf>
    <xf numFmtId="165" fontId="12" fillId="12" borderId="0" xfId="34" applyNumberFormat="1" applyFont="1" applyFill="1" applyBorder="1" applyAlignment="1">
      <alignment horizontal="left" vertical="center"/>
    </xf>
    <xf numFmtId="165" fontId="1" fillId="12" borderId="0" xfId="34" applyNumberFormat="1" applyFont="1" applyFill="1" applyAlignment="1">
      <alignment horizontal="left" vertical="center"/>
    </xf>
    <xf numFmtId="165" fontId="1" fillId="12" borderId="85" xfId="34" applyNumberFormat="1" applyFont="1" applyFill="1" applyBorder="1" applyAlignment="1">
      <alignment horizontal="left" vertical="center"/>
    </xf>
    <xf numFmtId="0" fontId="1" fillId="12" borderId="20" xfId="34" applyFont="1" applyFill="1" applyBorder="1" applyAlignment="1">
      <alignment vertical="center"/>
    </xf>
    <xf numFmtId="0" fontId="1" fillId="12" borderId="0" xfId="34" applyFont="1" applyFill="1" applyAlignment="1">
      <alignment vertical="center"/>
    </xf>
    <xf numFmtId="165" fontId="1" fillId="0" borderId="0" xfId="34" applyNumberFormat="1" applyFont="1" applyFill="1" applyBorder="1" applyAlignment="1">
      <alignment horizontal="left" vertical="center" wrapText="1"/>
    </xf>
    <xf numFmtId="0" fontId="1" fillId="0" borderId="0" xfId="34" applyFont="1" applyFill="1" applyBorder="1" applyAlignment="1">
      <alignment horizontal="left" vertical="center"/>
    </xf>
    <xf numFmtId="0" fontId="1" fillId="12" borderId="0" xfId="34" applyFont="1" applyFill="1" applyAlignment="1">
      <alignment horizontal="center" vertical="center"/>
    </xf>
    <xf numFmtId="169" fontId="1" fillId="12" borderId="0" xfId="34" applyNumberFormat="1" applyFont="1" applyFill="1" applyAlignment="1">
      <alignment horizontal="center" vertical="center"/>
    </xf>
    <xf numFmtId="0" fontId="5" fillId="12" borderId="0" xfId="35" applyFont="1" applyFill="1" applyAlignment="1">
      <alignment vertical="center" readingOrder="1"/>
    </xf>
    <xf numFmtId="0" fontId="5" fillId="12" borderId="0" xfId="35" applyFont="1" applyFill="1" applyAlignment="1">
      <alignment vertical="center"/>
    </xf>
    <xf numFmtId="169" fontId="5" fillId="12" borderId="0" xfId="35" applyNumberFormat="1" applyFont="1" applyFill="1" applyAlignment="1">
      <alignment horizontal="center" vertical="center"/>
    </xf>
    <xf numFmtId="0" fontId="5" fillId="12" borderId="0" xfId="35" applyFont="1" applyFill="1" applyAlignment="1">
      <alignment horizontal="center" vertical="center"/>
    </xf>
    <xf numFmtId="0" fontId="5" fillId="12" borderId="0" xfId="35" applyFont="1" applyFill="1" applyBorder="1" applyAlignment="1">
      <alignment horizontal="center" vertical="center"/>
    </xf>
    <xf numFmtId="0" fontId="5" fillId="12" borderId="0" xfId="34" applyFont="1" applyFill="1" applyAlignment="1">
      <alignment vertical="center"/>
    </xf>
    <xf numFmtId="1" fontId="9" fillId="16" borderId="0" xfId="34" applyNumberFormat="1" applyFont="1" applyFill="1" applyBorder="1" applyAlignment="1">
      <alignment horizontal="center" vertical="center"/>
    </xf>
    <xf numFmtId="0" fontId="5" fillId="0" borderId="0" xfId="34" applyFont="1" applyFill="1" applyAlignment="1">
      <alignment vertical="center"/>
    </xf>
    <xf numFmtId="1" fontId="5" fillId="0" borderId="0" xfId="34" applyNumberFormat="1" applyFont="1" applyFill="1" applyAlignment="1">
      <alignment vertical="center"/>
    </xf>
    <xf numFmtId="165" fontId="93" fillId="0" borderId="0" xfId="34" applyNumberFormat="1" applyFont="1" applyFill="1" applyBorder="1" applyAlignment="1">
      <alignment horizontal="left" vertical="center"/>
    </xf>
    <xf numFmtId="166" fontId="0" fillId="0" borderId="27" xfId="0" applyNumberFormat="1" applyBorder="1" applyAlignment="1">
      <alignment horizontal="left"/>
    </xf>
    <xf numFmtId="166" fontId="0" fillId="0" borderId="30" xfId="0" applyNumberFormat="1" applyBorder="1" applyAlignment="1">
      <alignment horizontal="left"/>
    </xf>
    <xf numFmtId="0" fontId="0" fillId="0" borderId="13" xfId="0" applyFill="1" applyBorder="1" applyAlignment="1">
      <alignment vertical="top" wrapText="1"/>
    </xf>
    <xf numFmtId="166" fontId="0" fillId="0" borderId="0" xfId="0" applyNumberFormat="1" applyFill="1" applyBorder="1" applyAlignment="1">
      <alignment horizontal="right" vertical="top"/>
    </xf>
    <xf numFmtId="0" fontId="49" fillId="0" borderId="16" xfId="40" applyNumberFormat="1" applyFill="1" applyBorder="1" applyAlignment="1">
      <alignment horizontal="right" vertical="center" wrapText="1"/>
    </xf>
    <xf numFmtId="0" fontId="49" fillId="0" borderId="29" xfId="40" applyNumberFormat="1" applyFill="1" applyBorder="1" applyAlignment="1">
      <alignment horizontal="right" vertical="center" wrapText="1"/>
    </xf>
    <xf numFmtId="0" fontId="2" fillId="0" borderId="0" xfId="40" applyFont="1" applyFill="1" applyAlignment="1">
      <alignment horizontal="center" vertical="center"/>
    </xf>
    <xf numFmtId="0" fontId="2" fillId="0" borderId="0" xfId="40" applyFont="1" applyFill="1" applyBorder="1" applyAlignment="1">
      <alignment horizontal="center" vertical="center"/>
    </xf>
    <xf numFmtId="0" fontId="2" fillId="0" borderId="26" xfId="39" applyFont="1" applyFill="1" applyBorder="1" applyAlignment="1">
      <alignment horizontal="center" vertical="center" textRotation="90"/>
    </xf>
    <xf numFmtId="0" fontId="0" fillId="0" borderId="0" xfId="0" applyAlignment="1">
      <alignment wrapText="1"/>
    </xf>
    <xf numFmtId="166" fontId="1" fillId="0" borderId="14" xfId="40" applyNumberFormat="1" applyFont="1" applyFill="1" applyBorder="1" applyAlignment="1">
      <alignment horizontal="left" wrapText="1"/>
    </xf>
    <xf numFmtId="0" fontId="0" fillId="0" borderId="12" xfId="40" applyFont="1" applyFill="1" applyBorder="1" applyAlignment="1">
      <alignment horizontal="center" wrapText="1"/>
    </xf>
    <xf numFmtId="0" fontId="49" fillId="0" borderId="13" xfId="0" applyFont="1" applyBorder="1" applyAlignment="1">
      <alignment vertical="top" wrapText="1"/>
    </xf>
    <xf numFmtId="0" fontId="49" fillId="0" borderId="12" xfId="0" applyFont="1" applyBorder="1" applyAlignment="1">
      <alignment vertical="top" wrapText="1"/>
    </xf>
    <xf numFmtId="0" fontId="1" fillId="0" borderId="12" xfId="40" applyFont="1" applyFill="1" applyBorder="1" applyAlignment="1">
      <alignment horizontal="center" wrapText="1"/>
    </xf>
    <xf numFmtId="164" fontId="1" fillId="0" borderId="31" xfId="43" applyNumberFormat="1" applyBorder="1" applyAlignment="1">
      <alignment horizontal="center" vertical="top"/>
    </xf>
    <xf numFmtId="164" fontId="1" fillId="0" borderId="18" xfId="43" applyNumberFormat="1" applyBorder="1" applyAlignment="1">
      <alignment vertical="top"/>
    </xf>
    <xf numFmtId="164" fontId="1" fillId="0" borderId="18" xfId="43" applyNumberFormat="1" applyBorder="1" applyAlignment="1">
      <alignment horizontal="center" vertical="top"/>
    </xf>
    <xf numFmtId="164" fontId="1" fillId="0" borderId="31" xfId="43" applyNumberFormat="1" applyBorder="1" applyAlignment="1">
      <alignment vertical="top"/>
    </xf>
    <xf numFmtId="164" fontId="13" fillId="0" borderId="27" xfId="43" applyNumberFormat="1" applyFont="1" applyFill="1" applyBorder="1" applyAlignment="1">
      <alignment vertical="center" wrapText="1"/>
    </xf>
    <xf numFmtId="164" fontId="13" fillId="0" borderId="38" xfId="43" applyNumberFormat="1" applyFont="1" applyFill="1" applyBorder="1" applyAlignment="1">
      <alignment vertical="center" wrapText="1"/>
    </xf>
    <xf numFmtId="164" fontId="1" fillId="0" borderId="18" xfId="43" applyNumberFormat="1" applyFill="1" applyBorder="1" applyAlignment="1">
      <alignment horizontal="center" vertical="center"/>
    </xf>
    <xf numFmtId="0" fontId="1" fillId="0" borderId="26" xfId="25" applyBorder="1"/>
    <xf numFmtId="0" fontId="1" fillId="0" borderId="15" xfId="25" applyBorder="1"/>
    <xf numFmtId="0" fontId="36" fillId="0" borderId="38" xfId="33" applyFont="1" applyBorder="1"/>
    <xf numFmtId="0" fontId="35" fillId="0" borderId="38" xfId="39" applyFont="1" applyFill="1" applyBorder="1" applyAlignment="1">
      <alignment horizontal="left" vertical="center"/>
    </xf>
    <xf numFmtId="0" fontId="1" fillId="0" borderId="12" xfId="39" applyFont="1" applyFill="1" applyBorder="1" applyAlignment="1">
      <alignment horizontal="left" vertical="top" wrapText="1"/>
    </xf>
    <xf numFmtId="0" fontId="1" fillId="0" borderId="13" xfId="40" applyFont="1" applyFill="1" applyBorder="1" applyAlignment="1">
      <alignment horizontal="center" vertical="center" wrapText="1"/>
    </xf>
    <xf numFmtId="0" fontId="1" fillId="0" borderId="0" xfId="40" applyFont="1" applyFill="1" applyBorder="1" applyAlignment="1">
      <alignment horizontal="center" vertical="center" wrapText="1"/>
    </xf>
    <xf numFmtId="0" fontId="1" fillId="0" borderId="13" xfId="40" applyFont="1" applyFill="1" applyBorder="1" applyAlignment="1">
      <alignment horizontal="center" vertical="top"/>
    </xf>
    <xf numFmtId="0" fontId="1" fillId="0" borderId="11" xfId="40" applyFont="1" applyFill="1" applyBorder="1" applyAlignment="1">
      <alignment horizontal="left" vertical="center" wrapText="1"/>
    </xf>
    <xf numFmtId="0" fontId="1" fillId="0" borderId="14" xfId="40" applyFont="1" applyFill="1" applyBorder="1" applyAlignment="1">
      <alignment horizontal="left" vertical="center" wrapText="1"/>
    </xf>
    <xf numFmtId="0" fontId="5" fillId="0" borderId="0" xfId="40" applyFont="1" applyFill="1" applyBorder="1" applyAlignment="1">
      <alignment horizontal="left" vertical="top"/>
    </xf>
    <xf numFmtId="0" fontId="5" fillId="0" borderId="12" xfId="40" applyFont="1" applyFill="1" applyBorder="1" applyAlignment="1">
      <alignment horizontal="left" vertical="top"/>
    </xf>
    <xf numFmtId="0" fontId="1" fillId="0" borderId="13" xfId="0" applyFont="1" applyFill="1" applyBorder="1" applyAlignment="1">
      <alignment horizontal="center" vertical="center"/>
    </xf>
    <xf numFmtId="0" fontId="1" fillId="0" borderId="13" xfId="0" applyNumberFormat="1" applyFont="1" applyBorder="1" applyAlignment="1"/>
    <xf numFmtId="0" fontId="1" fillId="0" borderId="12" xfId="0" applyNumberFormat="1" applyFont="1" applyBorder="1" applyAlignment="1">
      <alignment vertical="top" wrapText="1"/>
    </xf>
    <xf numFmtId="0" fontId="1" fillId="0" borderId="12" xfId="0" applyNumberFormat="1" applyFont="1" applyBorder="1" applyAlignment="1"/>
    <xf numFmtId="0" fontId="1" fillId="0" borderId="13" xfId="0" applyFont="1" applyBorder="1" applyAlignment="1">
      <alignment horizontal="center" vertical="center" wrapText="1"/>
    </xf>
    <xf numFmtId="0" fontId="1" fillId="0" borderId="0" xfId="0" applyFont="1" applyBorder="1" applyAlignment="1">
      <alignment horizontal="center" vertical="center" wrapText="1"/>
    </xf>
    <xf numFmtId="0" fontId="0" fillId="0" borderId="12" xfId="0" applyBorder="1" applyAlignment="1">
      <alignment horizontal="center"/>
    </xf>
    <xf numFmtId="0" fontId="0" fillId="0" borderId="0" xfId="0" applyBorder="1" applyAlignment="1">
      <alignment horizontal="center"/>
    </xf>
    <xf numFmtId="0" fontId="1" fillId="0" borderId="0" xfId="0" applyFont="1" applyBorder="1" applyAlignment="1">
      <alignment wrapText="1"/>
    </xf>
    <xf numFmtId="0" fontId="1" fillId="0" borderId="0" xfId="40" applyFont="1" applyFill="1" applyBorder="1" applyAlignment="1">
      <alignment textRotation="90"/>
    </xf>
    <xf numFmtId="0" fontId="1" fillId="0" borderId="0" xfId="0" applyFont="1" applyFill="1" applyBorder="1" applyAlignment="1">
      <alignment vertical="top"/>
    </xf>
    <xf numFmtId="0" fontId="1" fillId="0" borderId="38" xfId="0" applyFont="1" applyFill="1" applyBorder="1" applyAlignment="1">
      <alignment vertical="top"/>
    </xf>
    <xf numFmtId="0" fontId="1" fillId="0" borderId="12" xfId="0" applyFont="1" applyBorder="1" applyAlignment="1">
      <alignment horizontal="center" vertical="center" wrapText="1"/>
    </xf>
    <xf numFmtId="0" fontId="1" fillId="0" borderId="13" xfId="0" applyFont="1" applyFill="1" applyBorder="1" applyAlignment="1">
      <alignment vertical="top"/>
    </xf>
    <xf numFmtId="164" fontId="49" fillId="0" borderId="29" xfId="40" applyNumberFormat="1" applyFill="1" applyBorder="1" applyAlignment="1">
      <alignment horizontal="right" wrapText="1"/>
    </xf>
    <xf numFmtId="164" fontId="49" fillId="0" borderId="25" xfId="40" applyNumberFormat="1" applyFill="1" applyBorder="1" applyAlignment="1">
      <alignment wrapText="1"/>
    </xf>
    <xf numFmtId="164" fontId="49" fillId="0" borderId="47" xfId="40" applyNumberFormat="1" applyFill="1" applyBorder="1" applyAlignment="1">
      <alignment horizontal="right" wrapText="1"/>
    </xf>
    <xf numFmtId="164" fontId="49" fillId="0" borderId="41" xfId="40" applyNumberFormat="1" applyFill="1" applyBorder="1" applyAlignment="1">
      <alignment horizontal="right" wrapText="1"/>
    </xf>
    <xf numFmtId="166" fontId="1" fillId="0" borderId="30" xfId="0" applyNumberFormat="1" applyFont="1" applyBorder="1" applyAlignment="1">
      <alignment vertical="top" wrapText="1"/>
    </xf>
    <xf numFmtId="166" fontId="1" fillId="0" borderId="31" xfId="0" applyNumberFormat="1" applyFont="1" applyBorder="1" applyAlignment="1">
      <alignment vertical="top" wrapText="1"/>
    </xf>
    <xf numFmtId="0" fontId="16" fillId="0" borderId="31" xfId="40" applyFont="1" applyBorder="1" applyAlignment="1">
      <alignment vertical="center"/>
    </xf>
    <xf numFmtId="166" fontId="49" fillId="0" borderId="24" xfId="40" applyNumberFormat="1" applyFont="1" applyFill="1" applyBorder="1" applyAlignment="1">
      <alignment horizontal="center" vertical="top" wrapText="1"/>
    </xf>
    <xf numFmtId="0" fontId="49" fillId="0" borderId="38" xfId="0" applyFont="1" applyFill="1" applyBorder="1" applyAlignment="1">
      <alignment horizontal="center" vertical="top" wrapText="1"/>
    </xf>
    <xf numFmtId="166" fontId="1" fillId="0" borderId="0" xfId="25" applyNumberFormat="1" applyFont="1" applyFill="1" applyBorder="1" applyAlignment="1">
      <alignment horizontal="left" vertical="center"/>
    </xf>
    <xf numFmtId="166" fontId="1" fillId="0" borderId="0" xfId="25" applyNumberFormat="1" applyFont="1" applyFill="1" applyBorder="1" applyAlignment="1">
      <alignment vertical="center"/>
    </xf>
    <xf numFmtId="0" fontId="1" fillId="0" borderId="13" xfId="25" applyFont="1" applyFill="1" applyBorder="1" applyAlignment="1">
      <alignment vertical="center"/>
    </xf>
    <xf numFmtId="166" fontId="1" fillId="0" borderId="27" xfId="40" applyNumberFormat="1" applyFont="1" applyFill="1" applyBorder="1" applyAlignment="1">
      <alignment horizontal="left" vertical="top"/>
    </xf>
    <xf numFmtId="0" fontId="1" fillId="0" borderId="33" xfId="25" applyBorder="1"/>
    <xf numFmtId="0" fontId="1" fillId="0" borderId="33" xfId="40" applyFont="1" applyBorder="1" applyAlignment="1">
      <alignment vertical="top" wrapText="1"/>
    </xf>
    <xf numFmtId="0" fontId="12" fillId="0" borderId="33" xfId="39" applyFont="1" applyFill="1" applyBorder="1" applyAlignment="1">
      <alignment horizontal="left" vertical="center"/>
    </xf>
    <xf numFmtId="0" fontId="1" fillId="0" borderId="33" xfId="25" applyFill="1" applyBorder="1"/>
    <xf numFmtId="0" fontId="5" fillId="0" borderId="33" xfId="39" applyFont="1" applyFill="1" applyBorder="1" applyAlignment="1">
      <alignment horizontal="left" vertical="center"/>
    </xf>
    <xf numFmtId="0" fontId="0" fillId="0" borderId="33" xfId="0" applyFill="1" applyBorder="1"/>
    <xf numFmtId="166" fontId="5" fillId="0" borderId="0" xfId="43" applyNumberFormat="1" applyFont="1" applyFill="1" applyBorder="1" applyAlignment="1">
      <alignment horizontal="center" vertical="top"/>
    </xf>
    <xf numFmtId="0" fontId="0" fillId="0" borderId="34" xfId="0" applyFill="1" applyBorder="1"/>
    <xf numFmtId="166" fontId="0" fillId="0" borderId="32" xfId="0" applyNumberFormat="1" applyBorder="1" applyAlignment="1">
      <alignment horizontal="left"/>
    </xf>
    <xf numFmtId="166" fontId="0" fillId="0" borderId="20" xfId="0" applyNumberFormat="1" applyBorder="1"/>
    <xf numFmtId="0" fontId="1" fillId="0" borderId="11" xfId="41" applyFont="1" applyFill="1" applyBorder="1" applyAlignment="1">
      <alignment horizontal="left" vertical="top"/>
    </xf>
    <xf numFmtId="0" fontId="0" fillId="10" borderId="20" xfId="0" applyFill="1" applyBorder="1" applyAlignment="1"/>
    <xf numFmtId="0" fontId="0" fillId="10" borderId="30" xfId="0" applyFill="1" applyBorder="1"/>
    <xf numFmtId="0" fontId="0" fillId="10" borderId="31" xfId="0" applyFill="1" applyBorder="1"/>
    <xf numFmtId="0" fontId="0" fillId="10" borderId="20" xfId="0" applyFill="1" applyBorder="1"/>
    <xf numFmtId="0" fontId="1" fillId="0" borderId="46" xfId="0" applyFont="1" applyFill="1" applyBorder="1" applyAlignment="1">
      <alignment vertical="center"/>
    </xf>
    <xf numFmtId="0" fontId="1" fillId="0" borderId="41" xfId="0" applyFont="1" applyFill="1" applyBorder="1" applyAlignment="1">
      <alignment vertical="center"/>
    </xf>
    <xf numFmtId="0" fontId="1" fillId="0" borderId="41" xfId="0" applyFont="1" applyFill="1" applyBorder="1" applyAlignment="1">
      <alignment vertical="top"/>
    </xf>
    <xf numFmtId="0" fontId="0" fillId="0" borderId="50" xfId="0" applyBorder="1"/>
    <xf numFmtId="0" fontId="0" fillId="0" borderId="67" xfId="0" applyBorder="1"/>
    <xf numFmtId="166" fontId="0" fillId="0" borderId="27" xfId="0" applyNumberFormat="1" applyBorder="1"/>
    <xf numFmtId="0" fontId="1" fillId="0" borderId="32" xfId="0" applyFont="1" applyFill="1" applyBorder="1" applyAlignment="1">
      <alignment horizontal="center" vertical="top" wrapText="1"/>
    </xf>
    <xf numFmtId="164" fontId="1" fillId="0" borderId="22" xfId="42" applyNumberFormat="1" applyFont="1" applyFill="1" applyBorder="1" applyAlignment="1">
      <alignment horizontal="center" vertical="center"/>
    </xf>
    <xf numFmtId="0" fontId="0" fillId="0" borderId="20" xfId="40" applyFont="1" applyBorder="1" applyAlignment="1">
      <alignment horizontal="center" vertical="top" wrapText="1"/>
    </xf>
    <xf numFmtId="164" fontId="49" fillId="0" borderId="30" xfId="40" applyNumberFormat="1" applyBorder="1" applyAlignment="1">
      <alignment horizontal="center" vertical="top" wrapText="1"/>
    </xf>
    <xf numFmtId="0" fontId="1" fillId="0" borderId="46" xfId="41" applyFont="1" applyFill="1" applyBorder="1" applyAlignment="1">
      <alignment vertical="top"/>
    </xf>
    <xf numFmtId="164" fontId="1" fillId="0" borderId="29" xfId="0" applyNumberFormat="1" applyFont="1" applyFill="1" applyBorder="1" applyAlignment="1">
      <alignment horizontal="center"/>
    </xf>
    <xf numFmtId="0" fontId="1" fillId="0" borderId="16" xfId="0" applyNumberFormat="1" applyFont="1" applyBorder="1" applyAlignment="1">
      <alignment horizontal="right" vertical="top"/>
    </xf>
    <xf numFmtId="0" fontId="0" fillId="0" borderId="16" xfId="0" applyBorder="1" applyAlignment="1">
      <alignment horizontal="right"/>
    </xf>
    <xf numFmtId="0" fontId="5" fillId="0" borderId="31" xfId="45" applyFont="1" applyBorder="1" applyAlignment="1">
      <alignment horizontal="center" vertical="center"/>
    </xf>
    <xf numFmtId="164" fontId="1" fillId="0" borderId="0" xfId="40" applyNumberFormat="1" applyFont="1" applyFill="1" applyBorder="1" applyAlignment="1">
      <alignment vertical="top"/>
    </xf>
    <xf numFmtId="0" fontId="70" fillId="0" borderId="32" xfId="39" applyFont="1" applyFill="1" applyBorder="1" applyAlignment="1">
      <alignment horizontal="left" vertical="top"/>
    </xf>
    <xf numFmtId="0" fontId="70" fillId="0" borderId="33" xfId="39" applyFont="1" applyFill="1" applyBorder="1" applyAlignment="1">
      <alignment horizontal="left" vertical="top"/>
    </xf>
    <xf numFmtId="0" fontId="95" fillId="0" borderId="0" xfId="39" applyFont="1" applyFill="1" applyAlignment="1">
      <alignment horizontal="right" vertical="center"/>
    </xf>
    <xf numFmtId="0" fontId="72" fillId="0" borderId="0" xfId="39" applyFont="1" applyFill="1" applyBorder="1" applyAlignment="1">
      <alignment horizontal="left" vertical="center"/>
    </xf>
    <xf numFmtId="0" fontId="72" fillId="0" borderId="0" xfId="39" applyFont="1" applyFill="1" applyBorder="1" applyAlignment="1">
      <alignment vertical="center"/>
    </xf>
    <xf numFmtId="0" fontId="71" fillId="0" borderId="0" xfId="39" applyFont="1" applyFill="1" applyBorder="1" applyAlignment="1">
      <alignment horizontal="left" vertical="center"/>
    </xf>
    <xf numFmtId="0" fontId="1" fillId="0" borderId="31" xfId="25" applyFill="1" applyBorder="1" applyAlignment="1"/>
    <xf numFmtId="166" fontId="5" fillId="12" borderId="18" xfId="34" applyNumberFormat="1" applyFont="1" applyFill="1" applyBorder="1" applyAlignment="1">
      <alignment horizontal="center" vertical="top" wrapText="1"/>
    </xf>
    <xf numFmtId="0" fontId="1" fillId="12" borderId="18" xfId="34" applyFont="1" applyFill="1" applyBorder="1" applyAlignment="1">
      <alignment horizontal="center" vertical="center"/>
    </xf>
    <xf numFmtId="0" fontId="1" fillId="12" borderId="18" xfId="34" applyFont="1" applyFill="1" applyBorder="1" applyAlignment="1">
      <alignment vertical="center"/>
    </xf>
    <xf numFmtId="167" fontId="1" fillId="12" borderId="18" xfId="34" applyNumberFormat="1" applyFont="1" applyFill="1" applyBorder="1" applyAlignment="1">
      <alignment horizontal="center" vertical="center"/>
    </xf>
    <xf numFmtId="0" fontId="5" fillId="12" borderId="41" xfId="34" applyNumberFormat="1" applyFont="1" applyFill="1" applyBorder="1" applyAlignment="1">
      <alignment horizontal="left" vertical="center"/>
    </xf>
    <xf numFmtId="166" fontId="5" fillId="0" borderId="18" xfId="34" applyNumberFormat="1" applyFont="1" applyFill="1" applyBorder="1" applyAlignment="1">
      <alignment horizontal="center" vertical="top" wrapText="1"/>
    </xf>
    <xf numFmtId="0" fontId="1" fillId="0" borderId="30" xfId="34" applyFont="1" applyFill="1" applyBorder="1" applyAlignment="1">
      <alignment vertical="center"/>
    </xf>
    <xf numFmtId="0" fontId="1" fillId="0" borderId="26" xfId="34" applyFont="1" applyFill="1" applyBorder="1" applyAlignment="1">
      <alignment vertical="center"/>
    </xf>
    <xf numFmtId="167" fontId="1" fillId="0" borderId="18" xfId="34" applyNumberFormat="1" applyFont="1" applyFill="1" applyBorder="1" applyAlignment="1">
      <alignment horizontal="center" vertical="center"/>
    </xf>
    <xf numFmtId="169" fontId="1" fillId="0" borderId="17" xfId="34" applyNumberFormat="1" applyFont="1" applyFill="1" applyBorder="1" applyAlignment="1">
      <alignment horizontal="center" vertical="center"/>
    </xf>
    <xf numFmtId="0" fontId="5" fillId="0" borderId="13" xfId="40" applyFont="1" applyFill="1" applyBorder="1" applyAlignment="1">
      <alignment vertical="top"/>
    </xf>
    <xf numFmtId="0" fontId="5" fillId="0" borderId="0" xfId="40" applyFont="1" applyFill="1" applyBorder="1" applyAlignment="1">
      <alignment vertical="top"/>
    </xf>
    <xf numFmtId="0" fontId="5" fillId="0" borderId="12" xfId="40" applyFont="1" applyFill="1" applyBorder="1" applyAlignment="1">
      <alignment vertical="top"/>
    </xf>
    <xf numFmtId="0" fontId="0" fillId="0" borderId="29" xfId="0" applyFill="1" applyBorder="1"/>
    <xf numFmtId="0" fontId="0" fillId="0" borderId="26" xfId="0" applyBorder="1" applyAlignment="1">
      <alignment horizontal="center" wrapText="1"/>
    </xf>
    <xf numFmtId="0" fontId="0" fillId="0" borderId="15" xfId="0" applyBorder="1" applyAlignment="1">
      <alignment horizontal="center" wrapText="1"/>
    </xf>
    <xf numFmtId="0" fontId="1" fillId="0" borderId="26" xfId="45" applyBorder="1"/>
    <xf numFmtId="0" fontId="49" fillId="0" borderId="12" xfId="40" applyBorder="1"/>
    <xf numFmtId="0" fontId="5" fillId="0" borderId="18" xfId="39" applyFont="1" applyFill="1" applyBorder="1" applyAlignment="1">
      <alignment horizontal="center" vertical="center"/>
    </xf>
    <xf numFmtId="164" fontId="1" fillId="0" borderId="0" xfId="43" applyNumberFormat="1" applyBorder="1" applyAlignment="1">
      <alignment vertical="top"/>
    </xf>
    <xf numFmtId="164" fontId="1" fillId="0" borderId="14" xfId="0" applyNumberFormat="1" applyFont="1" applyFill="1" applyBorder="1" applyAlignment="1">
      <alignment horizontal="center" vertical="center"/>
    </xf>
    <xf numFmtId="0" fontId="1" fillId="0" borderId="47" xfId="0" applyFont="1" applyFill="1" applyBorder="1" applyAlignment="1">
      <alignment horizontal="center" vertical="top" wrapText="1"/>
    </xf>
    <xf numFmtId="164" fontId="1" fillId="0" borderId="24" xfId="0" applyNumberFormat="1" applyFont="1" applyFill="1" applyBorder="1" applyAlignment="1">
      <alignment horizontal="center" vertical="center"/>
    </xf>
    <xf numFmtId="164" fontId="1" fillId="0" borderId="41" xfId="0" applyNumberFormat="1" applyFont="1" applyFill="1" applyBorder="1" applyAlignment="1">
      <alignment horizontal="center" vertical="center"/>
    </xf>
    <xf numFmtId="164" fontId="1" fillId="0" borderId="0" xfId="0" applyNumberFormat="1" applyFont="1" applyFill="1" applyBorder="1" applyAlignment="1">
      <alignment horizontal="center" vertical="center"/>
    </xf>
    <xf numFmtId="164" fontId="1" fillId="0" borderId="66" xfId="0" applyNumberFormat="1" applyFont="1" applyFill="1" applyBorder="1" applyAlignment="1">
      <alignment horizontal="center" vertical="center"/>
    </xf>
    <xf numFmtId="0" fontId="1" fillId="0" borderId="16" xfId="0" applyNumberFormat="1" applyFont="1" applyFill="1" applyBorder="1" applyAlignment="1">
      <alignment horizontal="center"/>
    </xf>
    <xf numFmtId="0" fontId="1" fillId="0" borderId="12" xfId="42" applyNumberFormat="1" applyFont="1" applyFill="1" applyBorder="1"/>
    <xf numFmtId="0" fontId="1" fillId="0" borderId="47" xfId="42" applyNumberFormat="1" applyFont="1" applyFill="1" applyBorder="1"/>
    <xf numFmtId="0" fontId="1" fillId="0" borderId="12" xfId="42" applyNumberFormat="1" applyFont="1" applyFill="1" applyBorder="1" applyAlignment="1">
      <alignment horizontal="center"/>
    </xf>
    <xf numFmtId="1" fontId="1" fillId="0" borderId="25" xfId="0" applyNumberFormat="1" applyFont="1" applyFill="1" applyBorder="1" applyAlignment="1">
      <alignment horizontal="center"/>
    </xf>
    <xf numFmtId="0" fontId="1" fillId="0" borderId="25" xfId="42" applyFont="1" applyFill="1" applyBorder="1" applyAlignment="1">
      <alignment vertical="top"/>
    </xf>
    <xf numFmtId="164" fontId="1" fillId="0" borderId="14" xfId="0" applyNumberFormat="1" applyFont="1" applyFill="1" applyBorder="1" applyAlignment="1">
      <alignment horizontal="center"/>
    </xf>
    <xf numFmtId="0" fontId="12" fillId="0" borderId="0" xfId="40" applyFont="1" applyFill="1" applyAlignment="1">
      <alignment vertical="top"/>
    </xf>
    <xf numFmtId="0" fontId="1" fillId="0" borderId="30" xfId="25" applyBorder="1"/>
    <xf numFmtId="0" fontId="36" fillId="0" borderId="17" xfId="33" applyFont="1" applyBorder="1"/>
    <xf numFmtId="164" fontId="13" fillId="0" borderId="12" xfId="43" applyNumberFormat="1" applyFont="1" applyFill="1" applyBorder="1" applyAlignment="1">
      <alignment vertical="center" wrapText="1"/>
    </xf>
    <xf numFmtId="1" fontId="49" fillId="0" borderId="41" xfId="40" applyNumberFormat="1" applyFill="1" applyBorder="1" applyAlignment="1">
      <alignment wrapText="1"/>
    </xf>
    <xf numFmtId="0" fontId="0" fillId="0" borderId="41" xfId="0" applyFill="1" applyBorder="1" applyAlignment="1">
      <alignment horizontal="right" vertical="top"/>
    </xf>
    <xf numFmtId="1" fontId="49" fillId="0" borderId="0" xfId="40" applyNumberFormat="1" applyFill="1" applyBorder="1" applyAlignment="1">
      <alignment wrapText="1"/>
    </xf>
    <xf numFmtId="0" fontId="1" fillId="0" borderId="13" xfId="40" applyFont="1" applyFill="1" applyBorder="1" applyAlignment="1">
      <alignment wrapText="1"/>
    </xf>
    <xf numFmtId="0" fontId="50" fillId="13" borderId="0" xfId="39" applyFont="1" applyFill="1" applyAlignment="1">
      <alignment vertical="center" wrapText="1"/>
    </xf>
    <xf numFmtId="0" fontId="1" fillId="0" borderId="31" xfId="25" applyBorder="1"/>
    <xf numFmtId="0" fontId="1" fillId="0" borderId="46" xfId="39" applyFont="1" applyFill="1" applyBorder="1" applyAlignment="1">
      <alignment horizontal="left" vertical="top" wrapText="1"/>
    </xf>
    <xf numFmtId="0" fontId="1" fillId="0" borderId="41" xfId="33" applyFill="1" applyBorder="1" applyAlignment="1">
      <alignment horizontal="center"/>
    </xf>
    <xf numFmtId="0" fontId="1" fillId="0" borderId="29" xfId="33" applyFill="1" applyBorder="1" applyAlignment="1">
      <alignment horizontal="center"/>
    </xf>
    <xf numFmtId="0" fontId="1" fillId="0" borderId="25" xfId="39" applyFill="1" applyBorder="1" applyAlignment="1">
      <alignment vertical="top" wrapText="1"/>
    </xf>
    <xf numFmtId="0" fontId="1" fillId="0" borderId="23" xfId="33" applyFill="1" applyBorder="1"/>
    <xf numFmtId="0" fontId="1" fillId="0" borderId="11" xfId="39" applyFont="1" applyFill="1" applyBorder="1" applyAlignment="1">
      <alignment horizontal="left" vertical="top"/>
    </xf>
    <xf numFmtId="0" fontId="1" fillId="0" borderId="16" xfId="39" applyFont="1" applyFill="1" applyBorder="1" applyAlignment="1">
      <alignment horizontal="right" vertical="top" wrapText="1"/>
    </xf>
    <xf numFmtId="0" fontId="70" fillId="0" borderId="0" xfId="39" applyFont="1" applyFill="1" applyBorder="1" applyAlignment="1">
      <alignment horizontal="center" vertical="top"/>
    </xf>
    <xf numFmtId="0" fontId="70" fillId="0" borderId="50" xfId="39" applyFont="1" applyFill="1" applyBorder="1" applyAlignment="1">
      <alignment horizontal="left" vertical="top" wrapText="1"/>
    </xf>
    <xf numFmtId="164" fontId="70" fillId="0" borderId="66" xfId="39" applyNumberFormat="1" applyFont="1" applyFill="1" applyBorder="1" applyAlignment="1">
      <alignment horizontal="right" vertical="top" wrapText="1"/>
    </xf>
    <xf numFmtId="166" fontId="70" fillId="0" borderId="67" xfId="39" applyNumberFormat="1" applyFont="1" applyFill="1" applyBorder="1" applyAlignment="1">
      <alignment horizontal="right" vertical="top"/>
    </xf>
    <xf numFmtId="0" fontId="13" fillId="0" borderId="24" xfId="39" applyFont="1" applyFill="1" applyBorder="1" applyAlignment="1">
      <alignment horizontal="right" vertical="top"/>
    </xf>
    <xf numFmtId="0" fontId="1" fillId="0" borderId="23" xfId="39" applyFill="1" applyBorder="1" applyAlignment="1">
      <alignment vertical="top" wrapText="1"/>
    </xf>
    <xf numFmtId="0" fontId="1" fillId="0" borderId="86" xfId="25" applyFill="1" applyBorder="1" applyAlignment="1">
      <alignment vertical="center"/>
    </xf>
    <xf numFmtId="0" fontId="78" fillId="0" borderId="41" xfId="39" applyFont="1" applyFill="1" applyBorder="1" applyAlignment="1">
      <alignment vertical="top"/>
    </xf>
    <xf numFmtId="0" fontId="78" fillId="0" borderId="41" xfId="39" applyFont="1" applyFill="1" applyBorder="1" applyAlignment="1">
      <alignment horizontal="center" vertical="top"/>
    </xf>
    <xf numFmtId="0" fontId="1" fillId="0" borderId="41" xfId="39" applyFont="1" applyFill="1" applyBorder="1" applyAlignment="1">
      <alignment horizontal="center" vertical="top"/>
    </xf>
    <xf numFmtId="166" fontId="1" fillId="0" borderId="47" xfId="39" applyNumberFormat="1" applyFont="1" applyFill="1" applyBorder="1" applyAlignment="1">
      <alignment horizontal="center" vertical="top"/>
    </xf>
    <xf numFmtId="164" fontId="1" fillId="0" borderId="18" xfId="40" applyNumberFormat="1" applyFont="1" applyFill="1" applyBorder="1" applyAlignment="1">
      <alignment horizontal="center" vertical="top"/>
    </xf>
    <xf numFmtId="0" fontId="1" fillId="0" borderId="0" xfId="0" applyFont="1" applyBorder="1" applyAlignment="1">
      <alignment horizontal="right"/>
    </xf>
    <xf numFmtId="0" fontId="1" fillId="0" borderId="12" xfId="39" applyBorder="1" applyAlignment="1">
      <alignment horizontal="center" vertical="center"/>
    </xf>
    <xf numFmtId="0" fontId="1" fillId="0" borderId="17" xfId="40" applyFont="1" applyFill="1" applyBorder="1" applyAlignment="1">
      <alignment vertical="top" wrapText="1"/>
    </xf>
    <xf numFmtId="1" fontId="1" fillId="0" borderId="26" xfId="40" applyNumberFormat="1" applyFont="1" applyFill="1" applyBorder="1" applyAlignment="1">
      <alignment horizontal="center" vertical="center" wrapText="1"/>
    </xf>
    <xf numFmtId="1" fontId="1" fillId="0" borderId="26" xfId="40" applyNumberFormat="1" applyFont="1" applyFill="1" applyBorder="1" applyAlignment="1">
      <alignment horizontal="center" vertical="top"/>
    </xf>
    <xf numFmtId="166" fontId="0" fillId="0" borderId="15" xfId="0" applyNumberFormat="1" applyFill="1" applyBorder="1" applyAlignment="1">
      <alignment horizontal="right" vertical="top"/>
    </xf>
    <xf numFmtId="164" fontId="1" fillId="0" borderId="15" xfId="40" applyNumberFormat="1" applyFont="1" applyFill="1" applyBorder="1" applyAlignment="1">
      <alignment horizontal="right" vertical="center" wrapText="1"/>
    </xf>
    <xf numFmtId="0" fontId="1" fillId="0" borderId="16" xfId="40" applyFont="1" applyFill="1" applyBorder="1" applyAlignment="1">
      <alignment vertical="top"/>
    </xf>
    <xf numFmtId="164" fontId="1" fillId="0" borderId="16" xfId="0" applyNumberFormat="1" applyFont="1" applyFill="1" applyBorder="1" applyAlignment="1">
      <alignment horizontal="center" vertical="top"/>
    </xf>
    <xf numFmtId="0" fontId="96" fillId="13" borderId="0" xfId="33" applyFont="1" applyFill="1" applyAlignment="1">
      <alignment vertical="center"/>
    </xf>
    <xf numFmtId="0" fontId="36" fillId="13" borderId="0" xfId="33" applyFont="1" applyFill="1" applyAlignment="1">
      <alignment vertical="center"/>
    </xf>
    <xf numFmtId="164" fontId="1" fillId="0" borderId="20" xfId="43" applyNumberFormat="1" applyFont="1" applyBorder="1" applyAlignment="1">
      <alignment vertical="top"/>
    </xf>
    <xf numFmtId="164" fontId="1" fillId="0" borderId="31" xfId="43" applyNumberFormat="1" applyFont="1" applyBorder="1" applyAlignment="1">
      <alignment vertical="top" wrapText="1"/>
    </xf>
    <xf numFmtId="0" fontId="1" fillId="0" borderId="17" xfId="25" applyBorder="1"/>
    <xf numFmtId="0" fontId="0" fillId="0" borderId="16" xfId="0" applyNumberFormat="1" applyFill="1" applyBorder="1" applyAlignment="1">
      <alignment horizontal="right"/>
    </xf>
    <xf numFmtId="0" fontId="1" fillId="0" borderId="26" xfId="39" applyFont="1" applyFill="1" applyBorder="1" applyAlignment="1">
      <alignment vertical="top"/>
    </xf>
    <xf numFmtId="0" fontId="1" fillId="0" borderId="25" xfId="0" applyFont="1" applyBorder="1"/>
    <xf numFmtId="0" fontId="0" fillId="0" borderId="29" xfId="0" applyBorder="1"/>
    <xf numFmtId="0" fontId="0" fillId="0" borderId="13" xfId="0" applyBorder="1"/>
    <xf numFmtId="0" fontId="0" fillId="0" borderId="11" xfId="0" applyBorder="1"/>
    <xf numFmtId="0" fontId="0" fillId="0" borderId="14" xfId="0" applyBorder="1"/>
    <xf numFmtId="0" fontId="0" fillId="0" borderId="20" xfId="0" applyBorder="1"/>
    <xf numFmtId="166" fontId="0" fillId="0" borderId="20" xfId="0" applyNumberFormat="1" applyBorder="1" applyAlignment="1">
      <alignment horizontal="left"/>
    </xf>
    <xf numFmtId="0" fontId="1" fillId="0" borderId="12" xfId="0" applyFont="1" applyFill="1" applyBorder="1" applyAlignment="1">
      <alignment vertical="top" wrapText="1"/>
    </xf>
    <xf numFmtId="0" fontId="1" fillId="0" borderId="13" xfId="0" applyFont="1" applyFill="1" applyBorder="1" applyAlignment="1">
      <alignment vertical="top" wrapText="1"/>
    </xf>
    <xf numFmtId="0" fontId="1" fillId="0" borderId="13" xfId="0" applyFont="1" applyBorder="1" applyAlignment="1"/>
    <xf numFmtId="0" fontId="1" fillId="0" borderId="0" xfId="0" applyFont="1" applyBorder="1" applyAlignment="1"/>
    <xf numFmtId="0" fontId="1" fillId="0" borderId="12" xfId="0" applyFont="1" applyBorder="1" applyAlignment="1"/>
    <xf numFmtId="0" fontId="0" fillId="0" borderId="46" xfId="0" applyBorder="1"/>
    <xf numFmtId="0" fontId="1" fillId="0" borderId="0" xfId="40" applyFont="1" applyFill="1" applyAlignment="1">
      <alignment vertical="top" wrapText="1"/>
    </xf>
    <xf numFmtId="0" fontId="1" fillId="0" borderId="0" xfId="40" applyFont="1" applyFill="1" applyAlignment="1">
      <alignment horizontal="left"/>
    </xf>
    <xf numFmtId="0" fontId="0" fillId="17" borderId="30" xfId="0" applyFill="1" applyBorder="1"/>
    <xf numFmtId="166" fontId="0" fillId="0" borderId="31" xfId="0" applyNumberFormat="1" applyBorder="1"/>
    <xf numFmtId="0" fontId="1" fillId="0" borderId="29" xfId="0" applyNumberFormat="1" applyFont="1" applyFill="1" applyBorder="1" applyAlignment="1">
      <alignment horizontal="right"/>
    </xf>
    <xf numFmtId="0" fontId="1" fillId="0" borderId="46" xfId="25" applyBorder="1" applyAlignment="1">
      <alignment vertical="center"/>
    </xf>
    <xf numFmtId="0" fontId="1" fillId="0" borderId="18" xfId="39" applyFont="1" applyFill="1" applyBorder="1" applyAlignment="1">
      <alignment horizontal="center" vertical="top" wrapText="1"/>
    </xf>
    <xf numFmtId="0" fontId="1" fillId="0" borderId="18" xfId="39" applyFill="1" applyBorder="1" applyAlignment="1">
      <alignment horizontal="center" vertical="top" wrapText="1"/>
    </xf>
    <xf numFmtId="0" fontId="16" fillId="0" borderId="18" xfId="42" applyFont="1" applyBorder="1" applyAlignment="1">
      <alignment horizontal="center" vertical="center"/>
    </xf>
    <xf numFmtId="0" fontId="16" fillId="0" borderId="38" xfId="42" applyFont="1" applyBorder="1" applyAlignment="1">
      <alignment horizontal="center" vertical="center"/>
    </xf>
    <xf numFmtId="0" fontId="16" fillId="0" borderId="18" xfId="42" applyFont="1" applyBorder="1" applyAlignment="1">
      <alignment vertical="center"/>
    </xf>
    <xf numFmtId="0" fontId="16" fillId="0" borderId="13" xfId="42" applyFont="1" applyBorder="1" applyAlignment="1">
      <alignment horizontal="center" vertical="center"/>
    </xf>
    <xf numFmtId="0" fontId="16" fillId="0" borderId="32" xfId="42" applyFont="1" applyBorder="1" applyAlignment="1">
      <alignment horizontal="center" vertical="center"/>
    </xf>
    <xf numFmtId="0" fontId="16" fillId="0" borderId="17" xfId="42" applyFont="1" applyBorder="1" applyAlignment="1">
      <alignment horizontal="center" vertical="center"/>
    </xf>
    <xf numFmtId="0" fontId="36" fillId="18" borderId="0" xfId="25" applyFont="1" applyFill="1" applyAlignment="1">
      <alignment vertical="center" wrapText="1"/>
    </xf>
    <xf numFmtId="0" fontId="1" fillId="0" borderId="26" xfId="39" applyBorder="1" applyAlignment="1">
      <alignment vertical="top"/>
    </xf>
    <xf numFmtId="166" fontId="0" fillId="0" borderId="47" xfId="0" applyNumberFormat="1" applyBorder="1"/>
    <xf numFmtId="0" fontId="0" fillId="17" borderId="20" xfId="0" applyFill="1" applyBorder="1"/>
    <xf numFmtId="0" fontId="0" fillId="17" borderId="30" xfId="0" applyFill="1" applyBorder="1"/>
    <xf numFmtId="0" fontId="0" fillId="17" borderId="31" xfId="0" applyFill="1" applyBorder="1"/>
    <xf numFmtId="0" fontId="1" fillId="0" borderId="0" xfId="0" applyFont="1"/>
    <xf numFmtId="0" fontId="1" fillId="0" borderId="12" xfId="0" applyFont="1" applyBorder="1"/>
    <xf numFmtId="0" fontId="1" fillId="0" borderId="27" xfId="0" applyFont="1" applyBorder="1"/>
    <xf numFmtId="0" fontId="5" fillId="17" borderId="20" xfId="39" applyFont="1" applyFill="1" applyBorder="1" applyAlignment="1">
      <alignment horizontal="center" vertical="top"/>
    </xf>
    <xf numFmtId="0" fontId="1" fillId="17" borderId="30" xfId="40" applyFont="1" applyFill="1" applyBorder="1"/>
    <xf numFmtId="0" fontId="1" fillId="17" borderId="30" xfId="40" applyFont="1" applyFill="1" applyBorder="1" applyAlignment="1">
      <alignment vertical="top"/>
    </xf>
    <xf numFmtId="0" fontId="1" fillId="17" borderId="31" xfId="40" applyFont="1" applyFill="1" applyBorder="1" applyAlignment="1">
      <alignment vertical="top" wrapText="1"/>
    </xf>
    <xf numFmtId="0" fontId="0" fillId="0" borderId="11" xfId="0" applyBorder="1" applyAlignment="1">
      <alignment vertical="center"/>
    </xf>
    <xf numFmtId="0" fontId="0" fillId="0" borderId="18" xfId="0" applyBorder="1"/>
    <xf numFmtId="0" fontId="0" fillId="0" borderId="18" xfId="40" applyFont="1" applyBorder="1" applyAlignment="1">
      <alignment horizontal="center" vertical="top" wrapText="1"/>
    </xf>
    <xf numFmtId="0" fontId="0" fillId="0" borderId="50" xfId="40" applyFont="1" applyFill="1" applyBorder="1" applyAlignment="1">
      <alignment horizontal="left" wrapText="1"/>
    </xf>
    <xf numFmtId="0" fontId="1" fillId="0" borderId="15" xfId="40" applyFont="1" applyFill="1" applyBorder="1" applyAlignment="1">
      <alignment horizontal="center"/>
    </xf>
    <xf numFmtId="0" fontId="1" fillId="0" borderId="11" xfId="0" applyNumberFormat="1" applyFont="1" applyFill="1" applyBorder="1" applyAlignment="1">
      <alignment horizontal="left" vertical="center"/>
    </xf>
    <xf numFmtId="0" fontId="1" fillId="0" borderId="27" xfId="0" applyNumberFormat="1" applyFont="1" applyBorder="1"/>
    <xf numFmtId="0" fontId="1" fillId="0" borderId="38" xfId="0" applyNumberFormat="1" applyFont="1" applyBorder="1"/>
    <xf numFmtId="0" fontId="1" fillId="18" borderId="0" xfId="25" applyFont="1" applyFill="1" applyBorder="1" applyAlignment="1">
      <alignment vertical="center"/>
    </xf>
    <xf numFmtId="0" fontId="32" fillId="18" borderId="46" xfId="46" applyFont="1" applyFill="1" applyBorder="1"/>
    <xf numFmtId="0" fontId="32" fillId="18" borderId="41" xfId="46" applyFont="1" applyFill="1" applyBorder="1"/>
    <xf numFmtId="0" fontId="70" fillId="18" borderId="26" xfId="39" applyFont="1" applyFill="1" applyBorder="1" applyAlignment="1">
      <alignment horizontal="center" vertical="top"/>
    </xf>
    <xf numFmtId="166" fontId="70" fillId="18" borderId="26" xfId="39" applyNumberFormat="1" applyFont="1" applyFill="1" applyBorder="1" applyAlignment="1">
      <alignment horizontal="center" vertical="center"/>
    </xf>
    <xf numFmtId="0" fontId="1" fillId="18" borderId="11" xfId="25" applyFont="1" applyFill="1" applyBorder="1" applyAlignment="1">
      <alignment vertical="top"/>
    </xf>
    <xf numFmtId="164" fontId="1" fillId="18" borderId="14" xfId="25" applyNumberFormat="1" applyFont="1" applyFill="1" applyBorder="1" applyAlignment="1">
      <alignment vertical="center"/>
    </xf>
    <xf numFmtId="164" fontId="1" fillId="18" borderId="25" xfId="25" applyNumberFormat="1" applyFont="1" applyFill="1" applyBorder="1" applyAlignment="1">
      <alignment vertical="center"/>
    </xf>
    <xf numFmtId="164" fontId="1" fillId="18" borderId="41" xfId="25" applyNumberFormat="1" applyFont="1" applyFill="1" applyBorder="1" applyAlignment="1">
      <alignment vertical="top"/>
    </xf>
    <xf numFmtId="0" fontId="0" fillId="18" borderId="0" xfId="0" applyFill="1"/>
    <xf numFmtId="0" fontId="1" fillId="18" borderId="14" xfId="25" applyFont="1" applyFill="1" applyBorder="1" applyAlignment="1">
      <alignment vertical="center"/>
    </xf>
    <xf numFmtId="0" fontId="1" fillId="18" borderId="0" xfId="25" applyFont="1" applyFill="1" applyAlignment="1">
      <alignment horizontal="right" vertical="center"/>
    </xf>
    <xf numFmtId="0" fontId="5" fillId="18" borderId="0" xfId="25" applyFont="1" applyFill="1" applyAlignment="1">
      <alignment vertical="center"/>
    </xf>
    <xf numFmtId="0" fontId="5" fillId="18" borderId="0" xfId="25" applyFont="1" applyFill="1" applyAlignment="1">
      <alignment horizontal="right" vertical="center"/>
    </xf>
    <xf numFmtId="0" fontId="5" fillId="18" borderId="0" xfId="25" applyFont="1" applyFill="1" applyBorder="1" applyAlignment="1">
      <alignment vertical="center"/>
    </xf>
    <xf numFmtId="0" fontId="1" fillId="18" borderId="0" xfId="25" applyFill="1" applyBorder="1" applyAlignment="1">
      <alignment vertical="center"/>
    </xf>
    <xf numFmtId="164" fontId="1" fillId="18" borderId="14" xfId="25" applyNumberFormat="1" applyFill="1" applyBorder="1" applyAlignment="1">
      <alignment vertical="center"/>
    </xf>
    <xf numFmtId="0" fontId="1" fillId="18" borderId="14" xfId="25" applyFill="1" applyBorder="1" applyAlignment="1">
      <alignment vertical="center"/>
    </xf>
    <xf numFmtId="0" fontId="1" fillId="18" borderId="0" xfId="25" applyFill="1" applyAlignment="1">
      <alignment vertical="center"/>
    </xf>
    <xf numFmtId="0" fontId="1" fillId="18" borderId="0" xfId="25" applyFill="1" applyAlignment="1">
      <alignment horizontal="right" vertical="center"/>
    </xf>
    <xf numFmtId="167" fontId="1" fillId="18" borderId="41" xfId="47" applyNumberFormat="1" applyFont="1" applyFill="1" applyBorder="1" applyAlignment="1">
      <alignment horizontal="center" vertical="top"/>
    </xf>
    <xf numFmtId="166" fontId="1" fillId="18" borderId="0" xfId="25" applyNumberFormat="1" applyFill="1" applyAlignment="1">
      <alignment vertical="center"/>
    </xf>
    <xf numFmtId="0" fontId="1" fillId="18" borderId="0" xfId="25" applyNumberFormat="1" applyFont="1" applyFill="1" applyAlignment="1">
      <alignment vertical="center"/>
    </xf>
    <xf numFmtId="0" fontId="1" fillId="18" borderId="30" xfId="25" applyFont="1" applyFill="1" applyBorder="1" applyAlignment="1">
      <alignment vertical="center"/>
    </xf>
    <xf numFmtId="0" fontId="1" fillId="18" borderId="0" xfId="34" applyFont="1" applyFill="1" applyAlignment="1">
      <alignment vertical="center"/>
    </xf>
    <xf numFmtId="0" fontId="1" fillId="18" borderId="14" xfId="34" applyFont="1" applyFill="1" applyBorder="1" applyAlignment="1">
      <alignment horizontal="left" vertical="center"/>
    </xf>
    <xf numFmtId="164" fontId="1" fillId="18" borderId="16" xfId="40" applyNumberFormat="1" applyFont="1" applyFill="1" applyBorder="1" applyAlignment="1">
      <alignment vertical="center" wrapText="1"/>
    </xf>
    <xf numFmtId="164" fontId="1" fillId="18" borderId="47" xfId="40" applyNumberFormat="1" applyFont="1" applyFill="1" applyBorder="1" applyAlignment="1">
      <alignment vertical="center" wrapText="1"/>
    </xf>
    <xf numFmtId="0" fontId="1" fillId="18" borderId="47" xfId="40" applyFont="1" applyFill="1" applyBorder="1" applyAlignment="1">
      <alignment vertical="top"/>
    </xf>
    <xf numFmtId="0" fontId="83" fillId="18" borderId="16" xfId="40" applyFont="1" applyFill="1" applyBorder="1" applyAlignment="1">
      <alignment vertical="top"/>
    </xf>
    <xf numFmtId="0" fontId="1" fillId="18" borderId="12" xfId="40" applyFont="1" applyFill="1" applyBorder="1" applyAlignment="1">
      <alignment vertical="top"/>
    </xf>
    <xf numFmtId="0" fontId="1" fillId="18" borderId="24" xfId="40" applyFont="1" applyFill="1" applyBorder="1" applyAlignment="1">
      <alignment vertical="top"/>
    </xf>
    <xf numFmtId="0" fontId="1" fillId="18" borderId="47" xfId="40" applyFont="1" applyFill="1" applyBorder="1" applyAlignment="1">
      <alignment vertical="top" wrapText="1"/>
    </xf>
    <xf numFmtId="164" fontId="1" fillId="18" borderId="16" xfId="40" applyNumberFormat="1" applyFont="1" applyFill="1" applyBorder="1" applyAlignment="1">
      <alignment horizontal="right" vertical="center"/>
    </xf>
    <xf numFmtId="0" fontId="1" fillId="18" borderId="0" xfId="40" applyFont="1" applyFill="1" applyAlignment="1">
      <alignment vertical="top"/>
    </xf>
    <xf numFmtId="164" fontId="12" fillId="17" borderId="31" xfId="40" applyNumberFormat="1" applyFont="1" applyFill="1" applyBorder="1" applyAlignment="1">
      <alignment vertical="center" wrapText="1"/>
    </xf>
    <xf numFmtId="0" fontId="0" fillId="18" borderId="16" xfId="0" applyFill="1" applyBorder="1"/>
    <xf numFmtId="0" fontId="0" fillId="18" borderId="16" xfId="0" applyFill="1" applyBorder="1" applyAlignment="1">
      <alignment vertical="center"/>
    </xf>
    <xf numFmtId="164" fontId="1" fillId="18" borderId="29" xfId="40" applyNumberFormat="1" applyFont="1" applyFill="1" applyBorder="1" applyAlignment="1">
      <alignment horizontal="center" vertical="center"/>
    </xf>
    <xf numFmtId="164" fontId="1" fillId="18" borderId="16" xfId="40" applyNumberFormat="1" applyFont="1" applyFill="1" applyBorder="1" applyAlignment="1">
      <alignment horizontal="center" vertical="center"/>
    </xf>
    <xf numFmtId="0" fontId="1" fillId="18" borderId="0" xfId="40" applyFont="1" applyFill="1" applyBorder="1" applyAlignment="1">
      <alignment vertical="center"/>
    </xf>
    <xf numFmtId="164" fontId="1" fillId="18" borderId="16" xfId="40" applyNumberFormat="1" applyFont="1" applyFill="1" applyBorder="1" applyAlignment="1">
      <alignment vertical="top"/>
    </xf>
    <xf numFmtId="164" fontId="1" fillId="18" borderId="12" xfId="40" applyNumberFormat="1" applyFont="1" applyFill="1" applyBorder="1" applyAlignment="1">
      <alignment vertical="top"/>
    </xf>
    <xf numFmtId="164" fontId="1" fillId="18" borderId="47" xfId="40" applyNumberFormat="1" applyFont="1" applyFill="1" applyBorder="1" applyAlignment="1">
      <alignment vertical="top"/>
    </xf>
    <xf numFmtId="166" fontId="0" fillId="18" borderId="25" xfId="0" applyNumberFormat="1" applyFill="1" applyBorder="1" applyAlignment="1">
      <alignment horizontal="right" vertical="top"/>
    </xf>
    <xf numFmtId="166" fontId="0" fillId="18" borderId="47" xfId="0" applyNumberFormat="1" applyFill="1" applyBorder="1" applyAlignment="1">
      <alignment horizontal="right" vertical="top"/>
    </xf>
    <xf numFmtId="0" fontId="1" fillId="18" borderId="12" xfId="40" applyFont="1" applyFill="1" applyBorder="1" applyAlignment="1">
      <alignment horizontal="center" vertical="top" wrapText="1"/>
    </xf>
    <xf numFmtId="0" fontId="1" fillId="18" borderId="16" xfId="40" applyFont="1" applyFill="1" applyBorder="1" applyAlignment="1">
      <alignment horizontal="center" vertical="top" wrapText="1"/>
    </xf>
    <xf numFmtId="0" fontId="1" fillId="18" borderId="29" xfId="40" applyFont="1" applyFill="1" applyBorder="1" applyAlignment="1">
      <alignment horizontal="center" vertical="top" wrapText="1"/>
    </xf>
    <xf numFmtId="0" fontId="1" fillId="18" borderId="29" xfId="40" applyFont="1" applyFill="1" applyBorder="1" applyAlignment="1">
      <alignment horizontal="center" vertical="center" wrapText="1"/>
    </xf>
    <xf numFmtId="164" fontId="1" fillId="18" borderId="16" xfId="40" applyNumberFormat="1" applyFont="1" applyFill="1" applyBorder="1" applyAlignment="1">
      <alignment horizontal="right" vertical="top"/>
    </xf>
    <xf numFmtId="0" fontId="1" fillId="18" borderId="67" xfId="40" applyFont="1" applyFill="1" applyBorder="1" applyAlignment="1">
      <alignment horizontal="right" vertical="top"/>
    </xf>
    <xf numFmtId="0" fontId="1" fillId="18" borderId="11" xfId="40" applyFont="1" applyFill="1" applyBorder="1" applyAlignment="1">
      <alignment vertical="top"/>
    </xf>
    <xf numFmtId="164" fontId="32" fillId="18" borderId="16" xfId="0" applyNumberFormat="1" applyFont="1" applyFill="1" applyBorder="1"/>
    <xf numFmtId="164" fontId="32" fillId="18" borderId="16" xfId="0" applyNumberFormat="1" applyFont="1" applyFill="1" applyBorder="1" applyAlignment="1">
      <alignment vertical="top"/>
    </xf>
    <xf numFmtId="164" fontId="1" fillId="18" borderId="67" xfId="40" applyNumberFormat="1" applyFont="1" applyFill="1" applyBorder="1" applyAlignment="1">
      <alignment vertical="top"/>
    </xf>
    <xf numFmtId="0" fontId="1" fillId="18" borderId="14" xfId="45" applyFill="1" applyBorder="1" applyAlignment="1">
      <alignment horizontal="right" vertical="top"/>
    </xf>
    <xf numFmtId="0" fontId="1" fillId="18" borderId="13" xfId="25" applyFont="1" applyFill="1" applyBorder="1" applyAlignment="1"/>
    <xf numFmtId="0" fontId="1" fillId="18" borderId="12" xfId="25" applyFont="1" applyFill="1" applyBorder="1" applyAlignment="1"/>
    <xf numFmtId="166" fontId="5" fillId="18" borderId="13" xfId="25" applyNumberFormat="1" applyFont="1" applyFill="1" applyBorder="1" applyAlignment="1">
      <alignment vertical="top" wrapText="1"/>
    </xf>
    <xf numFmtId="0" fontId="1" fillId="18" borderId="12" xfId="25" applyFont="1" applyFill="1" applyBorder="1" applyAlignment="1">
      <alignment vertical="top" wrapText="1"/>
    </xf>
    <xf numFmtId="164" fontId="1" fillId="18" borderId="16" xfId="0" applyNumberFormat="1" applyFont="1" applyFill="1" applyBorder="1" applyAlignment="1">
      <alignment horizontal="center"/>
    </xf>
    <xf numFmtId="166" fontId="1" fillId="18" borderId="47" xfId="0" applyNumberFormat="1" applyFont="1" applyFill="1" applyBorder="1" applyAlignment="1">
      <alignment horizontal="center"/>
    </xf>
    <xf numFmtId="0" fontId="1" fillId="18" borderId="13" xfId="0" applyFont="1" applyFill="1" applyBorder="1"/>
    <xf numFmtId="0" fontId="1" fillId="18" borderId="0" xfId="0" applyFont="1" applyFill="1" applyBorder="1" applyAlignment="1">
      <alignment horizontal="center"/>
    </xf>
    <xf numFmtId="166" fontId="1" fillId="18" borderId="12" xfId="0" applyNumberFormat="1" applyFont="1" applyFill="1" applyBorder="1" applyAlignment="1">
      <alignment horizontal="left" wrapText="1"/>
    </xf>
    <xf numFmtId="166" fontId="0" fillId="18" borderId="16" xfId="0" applyNumberFormat="1" applyFill="1" applyBorder="1"/>
    <xf numFmtId="166" fontId="1" fillId="18" borderId="16" xfId="0" applyNumberFormat="1" applyFont="1" applyFill="1" applyBorder="1"/>
    <xf numFmtId="0" fontId="0" fillId="18" borderId="12" xfId="0" applyFill="1" applyBorder="1" applyAlignment="1">
      <alignment vertical="top" wrapText="1"/>
    </xf>
    <xf numFmtId="0" fontId="0" fillId="18" borderId="24" xfId="0" applyFill="1" applyBorder="1" applyAlignment="1">
      <alignment vertical="top" wrapText="1"/>
    </xf>
    <xf numFmtId="0" fontId="1" fillId="18" borderId="13" xfId="41" applyFont="1" applyFill="1" applyBorder="1" applyAlignment="1">
      <alignment vertical="top"/>
    </xf>
    <xf numFmtId="0" fontId="1" fillId="18" borderId="0" xfId="41" applyFont="1" applyFill="1" applyBorder="1" applyAlignment="1">
      <alignment vertical="top"/>
    </xf>
    <xf numFmtId="164" fontId="1" fillId="18" borderId="12" xfId="0" applyNumberFormat="1" applyFont="1" applyFill="1" applyBorder="1" applyAlignment="1">
      <alignment horizontal="center"/>
    </xf>
    <xf numFmtId="0" fontId="1" fillId="18" borderId="0" xfId="0" applyFont="1" applyFill="1" applyBorder="1"/>
    <xf numFmtId="0" fontId="1" fillId="18" borderId="12" xfId="0" applyFont="1" applyFill="1" applyBorder="1"/>
    <xf numFmtId="0" fontId="0" fillId="18" borderId="13" xfId="0" applyFill="1" applyBorder="1"/>
    <xf numFmtId="0" fontId="0" fillId="18" borderId="0" xfId="0" applyFill="1" applyBorder="1"/>
    <xf numFmtId="0" fontId="0" fillId="18" borderId="12" xfId="0" applyFill="1" applyBorder="1"/>
    <xf numFmtId="0" fontId="0" fillId="18" borderId="27" xfId="0" applyFill="1" applyBorder="1"/>
    <xf numFmtId="0" fontId="0" fillId="18" borderId="38" xfId="0" applyFill="1" applyBorder="1"/>
    <xf numFmtId="164" fontId="1" fillId="18" borderId="24" xfId="0" applyNumberFormat="1" applyFont="1" applyFill="1" applyBorder="1" applyAlignment="1">
      <alignment horizontal="center"/>
    </xf>
    <xf numFmtId="166" fontId="0" fillId="18" borderId="0" xfId="0" applyNumberFormat="1" applyFill="1"/>
    <xf numFmtId="166" fontId="0" fillId="18" borderId="25" xfId="0" applyNumberFormat="1" applyFill="1" applyBorder="1"/>
    <xf numFmtId="0" fontId="0" fillId="18" borderId="47" xfId="0" applyFill="1" applyBorder="1"/>
    <xf numFmtId="0" fontId="0" fillId="18" borderId="23" xfId="0" applyFill="1" applyBorder="1"/>
    <xf numFmtId="0" fontId="0" fillId="18" borderId="16" xfId="0" applyFill="1" applyBorder="1" applyAlignment="1">
      <alignment wrapText="1"/>
    </xf>
    <xf numFmtId="166" fontId="1" fillId="18" borderId="18" xfId="0" applyNumberFormat="1" applyFont="1" applyFill="1" applyBorder="1" applyAlignment="1">
      <alignment horizontal="left"/>
    </xf>
    <xf numFmtId="166" fontId="1" fillId="18" borderId="29" xfId="0" applyNumberFormat="1" applyFont="1" applyFill="1" applyBorder="1" applyAlignment="1">
      <alignment horizontal="center"/>
    </xf>
    <xf numFmtId="166" fontId="1" fillId="18" borderId="16" xfId="40" applyNumberFormat="1" applyFont="1" applyFill="1" applyBorder="1" applyAlignment="1">
      <alignment horizontal="left" wrapText="1"/>
    </xf>
    <xf numFmtId="0" fontId="1" fillId="18" borderId="13" xfId="40" applyFont="1" applyFill="1" applyBorder="1" applyAlignment="1">
      <alignment horizontal="left"/>
    </xf>
    <xf numFmtId="0" fontId="0" fillId="18" borderId="0" xfId="40" applyFont="1" applyFill="1" applyBorder="1" applyAlignment="1">
      <alignment horizontal="left" wrapText="1"/>
    </xf>
    <xf numFmtId="0" fontId="0" fillId="0" borderId="18" xfId="40" applyFont="1" applyBorder="1" applyAlignment="1">
      <alignment horizontal="center" wrapText="1"/>
    </xf>
    <xf numFmtId="0" fontId="1" fillId="18" borderId="31" xfId="39" applyFont="1" applyFill="1" applyBorder="1" applyAlignment="1">
      <alignment horizontal="center" wrapText="1"/>
    </xf>
    <xf numFmtId="0" fontId="1" fillId="18" borderId="18" xfId="39" applyFont="1" applyFill="1" applyBorder="1" applyAlignment="1">
      <alignment horizontal="center" wrapText="1"/>
    </xf>
    <xf numFmtId="0" fontId="12" fillId="18" borderId="0" xfId="39" applyFont="1" applyFill="1" applyAlignment="1">
      <alignment horizontal="left" vertical="center"/>
    </xf>
    <xf numFmtId="0" fontId="5" fillId="18" borderId="0" xfId="39" applyFont="1" applyFill="1" applyAlignment="1">
      <alignment horizontal="left" vertical="center"/>
    </xf>
    <xf numFmtId="0" fontId="2" fillId="18" borderId="0" xfId="39" applyFont="1" applyFill="1" applyBorder="1" applyAlignment="1">
      <alignment horizontal="left" vertical="center"/>
    </xf>
    <xf numFmtId="166" fontId="1" fillId="18" borderId="47" xfId="44" applyNumberFormat="1" applyFont="1" applyFill="1" applyBorder="1" applyAlignment="1">
      <alignment vertical="top"/>
    </xf>
    <xf numFmtId="0" fontId="1" fillId="18" borderId="18" xfId="0" applyFont="1" applyFill="1" applyBorder="1" applyAlignment="1">
      <alignment horizontal="center"/>
    </xf>
    <xf numFmtId="0" fontId="0" fillId="18" borderId="18" xfId="0" applyFill="1" applyBorder="1" applyAlignment="1">
      <alignment horizontal="center"/>
    </xf>
    <xf numFmtId="167" fontId="5" fillId="0" borderId="0" xfId="47" applyNumberFormat="1" applyFont="1" applyFill="1" applyBorder="1" applyAlignment="1">
      <alignment vertical="center"/>
    </xf>
    <xf numFmtId="0" fontId="1" fillId="0" borderId="0" xfId="25" applyFill="1" applyBorder="1" applyAlignment="1">
      <alignment vertical="center"/>
    </xf>
    <xf numFmtId="0" fontId="0" fillId="17" borderId="20" xfId="0" applyFill="1" applyBorder="1"/>
    <xf numFmtId="0" fontId="0" fillId="17" borderId="30" xfId="0" applyFill="1" applyBorder="1"/>
    <xf numFmtId="0" fontId="0" fillId="17" borderId="31" xfId="0" applyFill="1" applyBorder="1"/>
    <xf numFmtId="167" fontId="65" fillId="0" borderId="26" xfId="47" applyNumberFormat="1" applyFont="1" applyFill="1" applyBorder="1" applyAlignment="1">
      <alignment horizontal="center" vertical="center"/>
    </xf>
    <xf numFmtId="0" fontId="0" fillId="17" borderId="20" xfId="0" applyFill="1" applyBorder="1" applyAlignment="1"/>
    <xf numFmtId="0" fontId="0" fillId="17" borderId="30" xfId="0" applyFill="1" applyBorder="1" applyAlignment="1"/>
    <xf numFmtId="0" fontId="0" fillId="17" borderId="31" xfId="0" applyFill="1" applyBorder="1" applyAlignment="1"/>
    <xf numFmtId="0" fontId="5" fillId="17" borderId="0" xfId="39" applyFont="1" applyFill="1" applyBorder="1" applyAlignment="1">
      <alignment horizontal="center" vertical="top"/>
    </xf>
    <xf numFmtId="0" fontId="0" fillId="17" borderId="0" xfId="0" applyFill="1"/>
    <xf numFmtId="0" fontId="1" fillId="17" borderId="20" xfId="0" applyFont="1" applyFill="1" applyBorder="1" applyAlignment="1"/>
    <xf numFmtId="0" fontId="98" fillId="13" borderId="0" xfId="33" applyFont="1" applyFill="1" applyAlignment="1">
      <alignment horizontal="center" vertical="center"/>
    </xf>
    <xf numFmtId="0" fontId="1" fillId="0" borderId="0" xfId="48" applyFont="1" applyFill="1" applyBorder="1" applyAlignment="1">
      <alignment vertical="top" wrapText="1"/>
    </xf>
    <xf numFmtId="0" fontId="1" fillId="0" borderId="0" xfId="48" applyFont="1" applyFill="1" applyBorder="1" applyAlignment="1">
      <alignment horizontal="left" vertical="top" wrapText="1"/>
    </xf>
    <xf numFmtId="0" fontId="50" fillId="13" borderId="0" xfId="39" applyFont="1" applyFill="1" applyAlignment="1">
      <alignment horizontal="left" vertical="center"/>
    </xf>
    <xf numFmtId="0" fontId="50" fillId="0" borderId="0" xfId="39" applyFont="1" applyFill="1" applyAlignment="1">
      <alignment horizontal="center" vertical="center"/>
    </xf>
    <xf numFmtId="0" fontId="1" fillId="0" borderId="0" xfId="25" applyFill="1" applyBorder="1" applyAlignment="1">
      <alignment vertical="center"/>
    </xf>
    <xf numFmtId="0" fontId="0" fillId="0" borderId="38" xfId="0" applyBorder="1"/>
    <xf numFmtId="0" fontId="0" fillId="0" borderId="0" xfId="0"/>
    <xf numFmtId="0" fontId="1" fillId="0" borderId="0" xfId="40" applyFont="1" applyFill="1" applyBorder="1" applyAlignment="1">
      <alignment horizontal="left" vertical="top" wrapText="1"/>
    </xf>
    <xf numFmtId="166" fontId="1" fillId="0" borderId="38" xfId="40" applyNumberFormat="1" applyFont="1" applyFill="1" applyBorder="1" applyAlignment="1">
      <alignment horizontal="left" vertical="top"/>
    </xf>
    <xf numFmtId="166" fontId="1" fillId="0" borderId="30" xfId="40" applyNumberFormat="1" applyFont="1" applyFill="1" applyBorder="1" applyAlignment="1">
      <alignment horizontal="left" vertical="top"/>
    </xf>
    <xf numFmtId="0" fontId="0" fillId="0" borderId="0" xfId="0" applyBorder="1"/>
    <xf numFmtId="0" fontId="0" fillId="0" borderId="18" xfId="0" applyBorder="1"/>
    <xf numFmtId="0" fontId="16" fillId="0" borderId="30" xfId="40" applyFont="1" applyBorder="1" applyAlignment="1">
      <alignment horizontal="center" vertical="center"/>
    </xf>
    <xf numFmtId="0" fontId="0" fillId="0" borderId="14" xfId="0" applyBorder="1"/>
    <xf numFmtId="166" fontId="1" fillId="0" borderId="30" xfId="0" applyNumberFormat="1" applyFont="1" applyFill="1" applyBorder="1" applyAlignment="1">
      <alignment horizontal="left"/>
    </xf>
    <xf numFmtId="166" fontId="1" fillId="0" borderId="30" xfId="0" applyNumberFormat="1" applyFont="1" applyBorder="1" applyAlignment="1">
      <alignment horizontal="left"/>
    </xf>
    <xf numFmtId="0" fontId="49" fillId="0" borderId="20" xfId="0" applyFont="1" applyBorder="1" applyAlignment="1">
      <alignment horizontal="center"/>
    </xf>
    <xf numFmtId="0" fontId="49" fillId="0" borderId="30" xfId="0" applyFont="1" applyBorder="1" applyAlignment="1">
      <alignment horizontal="center"/>
    </xf>
    <xf numFmtId="0" fontId="49" fillId="0" borderId="31" xfId="0" applyFont="1" applyBorder="1" applyAlignment="1">
      <alignment horizontal="center"/>
    </xf>
    <xf numFmtId="0" fontId="0" fillId="0" borderId="31" xfId="0" applyBorder="1"/>
    <xf numFmtId="0" fontId="0" fillId="0" borderId="33" xfId="0" applyBorder="1" applyAlignment="1">
      <alignment vertical="top" wrapText="1"/>
    </xf>
    <xf numFmtId="166" fontId="1" fillId="0" borderId="31" xfId="41" applyNumberFormat="1" applyFont="1" applyFill="1" applyBorder="1" applyAlignment="1">
      <alignment horizontal="center" vertical="top"/>
    </xf>
    <xf numFmtId="166" fontId="0" fillId="0" borderId="31" xfId="0" applyNumberFormat="1" applyBorder="1" applyAlignment="1">
      <alignment horizontal="left"/>
    </xf>
    <xf numFmtId="0" fontId="1" fillId="0" borderId="0" xfId="41" applyFont="1" applyFill="1" applyBorder="1" applyAlignment="1">
      <alignment horizontal="center" vertical="top" wrapText="1"/>
    </xf>
    <xf numFmtId="0" fontId="1" fillId="0" borderId="12" xfId="41" applyFont="1" applyFill="1" applyBorder="1" applyAlignment="1">
      <alignment horizontal="center" vertical="top" wrapText="1"/>
    </xf>
    <xf numFmtId="0" fontId="1" fillId="14" borderId="30" xfId="41" applyFont="1" applyFill="1" applyBorder="1" applyAlignment="1">
      <alignment horizontal="center" vertical="top" wrapText="1"/>
    </xf>
    <xf numFmtId="0" fontId="1" fillId="14" borderId="31" xfId="41" applyFont="1" applyFill="1" applyBorder="1" applyAlignment="1">
      <alignment horizontal="center" vertical="top" wrapText="1"/>
    </xf>
    <xf numFmtId="0" fontId="1" fillId="0" borderId="13" xfId="0" applyFont="1" applyFill="1" applyBorder="1" applyAlignment="1">
      <alignment vertical="top" wrapText="1"/>
    </xf>
    <xf numFmtId="0" fontId="1" fillId="0" borderId="12" xfId="0" applyFont="1" applyFill="1" applyBorder="1" applyAlignment="1">
      <alignment vertical="top" wrapText="1"/>
    </xf>
    <xf numFmtId="0" fontId="0" fillId="0" borderId="12" xfId="0" applyBorder="1" applyAlignment="1">
      <alignment horizontal="center"/>
    </xf>
    <xf numFmtId="0" fontId="1" fillId="0" borderId="0" xfId="0" applyFont="1" applyFill="1" applyBorder="1" applyAlignment="1">
      <alignment vertical="top" wrapText="1"/>
    </xf>
    <xf numFmtId="0" fontId="0" fillId="18" borderId="31" xfId="0" applyFill="1" applyBorder="1" applyAlignment="1">
      <alignment horizontal="center"/>
    </xf>
    <xf numFmtId="0" fontId="0" fillId="0" borderId="0" xfId="0" applyBorder="1" applyAlignment="1">
      <alignment horizontal="center"/>
    </xf>
    <xf numFmtId="0" fontId="1" fillId="0" borderId="0" xfId="0" applyFont="1"/>
    <xf numFmtId="0" fontId="1" fillId="0" borderId="12" xfId="0" applyFont="1" applyBorder="1"/>
    <xf numFmtId="0" fontId="1" fillId="0" borderId="0" xfId="39" applyFill="1" applyBorder="1" applyAlignment="1">
      <alignment vertical="top" wrapText="1"/>
    </xf>
    <xf numFmtId="0" fontId="1" fillId="0" borderId="13" xfId="39" applyFill="1" applyBorder="1" applyAlignment="1">
      <alignment vertical="top"/>
    </xf>
    <xf numFmtId="0" fontId="16" fillId="0" borderId="20" xfId="40" applyFont="1" applyBorder="1" applyAlignment="1">
      <alignment horizontal="center" vertical="center"/>
    </xf>
    <xf numFmtId="0" fontId="16" fillId="0" borderId="30" xfId="40" applyFont="1" applyBorder="1" applyAlignment="1">
      <alignment horizontal="center" vertical="center"/>
    </xf>
    <xf numFmtId="0" fontId="16" fillId="0" borderId="32" xfId="40" applyFont="1" applyBorder="1" applyAlignment="1">
      <alignment horizontal="center" vertical="center"/>
    </xf>
    <xf numFmtId="0" fontId="16" fillId="0" borderId="33" xfId="40" applyFont="1" applyBorder="1" applyAlignment="1">
      <alignment horizontal="center" vertical="center"/>
    </xf>
    <xf numFmtId="0" fontId="9" fillId="0" borderId="19" xfId="40" applyFont="1" applyBorder="1" applyAlignment="1">
      <alignment horizontal="center" vertical="top"/>
    </xf>
    <xf numFmtId="0" fontId="99" fillId="0" borderId="19" xfId="40" applyFont="1" applyBorder="1" applyAlignment="1">
      <alignment horizontal="center" vertical="top"/>
    </xf>
    <xf numFmtId="0" fontId="9" fillId="0" borderId="45" xfId="40" applyFont="1" applyBorder="1" applyAlignment="1">
      <alignment horizontal="center" vertical="top"/>
    </xf>
    <xf numFmtId="0" fontId="99" fillId="0" borderId="51" xfId="40" applyFont="1" applyBorder="1" applyAlignment="1">
      <alignment horizontal="center" vertical="top"/>
    </xf>
    <xf numFmtId="0" fontId="9" fillId="0" borderId="92" xfId="40" applyFont="1" applyBorder="1" applyAlignment="1">
      <alignment horizontal="center" vertical="top"/>
    </xf>
    <xf numFmtId="0" fontId="16" fillId="0" borderId="88" xfId="40" applyFont="1" applyBorder="1" applyAlignment="1">
      <alignment horizontal="center" vertical="center"/>
    </xf>
    <xf numFmtId="0" fontId="16" fillId="0" borderId="51" xfId="40" applyFont="1" applyBorder="1" applyAlignment="1">
      <alignment horizontal="center" vertical="center"/>
    </xf>
    <xf numFmtId="0" fontId="99" fillId="0" borderId="26" xfId="0" applyFont="1" applyFill="1" applyBorder="1"/>
    <xf numFmtId="0" fontId="49" fillId="0" borderId="0" xfId="0" applyFont="1" applyFill="1" applyBorder="1" applyAlignment="1">
      <alignment vertical="top" wrapText="1"/>
    </xf>
    <xf numFmtId="0" fontId="49" fillId="0" borderId="38" xfId="0" applyFont="1" applyBorder="1"/>
    <xf numFmtId="0" fontId="49" fillId="0" borderId="30" xfId="0" applyFont="1" applyBorder="1"/>
    <xf numFmtId="164" fontId="1" fillId="0" borderId="26" xfId="0" applyNumberFormat="1" applyFont="1" applyFill="1" applyBorder="1" applyAlignment="1">
      <alignment horizontal="center"/>
    </xf>
    <xf numFmtId="0" fontId="49" fillId="0" borderId="41" xfId="0" applyFont="1" applyBorder="1"/>
    <xf numFmtId="164" fontId="99" fillId="0" borderId="13" xfId="0" applyNumberFormat="1" applyFont="1" applyFill="1" applyBorder="1" applyAlignment="1">
      <alignment horizontal="center"/>
    </xf>
    <xf numFmtId="164" fontId="99" fillId="0" borderId="0" xfId="0" applyNumberFormat="1" applyFont="1" applyFill="1" applyBorder="1" applyAlignment="1">
      <alignment horizontal="center"/>
    </xf>
    <xf numFmtId="164" fontId="99" fillId="0" borderId="12" xfId="0" applyNumberFormat="1" applyFont="1" applyFill="1" applyBorder="1" applyAlignment="1">
      <alignment horizontal="center"/>
    </xf>
    <xf numFmtId="164" fontId="99" fillId="0" borderId="23" xfId="0" applyNumberFormat="1" applyFont="1" applyFill="1" applyBorder="1" applyAlignment="1">
      <alignment horizontal="center"/>
    </xf>
    <xf numFmtId="164" fontId="99" fillId="0" borderId="25" xfId="0" applyNumberFormat="1" applyFont="1" applyFill="1" applyBorder="1" applyAlignment="1">
      <alignment horizontal="center"/>
    </xf>
    <xf numFmtId="164" fontId="99" fillId="0" borderId="47" xfId="0" applyNumberFormat="1" applyFont="1" applyFill="1" applyBorder="1" applyAlignment="1">
      <alignment horizontal="center"/>
    </xf>
    <xf numFmtId="0" fontId="99" fillId="0" borderId="11" xfId="40" applyFont="1" applyFill="1" applyBorder="1" applyAlignment="1">
      <alignment wrapText="1"/>
    </xf>
    <xf numFmtId="1" fontId="99" fillId="0" borderId="14" xfId="40" applyNumberFormat="1" applyFont="1" applyFill="1" applyBorder="1" applyAlignment="1">
      <alignment wrapText="1"/>
    </xf>
    <xf numFmtId="0" fontId="99" fillId="0" borderId="14" xfId="0" applyFont="1" applyFill="1" applyBorder="1" applyAlignment="1">
      <alignment horizontal="right" vertical="top"/>
    </xf>
    <xf numFmtId="166" fontId="99" fillId="18" borderId="16" xfId="40" applyNumberFormat="1" applyFont="1" applyFill="1" applyBorder="1" applyAlignment="1">
      <alignment horizontal="left" wrapText="1"/>
    </xf>
    <xf numFmtId="1" fontId="99" fillId="0" borderId="16" xfId="40" applyNumberFormat="1" applyFont="1" applyFill="1" applyBorder="1" applyAlignment="1">
      <alignment wrapText="1"/>
    </xf>
    <xf numFmtId="2" fontId="99" fillId="0" borderId="16" xfId="40" applyNumberFormat="1" applyFont="1" applyFill="1" applyBorder="1" applyAlignment="1">
      <alignment wrapText="1"/>
    </xf>
    <xf numFmtId="0" fontId="99" fillId="0" borderId="13" xfId="0" applyFont="1" applyBorder="1"/>
    <xf numFmtId="0" fontId="99" fillId="0" borderId="0" xfId="0" applyFont="1" applyBorder="1"/>
    <xf numFmtId="0" fontId="99" fillId="0" borderId="12" xfId="0" applyFont="1" applyBorder="1"/>
    <xf numFmtId="0" fontId="99" fillId="0" borderId="13" xfId="0" applyFont="1" applyFill="1" applyBorder="1"/>
    <xf numFmtId="0" fontId="99" fillId="0" borderId="0" xfId="0" applyFont="1" applyFill="1" applyBorder="1"/>
    <xf numFmtId="0" fontId="99" fillId="0" borderId="12" xfId="0" applyFont="1" applyFill="1" applyBorder="1"/>
    <xf numFmtId="0" fontId="99" fillId="0" borderId="27" xfId="0" applyFont="1" applyBorder="1"/>
    <xf numFmtId="0" fontId="99" fillId="0" borderId="38" xfId="0" applyFont="1" applyBorder="1"/>
    <xf numFmtId="0" fontId="99" fillId="0" borderId="24" xfId="0" applyFont="1" applyBorder="1"/>
    <xf numFmtId="0" fontId="99" fillId="0" borderId="18" xfId="0" applyFont="1" applyBorder="1"/>
    <xf numFmtId="0" fontId="99" fillId="0" borderId="18" xfId="0" applyFont="1" applyBorder="1" applyAlignment="1">
      <alignment horizontal="center"/>
    </xf>
    <xf numFmtId="0" fontId="99" fillId="0" borderId="26" xfId="0" applyFont="1" applyBorder="1" applyAlignment="1"/>
    <xf numFmtId="0" fontId="99" fillId="0" borderId="26" xfId="0" applyFont="1" applyBorder="1" applyAlignment="1">
      <alignment horizontal="right" vertical="center" wrapText="1"/>
    </xf>
    <xf numFmtId="0" fontId="99" fillId="0" borderId="26" xfId="0" applyFont="1" applyBorder="1"/>
    <xf numFmtId="164" fontId="99" fillId="0" borderId="26" xfId="0" applyNumberFormat="1" applyFont="1" applyFill="1" applyBorder="1" applyAlignment="1">
      <alignment horizontal="center"/>
    </xf>
    <xf numFmtId="164" fontId="99" fillId="0" borderId="15" xfId="0" applyNumberFormat="1" applyFont="1" applyFill="1" applyBorder="1" applyAlignment="1">
      <alignment horizontal="center"/>
    </xf>
    <xf numFmtId="0" fontId="99" fillId="0" borderId="26" xfId="0" applyFont="1" applyBorder="1" applyAlignment="1">
      <alignment vertical="top" wrapText="1"/>
    </xf>
    <xf numFmtId="166" fontId="99" fillId="0" borderId="18" xfId="0" applyNumberFormat="1" applyFont="1" applyBorder="1" applyAlignment="1">
      <alignment horizontal="center"/>
    </xf>
    <xf numFmtId="0" fontId="99" fillId="0" borderId="15" xfId="0" applyFont="1" applyBorder="1"/>
    <xf numFmtId="166" fontId="99" fillId="17" borderId="18" xfId="0" applyNumberFormat="1" applyFont="1" applyFill="1" applyBorder="1" applyAlignment="1">
      <alignment horizontal="center"/>
    </xf>
    <xf numFmtId="0" fontId="1" fillId="17" borderId="0" xfId="0" applyFont="1" applyFill="1"/>
    <xf numFmtId="0" fontId="1" fillId="17" borderId="38" xfId="0" applyFont="1" applyFill="1" applyBorder="1"/>
    <xf numFmtId="0" fontId="2" fillId="0" borderId="38" xfId="0" applyFont="1" applyFill="1" applyBorder="1" applyAlignment="1">
      <alignment horizontal="left" vertical="center"/>
    </xf>
    <xf numFmtId="0" fontId="99" fillId="0" borderId="24" xfId="0" applyFont="1" applyBorder="1" applyAlignment="1">
      <alignment wrapText="1"/>
    </xf>
    <xf numFmtId="0" fontId="1" fillId="0" borderId="24" xfId="0" applyFont="1" applyFill="1" applyBorder="1"/>
    <xf numFmtId="0" fontId="5" fillId="17" borderId="30" xfId="39" applyFont="1" applyFill="1" applyBorder="1" applyAlignment="1">
      <alignment horizontal="center" vertical="top"/>
    </xf>
    <xf numFmtId="0" fontId="1" fillId="0" borderId="38" xfId="39" applyFill="1" applyBorder="1" applyAlignment="1">
      <alignment horizontal="center" vertical="top"/>
    </xf>
    <xf numFmtId="166" fontId="99" fillId="0" borderId="13" xfId="39" applyNumberFormat="1" applyFont="1" applyFill="1" applyBorder="1" applyAlignment="1">
      <alignment horizontal="left" vertical="top" wrapText="1"/>
    </xf>
    <xf numFmtId="166" fontId="99" fillId="0" borderId="0" xfId="39" applyNumberFormat="1" applyFont="1" applyFill="1" applyBorder="1" applyAlignment="1">
      <alignment horizontal="left" vertical="top" wrapText="1"/>
    </xf>
    <xf numFmtId="166" fontId="99" fillId="0" borderId="23" xfId="39" applyNumberFormat="1" applyFont="1" applyFill="1" applyBorder="1" applyAlignment="1">
      <alignment horizontal="left" vertical="top" wrapText="1"/>
    </xf>
    <xf numFmtId="0" fontId="99" fillId="0" borderId="14" xfId="39" applyFont="1" applyFill="1" applyBorder="1" applyAlignment="1">
      <alignment vertical="top"/>
    </xf>
    <xf numFmtId="0" fontId="99" fillId="0" borderId="16" xfId="39" applyNumberFormat="1" applyFont="1" applyFill="1" applyBorder="1" applyAlignment="1">
      <alignment wrapText="1"/>
    </xf>
    <xf numFmtId="0" fontId="99" fillId="0" borderId="14" xfId="39" applyNumberFormat="1" applyFont="1" applyFill="1" applyBorder="1" applyAlignment="1">
      <alignment wrapText="1"/>
    </xf>
    <xf numFmtId="0" fontId="99" fillId="0" borderId="11" xfId="39" applyFont="1" applyFill="1" applyBorder="1" applyAlignment="1">
      <alignment vertical="top"/>
    </xf>
    <xf numFmtId="0" fontId="1" fillId="0" borderId="0" xfId="39" applyFont="1" applyFill="1" applyBorder="1" applyAlignment="1">
      <alignment vertical="top" wrapText="1"/>
    </xf>
    <xf numFmtId="0" fontId="0" fillId="0" borderId="18" xfId="0" applyBorder="1"/>
    <xf numFmtId="0" fontId="0" fillId="0" borderId="0" xfId="0"/>
    <xf numFmtId="0" fontId="0" fillId="0" borderId="20" xfId="0" applyBorder="1"/>
    <xf numFmtId="0" fontId="0" fillId="17" borderId="20" xfId="0" applyFill="1" applyBorder="1"/>
    <xf numFmtId="0" fontId="0" fillId="17" borderId="30" xfId="0" applyFill="1" applyBorder="1"/>
    <xf numFmtId="0" fontId="0" fillId="17" borderId="31" xfId="0" applyFill="1" applyBorder="1"/>
    <xf numFmtId="0" fontId="1" fillId="0" borderId="45" xfId="0" applyFont="1" applyFill="1" applyBorder="1" applyAlignment="1">
      <alignment horizontal="center" vertical="center" textRotation="90" wrapText="1"/>
    </xf>
    <xf numFmtId="0" fontId="0" fillId="0" borderId="45" xfId="0" applyBorder="1" applyAlignment="1">
      <alignment horizontal="center" vertical="center" textRotation="90"/>
    </xf>
    <xf numFmtId="0" fontId="0" fillId="0" borderId="42" xfId="0" applyBorder="1" applyAlignment="1">
      <alignment horizontal="center" vertical="center" textRotation="90"/>
    </xf>
    <xf numFmtId="0" fontId="1" fillId="0" borderId="44" xfId="0" applyFont="1" applyFill="1" applyBorder="1" applyAlignment="1">
      <alignment horizontal="center" vertical="center" textRotation="90" wrapText="1"/>
    </xf>
    <xf numFmtId="0" fontId="1" fillId="0" borderId="65" xfId="0" applyFont="1" applyFill="1" applyBorder="1" applyAlignment="1">
      <alignment horizontal="center" vertical="top" wrapText="1"/>
    </xf>
    <xf numFmtId="0" fontId="1" fillId="0" borderId="64" xfId="0" applyFont="1" applyFill="1" applyBorder="1" applyAlignment="1">
      <alignment horizontal="center" vertical="top" wrapText="1"/>
    </xf>
    <xf numFmtId="0" fontId="0" fillId="0" borderId="68" xfId="0" applyBorder="1" applyAlignment="1">
      <alignment vertical="center" textRotation="90"/>
    </xf>
    <xf numFmtId="0" fontId="0" fillId="0" borderId="69" xfId="0" applyBorder="1" applyAlignment="1">
      <alignment vertical="center" textRotation="90"/>
    </xf>
    <xf numFmtId="0" fontId="1" fillId="0" borderId="0" xfId="0" applyFont="1"/>
    <xf numFmtId="166" fontId="0" fillId="18" borderId="20" xfId="0" applyNumberFormat="1" applyFill="1" applyBorder="1" applyAlignment="1">
      <alignment horizontal="left"/>
    </xf>
    <xf numFmtId="166" fontId="0" fillId="18" borderId="30" xfId="0" applyNumberFormat="1" applyFill="1" applyBorder="1" applyAlignment="1">
      <alignment horizontal="left"/>
    </xf>
    <xf numFmtId="166" fontId="0" fillId="18" borderId="31" xfId="0" applyNumberFormat="1" applyFill="1" applyBorder="1" applyAlignment="1">
      <alignment horizontal="left"/>
    </xf>
    <xf numFmtId="0" fontId="0" fillId="0" borderId="45" xfId="0" applyBorder="1" applyAlignment="1">
      <alignment vertical="center" textRotation="90"/>
    </xf>
    <xf numFmtId="0" fontId="1" fillId="0" borderId="43" xfId="0" applyFont="1" applyFill="1" applyBorder="1" applyAlignment="1">
      <alignment horizontal="center" vertical="center" textRotation="90" wrapText="1"/>
    </xf>
    <xf numFmtId="0" fontId="1" fillId="0" borderId="42" xfId="0" applyFont="1" applyFill="1" applyBorder="1" applyAlignment="1">
      <alignment horizontal="center" vertical="center" textRotation="90" wrapText="1"/>
    </xf>
    <xf numFmtId="0" fontId="1" fillId="0" borderId="69" xfId="0" applyFont="1" applyFill="1" applyBorder="1" applyAlignment="1">
      <alignment horizontal="center" vertical="center" textRotation="90" wrapText="1"/>
    </xf>
    <xf numFmtId="0" fontId="0" fillId="0" borderId="42" xfId="0" applyBorder="1" applyAlignment="1">
      <alignment vertical="center" textRotation="90"/>
    </xf>
    <xf numFmtId="0" fontId="0" fillId="0" borderId="18" xfId="0" applyBorder="1"/>
    <xf numFmtId="164" fontId="1" fillId="0" borderId="29" xfId="40" applyNumberFormat="1" applyFont="1" applyFill="1" applyBorder="1" applyAlignment="1">
      <alignment vertical="top"/>
    </xf>
    <xf numFmtId="0" fontId="0" fillId="0" borderId="11" xfId="0" applyBorder="1"/>
    <xf numFmtId="0" fontId="1" fillId="0" borderId="47" xfId="0" applyFont="1" applyFill="1" applyBorder="1" applyAlignment="1">
      <alignment horizontal="center" vertical="top" wrapText="1"/>
    </xf>
    <xf numFmtId="0" fontId="1" fillId="0" borderId="13" xfId="0" applyFont="1" applyFill="1" applyBorder="1" applyAlignment="1"/>
    <xf numFmtId="0" fontId="1" fillId="0" borderId="12" xfId="0" applyFont="1" applyFill="1" applyBorder="1" applyAlignment="1"/>
    <xf numFmtId="0" fontId="1" fillId="0" borderId="23" xfId="36" applyNumberFormat="1" applyFill="1" applyBorder="1" applyAlignment="1">
      <alignment horizontal="right" vertical="top"/>
    </xf>
    <xf numFmtId="0" fontId="2" fillId="0" borderId="26" xfId="39" applyFont="1" applyBorder="1" applyAlignment="1">
      <alignment horizontal="center" vertical="center" textRotation="90"/>
    </xf>
    <xf numFmtId="0" fontId="1" fillId="0" borderId="0" xfId="40" applyFont="1" applyFill="1" applyBorder="1" applyAlignment="1">
      <alignment horizontal="center" vertical="top"/>
    </xf>
    <xf numFmtId="0" fontId="99" fillId="0" borderId="26" xfId="40" applyFont="1" applyFill="1" applyBorder="1" applyAlignment="1">
      <alignment horizontal="center" vertical="top" wrapText="1"/>
    </xf>
    <xf numFmtId="0" fontId="0" fillId="0" borderId="0" xfId="0"/>
    <xf numFmtId="0" fontId="1" fillId="0" borderId="0" xfId="40" applyFont="1" applyFill="1" applyBorder="1" applyAlignment="1">
      <alignment vertical="top" wrapText="1"/>
    </xf>
    <xf numFmtId="0" fontId="16" fillId="0" borderId="20" xfId="40" applyFont="1" applyBorder="1" applyAlignment="1">
      <alignment horizontal="center" vertical="center"/>
    </xf>
    <xf numFmtId="0" fontId="16" fillId="0" borderId="31" xfId="40" applyFont="1" applyBorder="1" applyAlignment="1">
      <alignment horizontal="center" vertical="center"/>
    </xf>
    <xf numFmtId="0" fontId="1" fillId="0" borderId="0" xfId="40" applyFont="1" applyBorder="1" applyAlignment="1">
      <alignment horizontal="center"/>
    </xf>
    <xf numFmtId="0" fontId="0" fillId="0" borderId="0" xfId="0" applyBorder="1"/>
    <xf numFmtId="0" fontId="99" fillId="0" borderId="11" xfId="0" applyFont="1" applyBorder="1"/>
    <xf numFmtId="0" fontId="99" fillId="18" borderId="16" xfId="0" applyFont="1" applyFill="1" applyBorder="1"/>
    <xf numFmtId="0" fontId="99" fillId="0" borderId="46" xfId="40" applyFont="1" applyFill="1" applyBorder="1" applyAlignment="1">
      <alignment vertical="top"/>
    </xf>
    <xf numFmtId="0" fontId="99" fillId="0" borderId="41" xfId="40" applyFont="1" applyFill="1" applyBorder="1" applyAlignment="1">
      <alignment vertical="top"/>
    </xf>
    <xf numFmtId="164" fontId="99" fillId="0" borderId="29" xfId="40" applyNumberFormat="1" applyFont="1" applyFill="1" applyBorder="1" applyAlignment="1">
      <alignment vertical="top"/>
    </xf>
    <xf numFmtId="166" fontId="99" fillId="0" borderId="26" xfId="0" applyNumberFormat="1" applyFont="1" applyBorder="1"/>
    <xf numFmtId="166" fontId="99" fillId="0" borderId="26" xfId="0" applyNumberFormat="1" applyFont="1" applyFill="1" applyBorder="1" applyAlignment="1">
      <alignment horizontal="center"/>
    </xf>
    <xf numFmtId="164" fontId="1" fillId="18" borderId="16" xfId="40" applyNumberFormat="1" applyFont="1" applyFill="1" applyBorder="1" applyAlignment="1">
      <alignment vertical="top" wrapText="1"/>
    </xf>
    <xf numFmtId="0" fontId="99" fillId="0" borderId="26" xfId="0" applyFont="1" applyBorder="1" applyAlignment="1">
      <alignment vertical="center" wrapText="1"/>
    </xf>
    <xf numFmtId="166" fontId="99" fillId="0" borderId="26" xfId="0" applyNumberFormat="1" applyFont="1" applyBorder="1" applyAlignment="1">
      <alignment vertical="center" wrapText="1"/>
    </xf>
    <xf numFmtId="166" fontId="1" fillId="0" borderId="13" xfId="40" applyNumberFormat="1" applyFont="1" applyFill="1" applyBorder="1" applyAlignment="1">
      <alignment wrapText="1"/>
    </xf>
    <xf numFmtId="164" fontId="37" fillId="0" borderId="34" xfId="39" applyNumberFormat="1" applyFont="1" applyBorder="1" applyAlignment="1">
      <alignment horizontal="center" vertical="center"/>
    </xf>
    <xf numFmtId="164" fontId="37" fillId="0" borderId="31" xfId="39" applyNumberFormat="1" applyFont="1" applyBorder="1" applyAlignment="1">
      <alignment horizontal="center" vertical="center"/>
    </xf>
    <xf numFmtId="164" fontId="39" fillId="11" borderId="97" xfId="39" applyNumberFormat="1" applyFont="1" applyFill="1" applyBorder="1" applyAlignment="1">
      <alignment horizontal="center" vertical="center"/>
    </xf>
    <xf numFmtId="164" fontId="39" fillId="11" borderId="98" xfId="39" applyNumberFormat="1" applyFont="1" applyFill="1" applyBorder="1" applyAlignment="1">
      <alignment horizontal="center" vertical="center"/>
    </xf>
    <xf numFmtId="164" fontId="39" fillId="11" borderId="99" xfId="39" applyNumberFormat="1" applyFont="1" applyFill="1" applyBorder="1" applyAlignment="1">
      <alignment horizontal="center" vertical="center"/>
    </xf>
    <xf numFmtId="164" fontId="39" fillId="11" borderId="34" xfId="39" applyNumberFormat="1" applyFont="1" applyFill="1" applyBorder="1" applyAlignment="1">
      <alignment horizontal="center" vertical="center"/>
    </xf>
    <xf numFmtId="0" fontId="99" fillId="0" borderId="13" xfId="40" applyFont="1" applyFill="1" applyBorder="1" applyAlignment="1">
      <alignment horizontal="left" vertical="top" wrapText="1"/>
    </xf>
    <xf numFmtId="0" fontId="99" fillId="0" borderId="12" xfId="40" applyFont="1" applyFill="1" applyBorder="1" applyAlignment="1">
      <alignment horizontal="left" vertical="top" wrapText="1"/>
    </xf>
    <xf numFmtId="0" fontId="99" fillId="0" borderId="13" xfId="40" applyFont="1" applyFill="1" applyBorder="1" applyAlignment="1">
      <alignment vertical="top" wrapText="1"/>
    </xf>
    <xf numFmtId="0" fontId="99" fillId="0" borderId="12" xfId="40" applyFont="1" applyFill="1" applyBorder="1" applyAlignment="1">
      <alignment vertical="top" wrapText="1"/>
    </xf>
    <xf numFmtId="0" fontId="99" fillId="0" borderId="13" xfId="40" applyFont="1" applyFill="1" applyBorder="1" applyAlignment="1">
      <alignment horizontal="right" wrapText="1"/>
    </xf>
    <xf numFmtId="0" fontId="99" fillId="0" borderId="12" xfId="40" applyFont="1" applyFill="1" applyBorder="1" applyAlignment="1">
      <alignment horizontal="right" wrapText="1"/>
    </xf>
    <xf numFmtId="0" fontId="16" fillId="0" borderId="34" xfId="41" applyFont="1" applyBorder="1" applyAlignment="1">
      <alignment horizontal="center" vertical="center"/>
    </xf>
    <xf numFmtId="0" fontId="99" fillId="0" borderId="13" xfId="41" applyFont="1" applyFill="1" applyBorder="1" applyAlignment="1">
      <alignment vertical="top" wrapText="1"/>
    </xf>
    <xf numFmtId="0" fontId="99" fillId="0" borderId="0" xfId="41" applyFont="1" applyFill="1" applyBorder="1" applyAlignment="1">
      <alignment vertical="top" wrapText="1"/>
    </xf>
    <xf numFmtId="0" fontId="0" fillId="19" borderId="0" xfId="0" applyFill="1"/>
    <xf numFmtId="0" fontId="1" fillId="19" borderId="0" xfId="41" applyFont="1" applyFill="1" applyBorder="1" applyAlignment="1">
      <alignment horizontal="center" vertical="center"/>
    </xf>
    <xf numFmtId="0" fontId="0" fillId="19" borderId="0" xfId="0" applyFill="1" applyBorder="1"/>
    <xf numFmtId="0" fontId="99" fillId="0" borderId="26" xfId="41" applyFont="1" applyFill="1" applyBorder="1" applyAlignment="1">
      <alignment horizontal="right" vertical="top"/>
    </xf>
    <xf numFmtId="0" fontId="99" fillId="0" borderId="18" xfId="41" applyFont="1" applyFill="1" applyBorder="1" applyAlignment="1">
      <alignment horizontal="center" vertical="top"/>
    </xf>
    <xf numFmtId="0" fontId="1" fillId="0" borderId="18" xfId="41" applyFont="1" applyFill="1" applyBorder="1" applyAlignment="1">
      <alignment vertical="top"/>
    </xf>
    <xf numFmtId="0" fontId="1" fillId="0" borderId="18" xfId="41" applyFont="1" applyFill="1" applyBorder="1" applyAlignment="1">
      <alignment horizontal="center" vertical="top"/>
    </xf>
    <xf numFmtId="0" fontId="16" fillId="0" borderId="18" xfId="41" applyFont="1" applyFill="1" applyBorder="1" applyAlignment="1">
      <alignment horizontal="center" vertical="center"/>
    </xf>
    <xf numFmtId="0" fontId="1" fillId="0" borderId="18" xfId="41" applyFont="1" applyFill="1" applyBorder="1" applyAlignment="1">
      <alignment horizontal="center" vertical="center"/>
    </xf>
    <xf numFmtId="0" fontId="1" fillId="0" borderId="0" xfId="41" applyFont="1" applyFill="1" applyBorder="1" applyAlignment="1">
      <alignment horizontal="center" vertical="center"/>
    </xf>
    <xf numFmtId="164" fontId="99" fillId="0" borderId="26" xfId="41" applyNumberFormat="1" applyFont="1" applyFill="1" applyBorder="1" applyAlignment="1">
      <alignment horizontal="right" vertical="top"/>
    </xf>
    <xf numFmtId="168" fontId="99" fillId="0" borderId="18" xfId="41" applyNumberFormat="1" applyFont="1" applyFill="1" applyBorder="1" applyAlignment="1">
      <alignment horizontal="left" vertical="top"/>
    </xf>
    <xf numFmtId="0" fontId="16" fillId="19" borderId="0" xfId="41" applyFont="1" applyFill="1" applyBorder="1" applyAlignment="1">
      <alignment horizontal="left" vertical="center"/>
    </xf>
    <xf numFmtId="0" fontId="1" fillId="19" borderId="0" xfId="41" applyFont="1" applyFill="1" applyBorder="1" applyAlignment="1">
      <alignment horizontal="left" vertical="center"/>
    </xf>
    <xf numFmtId="0" fontId="0" fillId="19" borderId="0" xfId="0" applyFill="1" applyBorder="1" applyAlignment="1">
      <alignment horizontal="left"/>
    </xf>
    <xf numFmtId="0" fontId="0" fillId="19" borderId="0" xfId="0" applyFill="1" applyAlignment="1">
      <alignment horizontal="left"/>
    </xf>
    <xf numFmtId="0" fontId="12" fillId="0" borderId="0" xfId="41" applyFont="1" applyFill="1" applyBorder="1" applyAlignment="1">
      <alignment horizontal="left" vertical="center" wrapText="1"/>
    </xf>
    <xf numFmtId="0" fontId="1" fillId="17" borderId="0" xfId="41" applyFont="1" applyFill="1" applyBorder="1" applyAlignment="1">
      <alignment horizontal="left" vertical="top" wrapText="1"/>
    </xf>
    <xf numFmtId="0" fontId="1" fillId="17" borderId="30" xfId="41" applyFont="1" applyFill="1" applyBorder="1" applyAlignment="1">
      <alignment vertical="top" wrapText="1"/>
    </xf>
    <xf numFmtId="0" fontId="99" fillId="0" borderId="0" xfId="0" applyFont="1" applyFill="1"/>
    <xf numFmtId="0" fontId="16" fillId="0" borderId="17" xfId="41" applyFont="1" applyFill="1" applyBorder="1" applyAlignment="1">
      <alignment horizontal="center" vertical="center"/>
    </xf>
    <xf numFmtId="0" fontId="16" fillId="0" borderId="34" xfId="41" applyFont="1" applyFill="1" applyBorder="1" applyAlignment="1">
      <alignment horizontal="center" vertical="center"/>
    </xf>
    <xf numFmtId="0" fontId="16" fillId="0" borderId="12" xfId="41" applyFont="1" applyFill="1" applyBorder="1" applyAlignment="1">
      <alignment horizontal="center" vertical="center"/>
    </xf>
    <xf numFmtId="0" fontId="1" fillId="0" borderId="12" xfId="41" applyFont="1" applyFill="1" applyBorder="1" applyAlignment="1">
      <alignment vertical="top"/>
    </xf>
    <xf numFmtId="0" fontId="16" fillId="0" borderId="31" xfId="41" applyFont="1" applyFill="1" applyBorder="1" applyAlignment="1">
      <alignment horizontal="center" vertical="center"/>
    </xf>
    <xf numFmtId="166" fontId="99" fillId="0" borderId="0" xfId="41" applyNumberFormat="1" applyFont="1" applyFill="1" applyBorder="1" applyAlignment="1">
      <alignment horizontal="left" vertical="top"/>
    </xf>
    <xf numFmtId="0" fontId="99" fillId="0" borderId="12" xfId="41" applyFont="1" applyFill="1" applyBorder="1" applyAlignment="1">
      <alignment vertical="top" wrapText="1"/>
    </xf>
    <xf numFmtId="0" fontId="99" fillId="0" borderId="11" xfId="41" applyFont="1" applyFill="1" applyBorder="1" applyAlignment="1">
      <alignment vertical="top"/>
    </xf>
    <xf numFmtId="164" fontId="99" fillId="0" borderId="16" xfId="41" applyNumberFormat="1" applyFont="1" applyFill="1" applyBorder="1" applyAlignment="1">
      <alignment vertical="top"/>
    </xf>
    <xf numFmtId="164" fontId="99" fillId="0" borderId="12" xfId="41" applyNumberFormat="1" applyFont="1" applyFill="1" applyBorder="1" applyAlignment="1">
      <alignment vertical="top"/>
    </xf>
    <xf numFmtId="0" fontId="99" fillId="0" borderId="13" xfId="41" applyFont="1" applyFill="1" applyBorder="1" applyAlignment="1">
      <alignment vertical="top"/>
    </xf>
    <xf numFmtId="164" fontId="99" fillId="0" borderId="47" xfId="41" applyNumberFormat="1" applyFont="1" applyFill="1" applyBorder="1" applyAlignment="1">
      <alignment vertical="top"/>
    </xf>
    <xf numFmtId="164" fontId="99" fillId="0" borderId="11" xfId="41" applyNumberFormat="1" applyFont="1" applyFill="1" applyBorder="1" applyAlignment="1">
      <alignment horizontal="left" vertical="center"/>
    </xf>
    <xf numFmtId="164" fontId="99" fillId="0" borderId="0" xfId="41" applyNumberFormat="1" applyFont="1" applyFill="1" applyBorder="1" applyAlignment="1">
      <alignment horizontal="left" vertical="top"/>
    </xf>
    <xf numFmtId="0" fontId="99" fillId="0" borderId="0" xfId="41" applyFont="1" applyFill="1" applyBorder="1" applyAlignment="1">
      <alignment horizontal="left" vertical="top"/>
    </xf>
    <xf numFmtId="0" fontId="99" fillId="0" borderId="18" xfId="0" applyFont="1" applyFill="1" applyBorder="1"/>
    <xf numFmtId="0" fontId="99" fillId="0" borderId="26" xfId="0" applyFont="1" applyFill="1" applyBorder="1" applyAlignment="1">
      <alignment horizontal="center"/>
    </xf>
    <xf numFmtId="0" fontId="99" fillId="0" borderId="12" xfId="0" applyFont="1" applyFill="1" applyBorder="1" applyAlignment="1">
      <alignment horizontal="center"/>
    </xf>
    <xf numFmtId="0" fontId="99" fillId="0" borderId="12" xfId="41" applyFont="1" applyFill="1" applyBorder="1" applyAlignment="1">
      <alignment horizontal="right" vertical="top"/>
    </xf>
    <xf numFmtId="0" fontId="99" fillId="0" borderId="24" xfId="0" applyFont="1" applyFill="1" applyBorder="1"/>
    <xf numFmtId="0" fontId="99" fillId="0" borderId="38" xfId="0" applyFont="1" applyFill="1" applyBorder="1"/>
    <xf numFmtId="0" fontId="99" fillId="0" borderId="23" xfId="40" applyFont="1" applyFill="1" applyBorder="1" applyAlignment="1">
      <alignment horizontal="left" vertical="top"/>
    </xf>
    <xf numFmtId="0" fontId="99" fillId="0" borderId="25" xfId="40" applyFont="1" applyFill="1" applyBorder="1" applyAlignment="1">
      <alignment horizontal="left" vertical="top"/>
    </xf>
    <xf numFmtId="0" fontId="99" fillId="0" borderId="47" xfId="40" applyFont="1" applyFill="1" applyBorder="1" applyAlignment="1">
      <alignment horizontal="center" vertical="top"/>
    </xf>
    <xf numFmtId="0" fontId="99" fillId="0" borderId="20" xfId="40" applyFont="1" applyFill="1" applyBorder="1" applyAlignment="1">
      <alignment horizontal="center" vertical="top"/>
    </xf>
    <xf numFmtId="0" fontId="99" fillId="0" borderId="18" xfId="40" applyFont="1" applyFill="1" applyBorder="1" applyAlignment="1">
      <alignment horizontal="center" vertical="top"/>
    </xf>
    <xf numFmtId="0" fontId="99" fillId="0" borderId="32" xfId="40" applyFont="1" applyFill="1" applyBorder="1" applyAlignment="1">
      <alignment horizontal="center" vertical="top"/>
    </xf>
    <xf numFmtId="0" fontId="99" fillId="0" borderId="17" xfId="40" applyFont="1" applyFill="1" applyBorder="1" applyAlignment="1">
      <alignment horizontal="center" vertical="top"/>
    </xf>
    <xf numFmtId="0" fontId="99" fillId="0" borderId="13" xfId="40" applyFont="1" applyFill="1" applyBorder="1" applyAlignment="1">
      <alignment horizontal="center" vertical="top" wrapText="1"/>
    </xf>
    <xf numFmtId="0" fontId="16" fillId="0" borderId="31" xfId="39" applyFont="1" applyFill="1" applyBorder="1" applyAlignment="1">
      <alignment horizontal="center" vertical="center"/>
    </xf>
    <xf numFmtId="0" fontId="16" fillId="0" borderId="34" xfId="39" applyFont="1" applyFill="1" applyBorder="1" applyAlignment="1">
      <alignment horizontal="center" vertical="center"/>
    </xf>
    <xf numFmtId="0" fontId="16" fillId="0" borderId="32" xfId="39" applyFont="1" applyFill="1" applyBorder="1" applyAlignment="1">
      <alignment horizontal="center" vertical="center"/>
    </xf>
    <xf numFmtId="0" fontId="1" fillId="0" borderId="13" xfId="40" applyFont="1" applyFill="1" applyBorder="1" applyAlignment="1">
      <alignment vertical="top"/>
    </xf>
    <xf numFmtId="0" fontId="1" fillId="0" borderId="0" xfId="40" applyFont="1" applyFill="1" applyBorder="1" applyAlignment="1">
      <alignment vertical="top"/>
    </xf>
    <xf numFmtId="0" fontId="99" fillId="0" borderId="13" xfId="0" applyFont="1" applyFill="1" applyBorder="1"/>
    <xf numFmtId="0" fontId="1" fillId="0" borderId="0" xfId="40" applyFont="1" applyFill="1" applyBorder="1" applyAlignment="1">
      <alignment horizontal="center" vertical="top"/>
    </xf>
    <xf numFmtId="0" fontId="1" fillId="0" borderId="13" xfId="40" applyFont="1" applyFill="1" applyBorder="1" applyAlignment="1">
      <alignment horizontal="left" vertical="top" wrapText="1"/>
    </xf>
    <xf numFmtId="0" fontId="1" fillId="0" borderId="0" xfId="40" applyFont="1" applyFill="1" applyBorder="1" applyAlignment="1">
      <alignment horizontal="left" vertical="top" wrapText="1"/>
    </xf>
    <xf numFmtId="0" fontId="0" fillId="0" borderId="15" xfId="0" applyBorder="1"/>
    <xf numFmtId="0" fontId="0" fillId="0" borderId="0" xfId="0"/>
    <xf numFmtId="0" fontId="16" fillId="0" borderId="20" xfId="40" applyFont="1" applyBorder="1" applyAlignment="1">
      <alignment horizontal="center" vertical="center"/>
    </xf>
    <xf numFmtId="0" fontId="16" fillId="0" borderId="30" xfId="40" applyFont="1" applyBorder="1" applyAlignment="1">
      <alignment horizontal="center" vertical="center"/>
    </xf>
    <xf numFmtId="0" fontId="16" fillId="0" borderId="32" xfId="40" applyFont="1" applyBorder="1" applyAlignment="1">
      <alignment horizontal="center" vertical="center"/>
    </xf>
    <xf numFmtId="0" fontId="1" fillId="0" borderId="0" xfId="40" applyFont="1" applyBorder="1" applyAlignment="1">
      <alignment horizontal="center"/>
    </xf>
    <xf numFmtId="0" fontId="16" fillId="0" borderId="18" xfId="40" applyFont="1" applyBorder="1" applyAlignment="1">
      <alignment horizontal="center" vertical="center"/>
    </xf>
    <xf numFmtId="0" fontId="0" fillId="0" borderId="0" xfId="0" applyBorder="1"/>
    <xf numFmtId="0" fontId="0" fillId="0" borderId="12" xfId="0" applyBorder="1"/>
    <xf numFmtId="0" fontId="0" fillId="0" borderId="13" xfId="0" applyBorder="1"/>
    <xf numFmtId="0" fontId="99" fillId="0" borderId="0" xfId="40" applyFont="1" applyFill="1" applyBorder="1" applyAlignment="1">
      <alignment horizontal="left" vertical="top" wrapText="1"/>
    </xf>
    <xf numFmtId="0" fontId="99" fillId="0" borderId="0" xfId="40" applyFont="1" applyFill="1" applyBorder="1" applyAlignment="1">
      <alignment vertical="top" wrapText="1"/>
    </xf>
    <xf numFmtId="0" fontId="99" fillId="0" borderId="0" xfId="40" applyFont="1" applyFill="1" applyBorder="1" applyAlignment="1">
      <alignment horizontal="right" wrapText="1"/>
    </xf>
    <xf numFmtId="166" fontId="1" fillId="0" borderId="0" xfId="40" applyNumberFormat="1" applyFont="1" applyFill="1" applyBorder="1" applyAlignment="1">
      <alignment wrapText="1"/>
    </xf>
    <xf numFmtId="0" fontId="99" fillId="0" borderId="23" xfId="40" applyFont="1" applyFill="1" applyBorder="1" applyAlignment="1">
      <alignment wrapText="1"/>
    </xf>
    <xf numFmtId="0" fontId="99" fillId="0" borderId="25" xfId="40" applyFont="1" applyFill="1" applyBorder="1" applyAlignment="1">
      <alignment wrapText="1"/>
    </xf>
    <xf numFmtId="0" fontId="99" fillId="0" borderId="47" xfId="40" applyFont="1" applyFill="1" applyBorder="1" applyAlignment="1">
      <alignment wrapText="1"/>
    </xf>
    <xf numFmtId="0" fontId="99" fillId="0" borderId="25" xfId="0" applyFont="1" applyFill="1" applyBorder="1" applyAlignment="1">
      <alignment horizontal="right" vertical="center"/>
    </xf>
    <xf numFmtId="166" fontId="99" fillId="0" borderId="47" xfId="40" applyNumberFormat="1" applyFont="1" applyFill="1" applyBorder="1" applyAlignment="1">
      <alignment vertical="center" wrapText="1"/>
    </xf>
    <xf numFmtId="0" fontId="99" fillId="0" borderId="14" xfId="40" applyFont="1" applyFill="1" applyBorder="1" applyAlignment="1">
      <alignment wrapText="1"/>
    </xf>
    <xf numFmtId="0" fontId="99" fillId="0" borderId="16" xfId="40" applyFont="1" applyFill="1" applyBorder="1" applyAlignment="1">
      <alignment wrapText="1"/>
    </xf>
    <xf numFmtId="0" fontId="99" fillId="0" borderId="11" xfId="40" applyFont="1" applyFill="1" applyBorder="1" applyAlignment="1">
      <alignment vertical="top"/>
    </xf>
    <xf numFmtId="0" fontId="99" fillId="0" borderId="14" xfId="40" applyFont="1" applyFill="1" applyBorder="1" applyAlignment="1">
      <alignment vertical="top"/>
    </xf>
    <xf numFmtId="0" fontId="1" fillId="0" borderId="23" xfId="40" applyFont="1" applyBorder="1" applyAlignment="1">
      <alignment vertical="top"/>
    </xf>
    <xf numFmtId="0" fontId="1" fillId="0" borderId="25" xfId="40" applyFont="1" applyBorder="1" applyAlignment="1">
      <alignment vertical="top"/>
    </xf>
    <xf numFmtId="0" fontId="1" fillId="0" borderId="67" xfId="40" applyFont="1" applyBorder="1" applyAlignment="1">
      <alignment horizontal="center"/>
    </xf>
    <xf numFmtId="166" fontId="99" fillId="20" borderId="18" xfId="40" applyNumberFormat="1" applyFont="1" applyFill="1" applyBorder="1" applyAlignment="1">
      <alignment horizontal="left" vertical="top"/>
    </xf>
    <xf numFmtId="164" fontId="99" fillId="0" borderId="12" xfId="41" applyNumberFormat="1" applyFont="1" applyFill="1" applyBorder="1" applyAlignment="1">
      <alignment horizontal="left" vertical="top" wrapText="1"/>
    </xf>
    <xf numFmtId="164" fontId="99" fillId="0" borderId="13" xfId="41" applyNumberFormat="1" applyFont="1" applyFill="1" applyBorder="1" applyAlignment="1">
      <alignment vertical="top" wrapText="1"/>
    </xf>
    <xf numFmtId="164" fontId="99" fillId="0" borderId="23" xfId="41" applyNumberFormat="1" applyFont="1" applyFill="1" applyBorder="1" applyAlignment="1">
      <alignment vertical="top" wrapText="1"/>
    </xf>
    <xf numFmtId="164" fontId="99" fillId="0" borderId="0" xfId="41" applyNumberFormat="1" applyFont="1" applyFill="1" applyBorder="1" applyAlignment="1">
      <alignment horizontal="left" vertical="top" wrapText="1"/>
    </xf>
    <xf numFmtId="164" fontId="99" fillId="0" borderId="25" xfId="41" applyNumberFormat="1" applyFont="1" applyFill="1" applyBorder="1" applyAlignment="1">
      <alignment horizontal="left" vertical="top" wrapText="1"/>
    </xf>
    <xf numFmtId="0" fontId="1" fillId="20" borderId="11" xfId="40" applyFont="1" applyFill="1" applyBorder="1" applyAlignment="1">
      <alignment vertical="top"/>
    </xf>
    <xf numFmtId="164" fontId="1" fillId="20" borderId="14" xfId="40" applyNumberFormat="1" applyFont="1" applyFill="1" applyBorder="1" applyAlignment="1">
      <alignment wrapText="1"/>
    </xf>
    <xf numFmtId="0" fontId="81" fillId="20" borderId="14" xfId="40" applyFont="1" applyFill="1" applyBorder="1" applyAlignment="1">
      <alignment vertical="top"/>
    </xf>
    <xf numFmtId="164" fontId="99" fillId="20" borderId="16" xfId="41" applyNumberFormat="1" applyFont="1" applyFill="1" applyBorder="1" applyAlignment="1">
      <alignment horizontal="left" vertical="top" wrapText="1"/>
    </xf>
    <xf numFmtId="0" fontId="99" fillId="0" borderId="38" xfId="41" applyFont="1" applyFill="1" applyBorder="1" applyAlignment="1">
      <alignment horizontal="left" vertical="top"/>
    </xf>
    <xf numFmtId="0" fontId="99" fillId="0" borderId="27" xfId="41" applyFont="1" applyFill="1" applyBorder="1" applyAlignment="1">
      <alignment horizontal="left" vertical="top"/>
    </xf>
    <xf numFmtId="0" fontId="1" fillId="20" borderId="14" xfId="25" applyFont="1" applyFill="1" applyBorder="1" applyAlignment="1">
      <alignment horizontal="right" vertical="top"/>
    </xf>
    <xf numFmtId="166" fontId="1" fillId="20" borderId="16" xfId="39" applyNumberFormat="1" applyFont="1" applyFill="1" applyBorder="1" applyAlignment="1">
      <alignment horizontal="right" wrapText="1"/>
    </xf>
    <xf numFmtId="164" fontId="99" fillId="0" borderId="14" xfId="41" applyNumberFormat="1" applyFont="1" applyFill="1" applyBorder="1" applyAlignment="1">
      <alignment vertical="top"/>
    </xf>
    <xf numFmtId="0" fontId="9" fillId="0" borderId="86" xfId="40" applyFont="1" applyBorder="1" applyAlignment="1">
      <alignment horizontal="center" vertical="top"/>
    </xf>
    <xf numFmtId="0" fontId="99" fillId="0" borderId="21" xfId="40" applyFont="1" applyBorder="1" applyAlignment="1">
      <alignment horizontal="center" vertical="top"/>
    </xf>
    <xf numFmtId="0" fontId="9" fillId="0" borderId="68" xfId="40" applyFont="1" applyBorder="1" applyAlignment="1">
      <alignment horizontal="center" vertical="top"/>
    </xf>
    <xf numFmtId="0" fontId="16" fillId="0" borderId="73" xfId="40" applyFont="1" applyBorder="1" applyAlignment="1">
      <alignment horizontal="center" vertical="center"/>
    </xf>
    <xf numFmtId="0" fontId="16" fillId="0" borderId="21" xfId="40" applyFont="1" applyBorder="1" applyAlignment="1">
      <alignment horizontal="center" vertical="center"/>
    </xf>
    <xf numFmtId="0" fontId="1" fillId="20" borderId="18" xfId="40" applyFont="1" applyFill="1" applyBorder="1" applyAlignment="1">
      <alignment horizontal="center" vertical="top"/>
    </xf>
    <xf numFmtId="0" fontId="99" fillId="20" borderId="17" xfId="40" applyFont="1" applyFill="1" applyBorder="1" applyAlignment="1">
      <alignment horizontal="center" vertical="top" wrapText="1"/>
    </xf>
    <xf numFmtId="0" fontId="99" fillId="20" borderId="26" xfId="40" applyFont="1" applyFill="1" applyBorder="1" applyAlignment="1">
      <alignment horizontal="center" vertical="top" wrapText="1"/>
    </xf>
    <xf numFmtId="0" fontId="99" fillId="20" borderId="15" xfId="40" applyFont="1" applyFill="1" applyBorder="1" applyAlignment="1">
      <alignment horizontal="center" vertical="top" wrapText="1"/>
    </xf>
    <xf numFmtId="0" fontId="99" fillId="20" borderId="19" xfId="40" applyFont="1" applyFill="1" applyBorder="1" applyAlignment="1">
      <alignment horizontal="center" vertical="top"/>
    </xf>
    <xf numFmtId="0" fontId="99" fillId="0" borderId="15" xfId="0" applyFont="1" applyFill="1" applyBorder="1" applyAlignment="1">
      <alignment wrapText="1"/>
    </xf>
    <xf numFmtId="0" fontId="99" fillId="0" borderId="23" xfId="41" applyFont="1" applyFill="1" applyBorder="1" applyAlignment="1">
      <alignment vertical="top"/>
    </xf>
    <xf numFmtId="0" fontId="99" fillId="0" borderId="14" xfId="0" applyFont="1" applyFill="1" applyBorder="1"/>
    <xf numFmtId="0" fontId="12" fillId="0" borderId="38" xfId="41" applyFont="1" applyFill="1" applyBorder="1" applyAlignment="1">
      <alignment horizontal="left" vertical="center"/>
    </xf>
    <xf numFmtId="0" fontId="1" fillId="17" borderId="30" xfId="41" applyFont="1" applyFill="1" applyBorder="1" applyAlignment="1">
      <alignment horizontal="left" vertical="top" wrapText="1"/>
    </xf>
    <xf numFmtId="0" fontId="1" fillId="0" borderId="32" xfId="25" applyFill="1" applyBorder="1"/>
    <xf numFmtId="0" fontId="1" fillId="0" borderId="33" xfId="39" applyFill="1" applyBorder="1" applyAlignment="1">
      <alignment vertical="top"/>
    </xf>
    <xf numFmtId="0" fontId="1" fillId="0" borderId="34" xfId="39" applyFill="1" applyBorder="1" applyAlignment="1">
      <alignment vertical="top"/>
    </xf>
    <xf numFmtId="0" fontId="1" fillId="0" borderId="11" xfId="0" applyFont="1" applyBorder="1" applyAlignment="1">
      <alignment wrapText="1"/>
    </xf>
    <xf numFmtId="0" fontId="1" fillId="0" borderId="0" xfId="40" applyFont="1" applyFill="1" applyBorder="1" applyAlignment="1">
      <alignment horizontal="left" vertical="top" wrapText="1"/>
    </xf>
    <xf numFmtId="0" fontId="0" fillId="0" borderId="27" xfId="0" applyBorder="1"/>
    <xf numFmtId="0" fontId="0" fillId="0" borderId="38" xfId="0" applyBorder="1"/>
    <xf numFmtId="0" fontId="0" fillId="0" borderId="24" xfId="0" applyBorder="1"/>
    <xf numFmtId="0" fontId="0" fillId="0" borderId="0" xfId="0"/>
    <xf numFmtId="0" fontId="16" fillId="0" borderId="20" xfId="40" applyFont="1" applyBorder="1" applyAlignment="1">
      <alignment horizontal="center" vertical="center"/>
    </xf>
    <xf numFmtId="0" fontId="16" fillId="0" borderId="30" xfId="40" applyFont="1" applyBorder="1" applyAlignment="1">
      <alignment horizontal="center" vertical="center"/>
    </xf>
    <xf numFmtId="0" fontId="16" fillId="0" borderId="32" xfId="40" applyFont="1" applyBorder="1" applyAlignment="1">
      <alignment horizontal="center" vertical="center"/>
    </xf>
    <xf numFmtId="0" fontId="16" fillId="0" borderId="33" xfId="40" applyFont="1" applyBorder="1" applyAlignment="1">
      <alignment horizontal="center" vertical="center"/>
    </xf>
    <xf numFmtId="0" fontId="0" fillId="0" borderId="29" xfId="0" applyBorder="1"/>
    <xf numFmtId="0" fontId="16" fillId="0" borderId="31" xfId="40" applyFont="1" applyBorder="1" applyAlignment="1">
      <alignment horizontal="center" vertical="center"/>
    </xf>
    <xf numFmtId="0" fontId="16" fillId="0" borderId="34" xfId="40" applyFont="1" applyBorder="1" applyAlignment="1">
      <alignment horizontal="center" vertical="center"/>
    </xf>
    <xf numFmtId="0" fontId="0" fillId="0" borderId="0" xfId="0" applyBorder="1"/>
    <xf numFmtId="0" fontId="0" fillId="0" borderId="12" xfId="0" applyBorder="1"/>
    <xf numFmtId="0" fontId="0" fillId="0" borderId="13" xfId="0" applyBorder="1"/>
    <xf numFmtId="0" fontId="0" fillId="0" borderId="46" xfId="0" applyBorder="1"/>
    <xf numFmtId="0" fontId="1" fillId="0" borderId="11" xfId="40" applyFont="1" applyFill="1" applyBorder="1" applyAlignment="1">
      <alignment vertical="top"/>
    </xf>
    <xf numFmtId="166" fontId="1" fillId="20" borderId="41" xfId="40" applyNumberFormat="1" applyFont="1" applyFill="1" applyBorder="1" applyAlignment="1">
      <alignment wrapText="1"/>
    </xf>
    <xf numFmtId="0" fontId="16" fillId="0" borderId="32" xfId="41" applyFont="1" applyFill="1" applyBorder="1" applyAlignment="1">
      <alignment horizontal="center" vertical="center"/>
    </xf>
    <xf numFmtId="0" fontId="99" fillId="0" borderId="27" xfId="0" applyFont="1" applyFill="1" applyBorder="1" applyAlignment="1">
      <alignment wrapText="1"/>
    </xf>
    <xf numFmtId="0" fontId="16" fillId="0" borderId="20" xfId="41" applyFont="1" applyFill="1" applyBorder="1" applyAlignment="1">
      <alignment horizontal="center" vertical="center"/>
    </xf>
    <xf numFmtId="0" fontId="99" fillId="20" borderId="23" xfId="41" applyFont="1" applyFill="1" applyBorder="1" applyAlignment="1">
      <alignment vertical="top"/>
    </xf>
    <xf numFmtId="164" fontId="99" fillId="20" borderId="47" xfId="41" applyNumberFormat="1" applyFont="1" applyFill="1" applyBorder="1" applyAlignment="1">
      <alignment vertical="top"/>
    </xf>
    <xf numFmtId="164" fontId="99" fillId="20" borderId="16" xfId="41" applyNumberFormat="1" applyFont="1" applyFill="1" applyBorder="1" applyAlignment="1">
      <alignment vertical="top"/>
    </xf>
    <xf numFmtId="0" fontId="99" fillId="20" borderId="11" xfId="41" applyFont="1" applyFill="1" applyBorder="1" applyAlignment="1">
      <alignment vertical="top"/>
    </xf>
    <xf numFmtId="164" fontId="99" fillId="20" borderId="12" xfId="41" applyNumberFormat="1" applyFont="1" applyFill="1" applyBorder="1" applyAlignment="1">
      <alignment vertical="top"/>
    </xf>
    <xf numFmtId="0" fontId="99" fillId="20" borderId="13" xfId="41" applyFont="1" applyFill="1" applyBorder="1" applyAlignment="1">
      <alignment vertical="top"/>
    </xf>
    <xf numFmtId="164" fontId="99" fillId="20" borderId="11" xfId="41" applyNumberFormat="1" applyFont="1" applyFill="1" applyBorder="1" applyAlignment="1">
      <alignment horizontal="left" vertical="center"/>
    </xf>
    <xf numFmtId="0" fontId="99" fillId="20" borderId="13" xfId="0" applyFont="1" applyFill="1" applyBorder="1"/>
    <xf numFmtId="0" fontId="99" fillId="20" borderId="12" xfId="0" applyFont="1" applyFill="1" applyBorder="1"/>
    <xf numFmtId="0" fontId="99" fillId="20" borderId="0" xfId="0" applyFont="1" applyFill="1" applyBorder="1"/>
    <xf numFmtId="0" fontId="99" fillId="20" borderId="11" xfId="40" applyFont="1" applyFill="1" applyBorder="1" applyAlignment="1"/>
    <xf numFmtId="0" fontId="99" fillId="20" borderId="14" xfId="40" applyNumberFormat="1" applyFont="1" applyFill="1" applyBorder="1" applyAlignment="1">
      <alignment wrapText="1"/>
    </xf>
    <xf numFmtId="0" fontId="99" fillId="20" borderId="14" xfId="40" applyFont="1" applyFill="1" applyBorder="1" applyAlignment="1"/>
    <xf numFmtId="0" fontId="99" fillId="20" borderId="16" xfId="40" applyFont="1" applyFill="1" applyBorder="1" applyAlignment="1">
      <alignment wrapText="1"/>
    </xf>
    <xf numFmtId="0" fontId="99" fillId="20" borderId="13" xfId="40" applyFont="1" applyFill="1" applyBorder="1" applyAlignment="1">
      <alignment wrapText="1"/>
    </xf>
    <xf numFmtId="0" fontId="99" fillId="20" borderId="12" xfId="40" applyFont="1" applyFill="1" applyBorder="1" applyAlignment="1">
      <alignment wrapText="1"/>
    </xf>
    <xf numFmtId="0" fontId="99" fillId="20" borderId="46" xfId="40" applyFont="1" applyFill="1" applyBorder="1" applyAlignment="1"/>
    <xf numFmtId="0" fontId="99" fillId="20" borderId="41" xfId="40" applyNumberFormat="1" applyFont="1" applyFill="1" applyBorder="1" applyAlignment="1">
      <alignment wrapText="1"/>
    </xf>
    <xf numFmtId="0" fontId="99" fillId="20" borderId="41" xfId="0" applyFont="1" applyFill="1" applyBorder="1" applyAlignment="1">
      <alignment horizontal="right"/>
    </xf>
    <xf numFmtId="166" fontId="99" fillId="20" borderId="29" xfId="40" applyNumberFormat="1" applyFont="1" applyFill="1" applyBorder="1" applyAlignment="1">
      <alignment horizontal="right" wrapText="1"/>
    </xf>
    <xf numFmtId="0" fontId="1" fillId="20" borderId="13" xfId="0" applyFont="1" applyFill="1" applyBorder="1" applyAlignment="1">
      <alignment vertical="top" wrapText="1"/>
    </xf>
    <xf numFmtId="0" fontId="1" fillId="20" borderId="12" xfId="0" applyFont="1" applyFill="1" applyBorder="1" applyAlignment="1">
      <alignment vertical="top" wrapText="1"/>
    </xf>
    <xf numFmtId="0" fontId="0" fillId="20" borderId="46" xfId="0" applyFill="1" applyBorder="1"/>
    <xf numFmtId="0" fontId="0" fillId="20" borderId="29" xfId="0" applyFill="1" applyBorder="1"/>
    <xf numFmtId="0" fontId="0" fillId="20" borderId="23" xfId="0" applyFill="1" applyBorder="1"/>
    <xf numFmtId="0" fontId="1" fillId="20" borderId="12" xfId="0" applyFont="1" applyFill="1" applyBorder="1"/>
    <xf numFmtId="0" fontId="0" fillId="20" borderId="0" xfId="0" applyFill="1"/>
    <xf numFmtId="0" fontId="0" fillId="20" borderId="41" xfId="0" applyFill="1" applyBorder="1"/>
    <xf numFmtId="0" fontId="0" fillId="20" borderId="47" xfId="0" applyFill="1" applyBorder="1"/>
    <xf numFmtId="0" fontId="99" fillId="20" borderId="0" xfId="0" applyFont="1" applyFill="1" applyBorder="1" applyAlignment="1">
      <alignment vertical="center"/>
    </xf>
    <xf numFmtId="0" fontId="99" fillId="20" borderId="0" xfId="41" applyFont="1" applyFill="1" applyBorder="1" applyAlignment="1">
      <alignment vertical="center"/>
    </xf>
    <xf numFmtId="0" fontId="99" fillId="20" borderId="0" xfId="41" applyFont="1" applyFill="1" applyBorder="1" applyAlignment="1">
      <alignment horizontal="center" vertical="center"/>
    </xf>
    <xf numFmtId="0" fontId="1" fillId="20" borderId="0" xfId="41" applyFont="1" applyFill="1" applyAlignment="1">
      <alignment vertical="top"/>
    </xf>
    <xf numFmtId="0" fontId="57" fillId="12" borderId="18" xfId="46" applyFont="1" applyFill="1" applyBorder="1" applyAlignment="1">
      <alignment horizontal="center" vertical="center"/>
    </xf>
    <xf numFmtId="0" fontId="58" fillId="14" borderId="20" xfId="46" applyFont="1" applyFill="1" applyBorder="1" applyAlignment="1">
      <alignment horizontal="center"/>
    </xf>
    <xf numFmtId="0" fontId="59" fillId="14" borderId="30" xfId="28" applyFont="1" applyFill="1" applyBorder="1" applyAlignment="1">
      <alignment horizontal="center"/>
    </xf>
    <xf numFmtId="0" fontId="59" fillId="14" borderId="31" xfId="28" applyFont="1" applyFill="1" applyBorder="1" applyAlignment="1">
      <alignment horizontal="center"/>
    </xf>
    <xf numFmtId="0" fontId="57" fillId="12" borderId="20" xfId="46" applyFont="1" applyFill="1" applyBorder="1" applyAlignment="1">
      <alignment horizontal="center" vertical="center"/>
    </xf>
    <xf numFmtId="0" fontId="57" fillId="12" borderId="31" xfId="46" applyFont="1" applyFill="1" applyBorder="1" applyAlignment="1">
      <alignment horizontal="center" vertical="center"/>
    </xf>
    <xf numFmtId="0" fontId="60" fillId="12" borderId="0" xfId="46" applyFont="1" applyFill="1" applyAlignment="1">
      <alignment horizontal="center" vertical="center"/>
    </xf>
    <xf numFmtId="0" fontId="60" fillId="12" borderId="0" xfId="46" applyFont="1" applyFill="1" applyAlignment="1">
      <alignment horizontal="center" vertical="center" shrinkToFit="1"/>
    </xf>
    <xf numFmtId="0" fontId="6" fillId="0" borderId="0" xfId="28" applyAlignment="1">
      <alignment horizontal="center" vertical="center" wrapText="1"/>
    </xf>
    <xf numFmtId="0" fontId="0" fillId="0" borderId="0" xfId="0" applyAlignment="1">
      <alignment horizontal="center"/>
    </xf>
    <xf numFmtId="0" fontId="32" fillId="12" borderId="20" xfId="46" applyFont="1" applyFill="1" applyBorder="1" applyAlignment="1">
      <alignment horizontal="center"/>
    </xf>
    <xf numFmtId="0" fontId="32" fillId="12" borderId="30" xfId="46" applyFont="1" applyFill="1" applyBorder="1" applyAlignment="1">
      <alignment horizontal="center"/>
    </xf>
    <xf numFmtId="0" fontId="32" fillId="12" borderId="31" xfId="46" applyFont="1" applyFill="1" applyBorder="1" applyAlignment="1">
      <alignment horizontal="center"/>
    </xf>
    <xf numFmtId="0" fontId="57" fillId="12" borderId="0" xfId="46" applyFont="1" applyFill="1" applyAlignment="1">
      <alignment horizontal="right" wrapText="1"/>
    </xf>
    <xf numFmtId="0" fontId="57" fillId="12" borderId="12" xfId="46" applyFont="1" applyFill="1" applyBorder="1" applyAlignment="1">
      <alignment horizontal="right" wrapText="1"/>
    </xf>
    <xf numFmtId="0" fontId="62" fillId="12" borderId="13" xfId="46" applyFont="1" applyFill="1" applyBorder="1" applyAlignment="1">
      <alignment horizontal="left" wrapText="1"/>
    </xf>
    <xf numFmtId="0" fontId="62" fillId="12" borderId="0" xfId="46" applyFont="1" applyFill="1" applyBorder="1" applyAlignment="1">
      <alignment horizontal="left" wrapText="1"/>
    </xf>
    <xf numFmtId="0" fontId="62" fillId="12" borderId="27" xfId="46" applyFont="1" applyFill="1" applyBorder="1" applyAlignment="1">
      <alignment horizontal="left" wrapText="1"/>
    </xf>
    <xf numFmtId="0" fontId="62" fillId="12" borderId="38" xfId="46" applyFont="1" applyFill="1" applyBorder="1" applyAlignment="1">
      <alignment horizontal="left" wrapText="1"/>
    </xf>
    <xf numFmtId="0" fontId="56" fillId="12" borderId="12" xfId="46" applyFont="1" applyFill="1" applyBorder="1" applyAlignment="1">
      <alignment horizontal="right" vertical="center"/>
    </xf>
    <xf numFmtId="0" fontId="56" fillId="12" borderId="24" xfId="46" applyFont="1" applyFill="1" applyBorder="1" applyAlignment="1">
      <alignment horizontal="right" vertical="center"/>
    </xf>
    <xf numFmtId="0" fontId="61" fillId="12" borderId="0" xfId="46" applyFont="1" applyFill="1" applyAlignment="1">
      <alignment horizontal="center" vertical="center"/>
    </xf>
    <xf numFmtId="0" fontId="61" fillId="12" borderId="20" xfId="46" applyFont="1" applyFill="1" applyBorder="1" applyAlignment="1">
      <alignment horizontal="center" vertical="center"/>
    </xf>
    <xf numFmtId="0" fontId="61" fillId="12" borderId="30" xfId="46" applyFont="1" applyFill="1" applyBorder="1" applyAlignment="1">
      <alignment horizontal="center" vertical="center"/>
    </xf>
    <xf numFmtId="0" fontId="61" fillId="12" borderId="31" xfId="46" applyFont="1" applyFill="1" applyBorder="1" applyAlignment="1">
      <alignment horizontal="center" vertical="center"/>
    </xf>
    <xf numFmtId="0" fontId="55" fillId="12" borderId="0" xfId="46" applyFont="1" applyFill="1" applyAlignment="1">
      <alignment horizontal="center" vertical="center"/>
    </xf>
    <xf numFmtId="0" fontId="55" fillId="0" borderId="0" xfId="46" applyFont="1" applyFill="1" applyBorder="1" applyAlignment="1">
      <alignment horizontal="center" vertical="center"/>
    </xf>
    <xf numFmtId="0" fontId="57" fillId="12" borderId="20" xfId="46" applyFont="1" applyFill="1" applyBorder="1"/>
    <xf numFmtId="0" fontId="57" fillId="12" borderId="31" xfId="46" applyFont="1" applyFill="1" applyBorder="1"/>
    <xf numFmtId="0" fontId="57" fillId="12" borderId="30" xfId="46" applyFont="1" applyFill="1" applyBorder="1"/>
    <xf numFmtId="0" fontId="56" fillId="12" borderId="38" xfId="46" applyFont="1" applyFill="1" applyBorder="1" applyAlignment="1">
      <alignment horizontal="center"/>
    </xf>
    <xf numFmtId="0" fontId="56" fillId="12" borderId="30" xfId="46" applyFont="1" applyFill="1" applyBorder="1" applyAlignment="1">
      <alignment horizontal="center"/>
    </xf>
    <xf numFmtId="0" fontId="57" fillId="12" borderId="32" xfId="46" applyFont="1" applyFill="1" applyBorder="1" applyAlignment="1">
      <alignment horizontal="center" vertical="top" wrapText="1"/>
    </xf>
    <xf numFmtId="0" fontId="57" fillId="12" borderId="34" xfId="46" applyFont="1" applyFill="1" applyBorder="1" applyAlignment="1">
      <alignment horizontal="center" vertical="top" wrapText="1"/>
    </xf>
    <xf numFmtId="0" fontId="57" fillId="12" borderId="13" xfId="46" applyFont="1" applyFill="1" applyBorder="1" applyAlignment="1">
      <alignment horizontal="center" vertical="top" wrapText="1"/>
    </xf>
    <xf numFmtId="0" fontId="57" fillId="12" borderId="12" xfId="46" applyFont="1" applyFill="1" applyBorder="1" applyAlignment="1">
      <alignment horizontal="center" vertical="top" wrapText="1"/>
    </xf>
    <xf numFmtId="0" fontId="57" fillId="12" borderId="27" xfId="46" applyFont="1" applyFill="1" applyBorder="1" applyAlignment="1">
      <alignment horizontal="center" vertical="top" wrapText="1"/>
    </xf>
    <xf numFmtId="0" fontId="57" fillId="12" borderId="24" xfId="46" applyFont="1" applyFill="1" applyBorder="1" applyAlignment="1">
      <alignment horizontal="center" vertical="top" wrapText="1"/>
    </xf>
    <xf numFmtId="0" fontId="57" fillId="12" borderId="32" xfId="46" applyFont="1" applyFill="1" applyBorder="1" applyAlignment="1">
      <alignment horizontal="center" vertical="center"/>
    </xf>
    <xf numFmtId="0" fontId="57" fillId="12" borderId="34" xfId="46" applyFont="1" applyFill="1" applyBorder="1" applyAlignment="1">
      <alignment horizontal="center" vertical="center"/>
    </xf>
    <xf numFmtId="0" fontId="57" fillId="12" borderId="27" xfId="46" applyFont="1" applyFill="1" applyBorder="1" applyAlignment="1">
      <alignment horizontal="center" vertical="center"/>
    </xf>
    <xf numFmtId="0" fontId="57" fillId="12" borderId="24" xfId="46" applyFont="1" applyFill="1" applyBorder="1" applyAlignment="1">
      <alignment horizontal="center" vertical="center"/>
    </xf>
    <xf numFmtId="0" fontId="1" fillId="12" borderId="20" xfId="46" applyFont="1" applyFill="1" applyBorder="1" applyAlignment="1">
      <alignment horizontal="center"/>
    </xf>
    <xf numFmtId="0" fontId="1" fillId="12" borderId="30" xfId="46" applyFont="1" applyFill="1" applyBorder="1" applyAlignment="1">
      <alignment horizontal="center"/>
    </xf>
    <xf numFmtId="0" fontId="1" fillId="12" borderId="31" xfId="46" applyFont="1" applyFill="1" applyBorder="1" applyAlignment="1">
      <alignment horizontal="center"/>
    </xf>
    <xf numFmtId="0" fontId="0" fillId="0" borderId="0" xfId="0" applyAlignment="1">
      <alignment vertical="top" wrapText="1"/>
    </xf>
    <xf numFmtId="0" fontId="57" fillId="12" borderId="32" xfId="46" applyFont="1" applyFill="1" applyBorder="1" applyAlignment="1">
      <alignment horizontal="left" wrapText="1"/>
    </xf>
    <xf numFmtId="0" fontId="57" fillId="12" borderId="34" xfId="46" applyFont="1" applyFill="1" applyBorder="1" applyAlignment="1">
      <alignment horizontal="left" wrapText="1"/>
    </xf>
    <xf numFmtId="0" fontId="57" fillId="12" borderId="13" xfId="46" applyFont="1" applyFill="1" applyBorder="1" applyAlignment="1">
      <alignment horizontal="left" wrapText="1"/>
    </xf>
    <xf numFmtId="0" fontId="57" fillId="12" borderId="12" xfId="46" applyFont="1" applyFill="1" applyBorder="1" applyAlignment="1">
      <alignment horizontal="left" wrapText="1"/>
    </xf>
    <xf numFmtId="0" fontId="32" fillId="12" borderId="13" xfId="46" applyFont="1" applyFill="1" applyBorder="1" applyAlignment="1">
      <alignment horizontal="left" wrapText="1"/>
    </xf>
    <xf numFmtId="0" fontId="32" fillId="12" borderId="0" xfId="46" applyFont="1" applyFill="1" applyBorder="1" applyAlignment="1">
      <alignment horizontal="left" wrapText="1"/>
    </xf>
    <xf numFmtId="0" fontId="58" fillId="14" borderId="32" xfId="46" applyFont="1" applyFill="1" applyBorder="1" applyAlignment="1">
      <alignment horizontal="left" vertical="center" wrapText="1"/>
    </xf>
    <xf numFmtId="0" fontId="58" fillId="14" borderId="33" xfId="46" applyFont="1" applyFill="1" applyBorder="1" applyAlignment="1">
      <alignment horizontal="left" vertical="center" wrapText="1"/>
    </xf>
    <xf numFmtId="0" fontId="58" fillId="14" borderId="34" xfId="46" applyFont="1" applyFill="1" applyBorder="1" applyAlignment="1">
      <alignment horizontal="left" vertical="center" wrapText="1"/>
    </xf>
    <xf numFmtId="0" fontId="58" fillId="14" borderId="27" xfId="46" applyFont="1" applyFill="1" applyBorder="1" applyAlignment="1">
      <alignment horizontal="left" vertical="center" wrapText="1"/>
    </xf>
    <xf numFmtId="0" fontId="58" fillId="14" borderId="38" xfId="46" applyFont="1" applyFill="1" applyBorder="1" applyAlignment="1">
      <alignment horizontal="left" vertical="center" wrapText="1"/>
    </xf>
    <xf numFmtId="0" fontId="58" fillId="14" borderId="24" xfId="46" applyFont="1" applyFill="1" applyBorder="1" applyAlignment="1">
      <alignment horizontal="left" vertical="center" wrapText="1"/>
    </xf>
    <xf numFmtId="0" fontId="32" fillId="12" borderId="0" xfId="46" applyFont="1" applyFill="1" applyAlignment="1">
      <alignment horizontal="left" wrapText="1"/>
    </xf>
    <xf numFmtId="0" fontId="57" fillId="0" borderId="32" xfId="46" applyFont="1" applyBorder="1" applyAlignment="1">
      <alignment horizontal="center" vertical="center"/>
    </xf>
    <xf numFmtId="0" fontId="57" fillId="0" borderId="33" xfId="46" applyFont="1" applyBorder="1" applyAlignment="1">
      <alignment horizontal="center" vertical="center"/>
    </xf>
    <xf numFmtId="0" fontId="57" fillId="0" borderId="34" xfId="46" applyFont="1" applyBorder="1" applyAlignment="1">
      <alignment horizontal="center" vertical="center"/>
    </xf>
    <xf numFmtId="0" fontId="57" fillId="0" borderId="27" xfId="46" applyFont="1" applyBorder="1" applyAlignment="1">
      <alignment horizontal="center" vertical="center"/>
    </xf>
    <xf numFmtId="0" fontId="57" fillId="0" borderId="38" xfId="46" applyFont="1" applyBorder="1" applyAlignment="1">
      <alignment horizontal="center" vertical="center"/>
    </xf>
    <xf numFmtId="0" fontId="57" fillId="0" borderId="24" xfId="46" applyFont="1" applyBorder="1" applyAlignment="1">
      <alignment horizontal="center" vertical="center"/>
    </xf>
    <xf numFmtId="0" fontId="57" fillId="12" borderId="13" xfId="46" applyFont="1" applyFill="1" applyBorder="1" applyAlignment="1">
      <alignment horizontal="center" vertical="center"/>
    </xf>
    <xf numFmtId="0" fontId="57" fillId="12" borderId="12" xfId="46" applyFont="1" applyFill="1" applyBorder="1" applyAlignment="1">
      <alignment horizontal="center" vertical="center"/>
    </xf>
    <xf numFmtId="166" fontId="5" fillId="0" borderId="20" xfId="39" applyNumberFormat="1" applyFont="1" applyFill="1" applyBorder="1" applyAlignment="1">
      <alignment horizontal="center" vertical="top"/>
    </xf>
    <xf numFmtId="166" fontId="5" fillId="0" borderId="30" xfId="39" applyNumberFormat="1" applyFont="1" applyFill="1" applyBorder="1" applyAlignment="1">
      <alignment horizontal="center" vertical="top"/>
    </xf>
    <xf numFmtId="166" fontId="5" fillId="0" borderId="31" xfId="39" applyNumberFormat="1" applyFont="1" applyFill="1" applyBorder="1" applyAlignment="1">
      <alignment horizontal="center" vertical="top"/>
    </xf>
    <xf numFmtId="0" fontId="2" fillId="0" borderId="17" xfId="39" applyFont="1" applyBorder="1" applyAlignment="1">
      <alignment horizontal="center" vertical="center" textRotation="90"/>
    </xf>
    <xf numFmtId="0" fontId="1" fillId="0" borderId="26" xfId="33" applyBorder="1" applyAlignment="1">
      <alignment horizontal="center" vertical="center" textRotation="90"/>
    </xf>
    <xf numFmtId="0" fontId="1" fillId="0" borderId="15" xfId="33" applyBorder="1" applyAlignment="1">
      <alignment horizontal="center" vertical="center" textRotation="90"/>
    </xf>
    <xf numFmtId="166" fontId="5" fillId="0" borderId="20" xfId="39" applyNumberFormat="1" applyFont="1" applyFill="1" applyBorder="1" applyAlignment="1">
      <alignment horizontal="left" vertical="top"/>
    </xf>
    <xf numFmtId="166" fontId="5" fillId="0" borderId="31" xfId="39" applyNumberFormat="1" applyFont="1" applyFill="1" applyBorder="1" applyAlignment="1">
      <alignment horizontal="left" vertical="top"/>
    </xf>
    <xf numFmtId="0" fontId="1" fillId="0" borderId="17" xfId="39" applyFont="1" applyFill="1" applyBorder="1" applyAlignment="1">
      <alignment horizontal="left" vertical="top" wrapText="1"/>
    </xf>
    <xf numFmtId="0" fontId="1" fillId="0" borderId="26" xfId="39" applyFont="1" applyFill="1" applyBorder="1" applyAlignment="1">
      <alignment horizontal="left" vertical="top" wrapText="1"/>
    </xf>
    <xf numFmtId="0" fontId="1" fillId="0" borderId="32" xfId="39" applyFont="1" applyFill="1" applyBorder="1" applyAlignment="1">
      <alignment horizontal="left" vertical="top" wrapText="1"/>
    </xf>
    <xf numFmtId="0" fontId="1" fillId="0" borderId="34" xfId="39" applyFont="1" applyFill="1" applyBorder="1" applyAlignment="1">
      <alignment horizontal="left" vertical="top" wrapText="1"/>
    </xf>
    <xf numFmtId="0" fontId="1" fillId="0" borderId="13" xfId="39" applyFont="1" applyFill="1" applyBorder="1" applyAlignment="1">
      <alignment horizontal="left" vertical="top" wrapText="1"/>
    </xf>
    <xf numFmtId="0" fontId="1" fillId="0" borderId="12" xfId="39" applyFont="1" applyFill="1" applyBorder="1" applyAlignment="1">
      <alignment horizontal="left" vertical="top" wrapText="1"/>
    </xf>
    <xf numFmtId="0" fontId="1" fillId="0" borderId="27" xfId="39" applyFont="1" applyFill="1" applyBorder="1" applyAlignment="1">
      <alignment horizontal="left" vertical="top" wrapText="1"/>
    </xf>
    <xf numFmtId="0" fontId="1" fillId="0" borderId="24" xfId="39" applyFont="1" applyFill="1" applyBorder="1" applyAlignment="1">
      <alignment horizontal="left" vertical="top" wrapText="1"/>
    </xf>
    <xf numFmtId="0" fontId="1" fillId="0" borderId="15" xfId="39" applyFont="1" applyFill="1" applyBorder="1" applyAlignment="1">
      <alignment horizontal="left" vertical="top" wrapText="1"/>
    </xf>
    <xf numFmtId="0" fontId="48" fillId="0" borderId="0" xfId="29" applyFont="1" applyFill="1" applyBorder="1" applyAlignment="1">
      <alignment horizontal="center" vertical="center"/>
    </xf>
    <xf numFmtId="0" fontId="13" fillId="18" borderId="15" xfId="33" applyFont="1" applyFill="1" applyBorder="1" applyAlignment="1">
      <alignment horizontal="center" vertical="top" wrapText="1"/>
    </xf>
    <xf numFmtId="0" fontId="13" fillId="18" borderId="26" xfId="33" applyFont="1" applyFill="1" applyBorder="1" applyAlignment="1">
      <alignment horizontal="center" vertical="top" wrapText="1"/>
    </xf>
    <xf numFmtId="0" fontId="1" fillId="0" borderId="46" xfId="39" applyFont="1" applyFill="1" applyBorder="1" applyAlignment="1">
      <alignment vertical="top" wrapText="1"/>
    </xf>
    <xf numFmtId="0" fontId="1" fillId="0" borderId="23" xfId="25" applyBorder="1" applyAlignment="1">
      <alignment vertical="top" wrapText="1"/>
    </xf>
    <xf numFmtId="0" fontId="1" fillId="0" borderId="29" xfId="39" applyFill="1" applyBorder="1" applyAlignment="1">
      <alignment horizontal="center" vertical="top"/>
    </xf>
    <xf numFmtId="0" fontId="1" fillId="0" borderId="47" xfId="39" applyFill="1" applyBorder="1" applyAlignment="1">
      <alignment horizontal="center" vertical="top"/>
    </xf>
    <xf numFmtId="0" fontId="1" fillId="0" borderId="18" xfId="39" applyFill="1" applyBorder="1" applyAlignment="1">
      <alignment horizontal="center" textRotation="90"/>
    </xf>
    <xf numFmtId="0" fontId="1" fillId="0" borderId="18" xfId="39" applyFont="1" applyFill="1" applyBorder="1" applyAlignment="1">
      <alignment horizontal="center" textRotation="90" wrapText="1"/>
    </xf>
    <xf numFmtId="0" fontId="1" fillId="0" borderId="26" xfId="39" applyFill="1" applyBorder="1" applyAlignment="1">
      <alignment horizontal="center" vertical="top" wrapText="1"/>
    </xf>
    <xf numFmtId="0" fontId="1" fillId="0" borderId="15" xfId="39" applyFill="1" applyBorder="1" applyAlignment="1">
      <alignment horizontal="center" vertical="top" wrapText="1"/>
    </xf>
    <xf numFmtId="0" fontId="1" fillId="12" borderId="17" xfId="39" applyFont="1" applyFill="1" applyBorder="1" applyAlignment="1">
      <alignment horizontal="left" vertical="top" wrapText="1"/>
    </xf>
    <xf numFmtId="0" fontId="1" fillId="12" borderId="26" xfId="39" applyFont="1" applyFill="1" applyBorder="1" applyAlignment="1">
      <alignment horizontal="left" vertical="top" wrapText="1"/>
    </xf>
    <xf numFmtId="0" fontId="1" fillId="12" borderId="15" xfId="39" applyFont="1" applyFill="1" applyBorder="1" applyAlignment="1">
      <alignment horizontal="left" vertical="top" wrapText="1"/>
    </xf>
    <xf numFmtId="0" fontId="1" fillId="0" borderId="26" xfId="33" applyFont="1" applyFill="1" applyBorder="1" applyAlignment="1">
      <alignment horizontal="center" vertical="top" wrapText="1"/>
    </xf>
    <xf numFmtId="0" fontId="70" fillId="0" borderId="13" xfId="39" applyFont="1" applyFill="1" applyBorder="1" applyAlignment="1">
      <alignment horizontal="left" vertical="top" wrapText="1"/>
    </xf>
    <xf numFmtId="0" fontId="70" fillId="0" borderId="0" xfId="39" applyFont="1" applyFill="1" applyBorder="1" applyAlignment="1">
      <alignment horizontal="left" vertical="top" wrapText="1"/>
    </xf>
    <xf numFmtId="166" fontId="72" fillId="0" borderId="20" xfId="39" applyNumberFormat="1" applyFont="1" applyFill="1" applyBorder="1" applyAlignment="1">
      <alignment horizontal="left" vertical="top"/>
    </xf>
    <xf numFmtId="0" fontId="70" fillId="0" borderId="30" xfId="33" applyFont="1" applyFill="1" applyBorder="1" applyAlignment="1">
      <alignment vertical="top"/>
    </xf>
    <xf numFmtId="0" fontId="70" fillId="0" borderId="17" xfId="39" applyFont="1" applyFill="1" applyBorder="1" applyAlignment="1">
      <alignment horizontal="left" vertical="top" wrapText="1"/>
    </xf>
    <xf numFmtId="0" fontId="70" fillId="0" borderId="26" xfId="39" applyFont="1" applyFill="1" applyBorder="1" applyAlignment="1">
      <alignment horizontal="left" vertical="top" wrapText="1"/>
    </xf>
    <xf numFmtId="0" fontId="70" fillId="0" borderId="0" xfId="39" applyFont="1" applyFill="1" applyBorder="1" applyAlignment="1">
      <alignment vertical="top" wrapText="1"/>
    </xf>
    <xf numFmtId="0" fontId="2" fillId="0" borderId="26" xfId="39" applyFont="1" applyBorder="1" applyAlignment="1">
      <alignment horizontal="center" vertical="center" textRotation="90"/>
    </xf>
    <xf numFmtId="0" fontId="2" fillId="0" borderId="15" xfId="39" applyFont="1" applyBorder="1" applyAlignment="1">
      <alignment horizontal="center" vertical="center" textRotation="90"/>
    </xf>
    <xf numFmtId="166" fontId="72" fillId="0" borderId="31" xfId="39" applyNumberFormat="1" applyFont="1" applyFill="1" applyBorder="1" applyAlignment="1">
      <alignment horizontal="left" vertical="top"/>
    </xf>
    <xf numFmtId="166" fontId="72" fillId="0" borderId="30" xfId="39" applyNumberFormat="1" applyFont="1" applyFill="1" applyBorder="1" applyAlignment="1">
      <alignment horizontal="left" vertical="top"/>
    </xf>
    <xf numFmtId="166" fontId="72" fillId="0" borderId="20" xfId="39" quotePrefix="1" applyNumberFormat="1" applyFont="1" applyFill="1" applyBorder="1" applyAlignment="1">
      <alignment horizontal="left" vertical="top"/>
    </xf>
    <xf numFmtId="166" fontId="72" fillId="0" borderId="30" xfId="39" quotePrefix="1" applyNumberFormat="1" applyFont="1" applyFill="1" applyBorder="1" applyAlignment="1">
      <alignment horizontal="left" vertical="top"/>
    </xf>
    <xf numFmtId="166" fontId="72" fillId="0" borderId="31" xfId="39" quotePrefix="1" applyNumberFormat="1" applyFont="1" applyFill="1" applyBorder="1" applyAlignment="1">
      <alignment horizontal="left" vertical="top"/>
    </xf>
    <xf numFmtId="0" fontId="70" fillId="0" borderId="13" xfId="39" applyFont="1" applyFill="1" applyBorder="1" applyAlignment="1">
      <alignment vertical="top" wrapText="1"/>
    </xf>
    <xf numFmtId="0" fontId="70" fillId="0" borderId="12" xfId="39" applyFont="1" applyFill="1" applyBorder="1" applyAlignment="1">
      <alignment vertical="top" wrapText="1"/>
    </xf>
    <xf numFmtId="0" fontId="70" fillId="0" borderId="32" xfId="39" applyFont="1" applyFill="1" applyBorder="1" applyAlignment="1">
      <alignment horizontal="left" vertical="top" wrapText="1"/>
    </xf>
    <xf numFmtId="0" fontId="70" fillId="0" borderId="33" xfId="39" applyFont="1" applyFill="1" applyBorder="1" applyAlignment="1">
      <alignment horizontal="left" vertical="top" wrapText="1"/>
    </xf>
    <xf numFmtId="0" fontId="70" fillId="0" borderId="34" xfId="39" applyFont="1" applyFill="1" applyBorder="1" applyAlignment="1">
      <alignment horizontal="left" vertical="top" wrapText="1"/>
    </xf>
    <xf numFmtId="0" fontId="70" fillId="0" borderId="12" xfId="39" applyFont="1" applyFill="1" applyBorder="1" applyAlignment="1">
      <alignment horizontal="left" vertical="top" wrapText="1"/>
    </xf>
    <xf numFmtId="0" fontId="70" fillId="0" borderId="13" xfId="39" applyFont="1" applyFill="1" applyBorder="1" applyAlignment="1">
      <alignment vertical="center" wrapText="1"/>
    </xf>
    <xf numFmtId="164" fontId="70" fillId="0" borderId="12" xfId="39" applyNumberFormat="1" applyFont="1" applyFill="1" applyBorder="1" applyAlignment="1">
      <alignment horizontal="center" vertical="center"/>
    </xf>
    <xf numFmtId="164" fontId="70" fillId="0" borderId="47" xfId="39" applyNumberFormat="1" applyFont="1" applyFill="1" applyBorder="1" applyAlignment="1">
      <alignment horizontal="center" vertical="center"/>
    </xf>
    <xf numFmtId="0" fontId="70" fillId="0" borderId="13" xfId="39" applyFont="1" applyFill="1" applyBorder="1" applyAlignment="1">
      <alignment horizontal="center" wrapText="1"/>
    </xf>
    <xf numFmtId="0" fontId="70" fillId="0" borderId="12" xfId="33" applyFont="1" applyFill="1" applyBorder="1" applyAlignment="1">
      <alignment horizontal="center" wrapText="1"/>
    </xf>
    <xf numFmtId="0" fontId="70" fillId="0" borderId="13" xfId="33" applyFont="1" applyFill="1" applyBorder="1" applyAlignment="1">
      <alignment horizontal="center" wrapText="1"/>
    </xf>
    <xf numFmtId="0" fontId="2" fillId="0" borderId="0" xfId="39" applyFont="1" applyAlignment="1">
      <alignment horizontal="right"/>
    </xf>
    <xf numFmtId="0" fontId="64" fillId="0" borderId="0" xfId="25" applyFont="1" applyAlignment="1">
      <alignment horizontal="right"/>
    </xf>
    <xf numFmtId="0" fontId="72" fillId="0" borderId="20" xfId="39" applyFont="1" applyFill="1" applyBorder="1" applyAlignment="1">
      <alignment horizontal="center" vertical="center"/>
    </xf>
    <xf numFmtId="0" fontId="72" fillId="0" borderId="30" xfId="39" applyFont="1" applyFill="1" applyBorder="1" applyAlignment="1">
      <alignment horizontal="center" vertical="center"/>
    </xf>
    <xf numFmtId="0" fontId="72" fillId="0" borderId="31" xfId="39" applyFont="1" applyFill="1" applyBorder="1" applyAlignment="1">
      <alignment horizontal="center" vertical="center"/>
    </xf>
    <xf numFmtId="164" fontId="2" fillId="0" borderId="34" xfId="39" applyNumberFormat="1" applyFont="1" applyBorder="1" applyAlignment="1">
      <alignment horizontal="center" vertical="center"/>
    </xf>
    <xf numFmtId="164" fontId="2" fillId="0" borderId="24" xfId="39" applyNumberFormat="1" applyFont="1" applyBorder="1" applyAlignment="1">
      <alignment horizontal="center" vertical="center"/>
    </xf>
    <xf numFmtId="0" fontId="70" fillId="0" borderId="13" xfId="33" applyFont="1" applyFill="1" applyBorder="1" applyAlignment="1">
      <alignment vertical="top"/>
    </xf>
    <xf numFmtId="0" fontId="70" fillId="0" borderId="12" xfId="33" applyFont="1" applyFill="1" applyBorder="1" applyAlignment="1">
      <alignment vertical="top"/>
    </xf>
    <xf numFmtId="0" fontId="70" fillId="0" borderId="13" xfId="39" applyFont="1" applyFill="1" applyBorder="1" applyAlignment="1">
      <alignment horizontal="center" vertical="top" wrapText="1"/>
    </xf>
    <xf numFmtId="0" fontId="70" fillId="0" borderId="0" xfId="39" applyFont="1" applyFill="1" applyBorder="1" applyAlignment="1">
      <alignment horizontal="center" vertical="top" wrapText="1"/>
    </xf>
    <xf numFmtId="0" fontId="70" fillId="0" borderId="17" xfId="39" applyFont="1" applyFill="1" applyBorder="1" applyAlignment="1">
      <alignment horizontal="center" vertical="top" wrapText="1"/>
    </xf>
    <xf numFmtId="0" fontId="70" fillId="0" borderId="26" xfId="39" applyFont="1" applyFill="1" applyBorder="1" applyAlignment="1">
      <alignment horizontal="center" vertical="top" wrapText="1"/>
    </xf>
    <xf numFmtId="0" fontId="70" fillId="0" borderId="12" xfId="39" applyFont="1" applyFill="1" applyBorder="1" applyAlignment="1">
      <alignment horizontal="center" vertical="top" wrapText="1"/>
    </xf>
    <xf numFmtId="0" fontId="70" fillId="0" borderId="46" xfId="39" applyFont="1" applyFill="1" applyBorder="1" applyAlignment="1">
      <alignment vertical="center" wrapText="1"/>
    </xf>
    <xf numFmtId="0" fontId="70" fillId="0" borderId="23" xfId="39" applyFont="1" applyFill="1" applyBorder="1" applyAlignment="1">
      <alignment vertical="center" wrapText="1"/>
    </xf>
    <xf numFmtId="164" fontId="70" fillId="0" borderId="29" xfId="39" applyNumberFormat="1" applyFont="1" applyFill="1" applyBorder="1" applyAlignment="1">
      <alignment horizontal="center" vertical="center"/>
    </xf>
    <xf numFmtId="164" fontId="70" fillId="0" borderId="41" xfId="39" applyNumberFormat="1" applyFont="1" applyFill="1" applyBorder="1" applyAlignment="1">
      <alignment horizontal="center" vertical="center"/>
    </xf>
    <xf numFmtId="164" fontId="70" fillId="0" borderId="0" xfId="39" applyNumberFormat="1" applyFont="1" applyFill="1" applyBorder="1" applyAlignment="1">
      <alignment horizontal="center" vertical="center"/>
    </xf>
    <xf numFmtId="0" fontId="1" fillId="0" borderId="0" xfId="39" applyFont="1" applyFill="1" applyBorder="1" applyAlignment="1">
      <alignment horizontal="left" vertical="top" wrapText="1"/>
    </xf>
    <xf numFmtId="0" fontId="70" fillId="0" borderId="23" xfId="39" applyFont="1" applyFill="1" applyBorder="1" applyAlignment="1">
      <alignment horizontal="right" vertical="top" wrapText="1"/>
    </xf>
    <xf numFmtId="0" fontId="70" fillId="0" borderId="25" xfId="39" applyFont="1" applyFill="1" applyBorder="1" applyAlignment="1">
      <alignment horizontal="right" vertical="top" wrapText="1"/>
    </xf>
    <xf numFmtId="166" fontId="70" fillId="0" borderId="0" xfId="39" applyNumberFormat="1" applyFont="1" applyFill="1" applyBorder="1" applyAlignment="1">
      <alignment horizontal="center" vertical="top" wrapText="1"/>
    </xf>
    <xf numFmtId="166" fontId="70" fillId="0" borderId="12" xfId="39" applyNumberFormat="1" applyFont="1" applyFill="1" applyBorder="1" applyAlignment="1">
      <alignment horizontal="center" vertical="top" wrapText="1"/>
    </xf>
    <xf numFmtId="0" fontId="70" fillId="0" borderId="22" xfId="39" applyFont="1" applyFill="1" applyBorder="1" applyAlignment="1">
      <alignment horizontal="center" textRotation="90" wrapText="1"/>
    </xf>
    <xf numFmtId="0" fontId="70" fillId="0" borderId="19" xfId="39" applyFont="1" applyFill="1" applyBorder="1" applyAlignment="1">
      <alignment horizontal="center" textRotation="90"/>
    </xf>
    <xf numFmtId="0" fontId="70" fillId="0" borderId="75" xfId="39" applyFont="1" applyFill="1" applyBorder="1" applyAlignment="1">
      <alignment horizontal="center" textRotation="90"/>
    </xf>
    <xf numFmtId="0" fontId="70" fillId="0" borderId="86" xfId="39" applyFont="1" applyFill="1" applyBorder="1" applyAlignment="1">
      <alignment horizontal="center" textRotation="90"/>
    </xf>
    <xf numFmtId="0" fontId="70" fillId="0" borderId="87" xfId="39" applyFont="1" applyFill="1" applyBorder="1" applyAlignment="1">
      <alignment horizontal="center" textRotation="90"/>
    </xf>
    <xf numFmtId="0" fontId="70" fillId="0" borderId="73" xfId="39" applyFont="1" applyFill="1" applyBorder="1" applyAlignment="1">
      <alignment horizontal="center" textRotation="90" wrapText="1"/>
    </xf>
    <xf numFmtId="0" fontId="70" fillId="0" borderId="68" xfId="39" applyFont="1" applyFill="1" applyBorder="1" applyAlignment="1">
      <alignment horizontal="center" textRotation="90" wrapText="1"/>
    </xf>
    <xf numFmtId="0" fontId="70" fillId="0" borderId="69" xfId="39" applyFont="1" applyFill="1" applyBorder="1" applyAlignment="1">
      <alignment horizontal="center" textRotation="90" wrapText="1"/>
    </xf>
    <xf numFmtId="166" fontId="70" fillId="0" borderId="25" xfId="39" applyNumberFormat="1" applyFont="1" applyFill="1" applyBorder="1" applyAlignment="1">
      <alignment horizontal="center" vertical="top" wrapText="1"/>
    </xf>
    <xf numFmtId="166" fontId="70" fillId="0" borderId="47" xfId="39" applyNumberFormat="1" applyFont="1" applyFill="1" applyBorder="1" applyAlignment="1">
      <alignment horizontal="center" vertical="top" wrapText="1"/>
    </xf>
    <xf numFmtId="0" fontId="70" fillId="0" borderId="27" xfId="39" applyFont="1" applyFill="1" applyBorder="1" applyAlignment="1">
      <alignment horizontal="center" vertical="top" wrapText="1"/>
    </xf>
    <xf numFmtId="0" fontId="70" fillId="0" borderId="38" xfId="39" applyFont="1" applyFill="1" applyBorder="1" applyAlignment="1">
      <alignment horizontal="center" vertical="top" wrapText="1"/>
    </xf>
    <xf numFmtId="0" fontId="70" fillId="0" borderId="24" xfId="39" applyFont="1" applyFill="1" applyBorder="1" applyAlignment="1">
      <alignment horizontal="center" vertical="top" wrapText="1"/>
    </xf>
    <xf numFmtId="0" fontId="70" fillId="0" borderId="41" xfId="39" applyFont="1" applyFill="1" applyBorder="1" applyAlignment="1">
      <alignment horizontal="left" vertical="center" wrapText="1"/>
    </xf>
    <xf numFmtId="0" fontId="70" fillId="0" borderId="0" xfId="39" applyFont="1" applyFill="1" applyBorder="1" applyAlignment="1">
      <alignment horizontal="left" vertical="center" wrapText="1"/>
    </xf>
    <xf numFmtId="0" fontId="38" fillId="0" borderId="32" xfId="39" applyFont="1" applyBorder="1" applyAlignment="1">
      <alignment horizontal="center" vertical="center"/>
    </xf>
    <xf numFmtId="0" fontId="38" fillId="0" borderId="33" xfId="39" applyFont="1" applyBorder="1" applyAlignment="1">
      <alignment horizontal="center" vertical="center"/>
    </xf>
    <xf numFmtId="0" fontId="37" fillId="0" borderId="32" xfId="39" applyFont="1" applyBorder="1" applyAlignment="1">
      <alignment horizontal="center" vertical="center"/>
    </xf>
    <xf numFmtId="0" fontId="37" fillId="0" borderId="33" xfId="39" applyFont="1" applyBorder="1" applyAlignment="1">
      <alignment horizontal="center" vertical="center"/>
    </xf>
    <xf numFmtId="0" fontId="37" fillId="0" borderId="20" xfId="39" applyFont="1" applyBorder="1" applyAlignment="1">
      <alignment horizontal="center" vertical="center"/>
    </xf>
    <xf numFmtId="0" fontId="37" fillId="0" borderId="30" xfId="39" applyFont="1" applyBorder="1" applyAlignment="1">
      <alignment horizontal="center" vertical="center"/>
    </xf>
    <xf numFmtId="0" fontId="38" fillId="0" borderId="20" xfId="39" applyFont="1" applyBorder="1" applyAlignment="1">
      <alignment horizontal="center" vertical="center"/>
    </xf>
    <xf numFmtId="0" fontId="38" fillId="0" borderId="30" xfId="39" applyFont="1" applyBorder="1" applyAlignment="1">
      <alignment horizontal="center" vertical="center"/>
    </xf>
    <xf numFmtId="0" fontId="70" fillId="0" borderId="15" xfId="39" applyFont="1" applyFill="1" applyBorder="1" applyAlignment="1">
      <alignment horizontal="center" vertical="top" wrapText="1"/>
    </xf>
    <xf numFmtId="0" fontId="70" fillId="0" borderId="20" xfId="39" applyFont="1" applyFill="1" applyBorder="1" applyAlignment="1">
      <alignment horizontal="center" vertical="top"/>
    </xf>
    <xf numFmtId="0" fontId="70" fillId="0" borderId="31" xfId="39" applyFont="1" applyFill="1" applyBorder="1" applyAlignment="1">
      <alignment horizontal="center" vertical="top"/>
    </xf>
    <xf numFmtId="0" fontId="2" fillId="0" borderId="17" xfId="39" applyFont="1" applyFill="1" applyBorder="1" applyAlignment="1">
      <alignment horizontal="center" vertical="center" textRotation="90"/>
    </xf>
    <xf numFmtId="0" fontId="2" fillId="0" borderId="26" xfId="39" applyFont="1" applyFill="1" applyBorder="1" applyAlignment="1">
      <alignment horizontal="center" vertical="center" textRotation="90"/>
    </xf>
    <xf numFmtId="0" fontId="2" fillId="0" borderId="15" xfId="39" applyFont="1" applyFill="1" applyBorder="1" applyAlignment="1">
      <alignment horizontal="center" vertical="center" textRotation="90"/>
    </xf>
    <xf numFmtId="166" fontId="5" fillId="0" borderId="30" xfId="39" applyNumberFormat="1" applyFont="1" applyFill="1" applyBorder="1" applyAlignment="1">
      <alignment horizontal="left" vertical="top"/>
    </xf>
    <xf numFmtId="0" fontId="13" fillId="0" borderId="11" xfId="39" applyFont="1" applyFill="1" applyBorder="1" applyAlignment="1">
      <alignment vertical="center" wrapText="1"/>
    </xf>
    <xf numFmtId="0" fontId="1" fillId="0" borderId="14" xfId="25" applyFill="1" applyBorder="1" applyAlignment="1">
      <alignment vertical="center" wrapText="1"/>
    </xf>
    <xf numFmtId="164" fontId="1" fillId="0" borderId="0" xfId="39" applyNumberFormat="1" applyFont="1" applyFill="1" applyBorder="1" applyAlignment="1">
      <alignment vertical="top" wrapText="1"/>
    </xf>
    <xf numFmtId="0" fontId="1" fillId="0" borderId="0" xfId="25" applyFill="1" applyBorder="1" applyAlignment="1">
      <alignment vertical="top" wrapText="1"/>
    </xf>
    <xf numFmtId="0" fontId="1" fillId="0" borderId="23" xfId="39" applyFont="1" applyFill="1" applyBorder="1" applyAlignment="1">
      <alignment horizontal="center" vertical="top" wrapText="1"/>
    </xf>
    <xf numFmtId="0" fontId="1" fillId="0" borderId="25" xfId="39" applyFont="1" applyFill="1" applyBorder="1" applyAlignment="1">
      <alignment horizontal="center" vertical="top" wrapText="1"/>
    </xf>
    <xf numFmtId="0" fontId="1" fillId="0" borderId="47" xfId="39" applyFont="1" applyFill="1" applyBorder="1" applyAlignment="1">
      <alignment horizontal="center" vertical="top" wrapText="1"/>
    </xf>
    <xf numFmtId="0" fontId="1" fillId="0" borderId="13" xfId="39" applyFill="1" applyBorder="1" applyAlignment="1">
      <alignment horizontal="center" vertical="top" wrapText="1"/>
    </xf>
    <xf numFmtId="0" fontId="1" fillId="0" borderId="12" xfId="39" applyFill="1" applyBorder="1" applyAlignment="1">
      <alignment horizontal="center" vertical="top" wrapText="1"/>
    </xf>
    <xf numFmtId="0" fontId="1" fillId="0" borderId="23" xfId="39" applyFill="1" applyBorder="1" applyAlignment="1">
      <alignment horizontal="center" vertical="top" wrapText="1"/>
    </xf>
    <xf numFmtId="0" fontId="1" fillId="0" borderId="47" xfId="39" applyFill="1" applyBorder="1" applyAlignment="1">
      <alignment horizontal="center" vertical="top" wrapText="1"/>
    </xf>
    <xf numFmtId="0" fontId="5" fillId="0" borderId="46" xfId="39" applyFont="1" applyFill="1" applyBorder="1" applyAlignment="1">
      <alignment horizontal="center" vertical="center" wrapText="1"/>
    </xf>
    <xf numFmtId="0" fontId="5" fillId="0" borderId="41" xfId="39" applyFont="1" applyFill="1" applyBorder="1" applyAlignment="1">
      <alignment horizontal="center" vertical="center" wrapText="1"/>
    </xf>
    <xf numFmtId="0" fontId="5" fillId="0" borderId="29" xfId="39" applyFont="1" applyFill="1" applyBorder="1" applyAlignment="1">
      <alignment horizontal="center" vertical="center" wrapText="1"/>
    </xf>
    <xf numFmtId="0" fontId="5" fillId="0" borderId="13" xfId="39" applyFont="1" applyFill="1" applyBorder="1" applyAlignment="1">
      <alignment horizontal="center" vertical="center" wrapText="1"/>
    </xf>
    <xf numFmtId="0" fontId="5" fillId="0" borderId="0" xfId="39" applyFont="1" applyFill="1" applyBorder="1" applyAlignment="1">
      <alignment horizontal="center" vertical="center" wrapText="1"/>
    </xf>
    <xf numFmtId="0" fontId="5" fillId="0" borderId="12" xfId="39" applyFont="1" applyFill="1" applyBorder="1" applyAlignment="1">
      <alignment horizontal="center" vertical="center" wrapText="1"/>
    </xf>
    <xf numFmtId="0" fontId="34" fillId="0" borderId="13" xfId="39" applyFont="1" applyFill="1" applyBorder="1" applyAlignment="1">
      <alignment horizontal="left" vertical="center" wrapText="1"/>
    </xf>
    <xf numFmtId="0" fontId="34" fillId="0" borderId="0" xfId="39" applyFont="1" applyFill="1" applyBorder="1" applyAlignment="1">
      <alignment horizontal="left" vertical="center" wrapText="1"/>
    </xf>
    <xf numFmtId="0" fontId="34" fillId="0" borderId="12" xfId="39" applyFont="1" applyFill="1" applyBorder="1" applyAlignment="1">
      <alignment horizontal="left" vertical="center" wrapText="1"/>
    </xf>
    <xf numFmtId="0" fontId="32" fillId="0" borderId="13" xfId="39" applyFont="1" applyFill="1" applyBorder="1" applyAlignment="1">
      <alignment horizontal="center" vertical="top" wrapText="1"/>
    </xf>
    <xf numFmtId="0" fontId="32" fillId="0" borderId="0" xfId="39" applyFont="1" applyFill="1" applyBorder="1" applyAlignment="1">
      <alignment horizontal="center" vertical="top" wrapText="1"/>
    </xf>
    <xf numFmtId="0" fontId="32" fillId="0" borderId="12" xfId="39" applyFont="1" applyFill="1" applyBorder="1" applyAlignment="1">
      <alignment horizontal="center" vertical="top" wrapText="1"/>
    </xf>
    <xf numFmtId="0" fontId="1" fillId="0" borderId="32" xfId="39" applyFont="1" applyFill="1" applyBorder="1" applyAlignment="1">
      <alignment horizontal="center" vertical="top" wrapText="1"/>
    </xf>
    <xf numFmtId="0" fontId="1" fillId="0" borderId="33" xfId="39" applyFont="1" applyFill="1" applyBorder="1" applyAlignment="1">
      <alignment horizontal="center" vertical="top" wrapText="1"/>
    </xf>
    <xf numFmtId="0" fontId="1" fillId="0" borderId="34" xfId="39" applyFont="1" applyFill="1" applyBorder="1" applyAlignment="1">
      <alignment horizontal="center" vertical="top" wrapText="1"/>
    </xf>
    <xf numFmtId="0" fontId="1" fillId="0" borderId="13" xfId="39" applyFont="1" applyFill="1" applyBorder="1" applyAlignment="1">
      <alignment horizontal="center" vertical="top" wrapText="1"/>
    </xf>
    <xf numFmtId="0" fontId="1" fillId="0" borderId="0" xfId="39" applyFont="1" applyFill="1" applyBorder="1" applyAlignment="1">
      <alignment horizontal="center" vertical="top" wrapText="1"/>
    </xf>
    <xf numFmtId="0" fontId="1" fillId="0" borderId="12" xfId="39" applyFont="1" applyFill="1" applyBorder="1" applyAlignment="1">
      <alignment horizontal="center" vertical="top" wrapText="1"/>
    </xf>
    <xf numFmtId="0" fontId="5" fillId="0" borderId="20" xfId="39" applyFont="1" applyFill="1" applyBorder="1" applyAlignment="1">
      <alignment horizontal="center" vertical="center"/>
    </xf>
    <xf numFmtId="0" fontId="5" fillId="0" borderId="30" xfId="39" applyFont="1" applyFill="1" applyBorder="1" applyAlignment="1">
      <alignment horizontal="center" vertical="center"/>
    </xf>
    <xf numFmtId="0" fontId="5" fillId="0" borderId="31" xfId="39" applyFont="1" applyFill="1" applyBorder="1" applyAlignment="1">
      <alignment horizontal="center" vertical="center"/>
    </xf>
    <xf numFmtId="164" fontId="2" fillId="0" borderId="0" xfId="39" applyNumberFormat="1" applyFont="1" applyAlignment="1">
      <alignment horizontal="center"/>
    </xf>
    <xf numFmtId="0" fontId="1" fillId="0" borderId="0" xfId="25" applyAlignment="1">
      <alignment horizontal="center"/>
    </xf>
    <xf numFmtId="0" fontId="5" fillId="0" borderId="0" xfId="39" applyFont="1" applyBorder="1" applyAlignment="1">
      <alignment horizontal="center" vertical="top"/>
    </xf>
    <xf numFmtId="0" fontId="13" fillId="0" borderId="14" xfId="39" applyFont="1" applyFill="1" applyBorder="1" applyAlignment="1">
      <alignment vertical="center" wrapText="1"/>
    </xf>
    <xf numFmtId="0" fontId="34" fillId="0" borderId="23" xfId="39" applyFont="1" applyFill="1" applyBorder="1" applyAlignment="1">
      <alignment horizontal="left" vertical="center" wrapText="1"/>
    </xf>
    <xf numFmtId="0" fontId="34" fillId="0" borderId="25" xfId="39" applyFont="1" applyFill="1" applyBorder="1" applyAlignment="1">
      <alignment horizontal="left" vertical="center" wrapText="1"/>
    </xf>
    <xf numFmtId="0" fontId="34" fillId="0" borderId="47" xfId="39" applyFont="1" applyFill="1" applyBorder="1" applyAlignment="1">
      <alignment horizontal="left" vertical="center" wrapText="1"/>
    </xf>
    <xf numFmtId="0" fontId="13" fillId="0" borderId="23" xfId="39" applyFont="1" applyFill="1" applyBorder="1" applyAlignment="1">
      <alignment vertical="center" wrapText="1"/>
    </xf>
    <xf numFmtId="0" fontId="1" fillId="0" borderId="25" xfId="25" applyFill="1" applyBorder="1" applyAlignment="1">
      <alignment vertical="center" wrapText="1"/>
    </xf>
    <xf numFmtId="0" fontId="13" fillId="0" borderId="14" xfId="39" applyFont="1" applyFill="1" applyBorder="1" applyAlignment="1">
      <alignment horizontal="left" vertical="center" wrapText="1"/>
    </xf>
    <xf numFmtId="0" fontId="1" fillId="0" borderId="14" xfId="25" applyFill="1" applyBorder="1" applyAlignment="1">
      <alignment horizontal="left" vertical="center" wrapText="1"/>
    </xf>
    <xf numFmtId="0" fontId="13" fillId="0" borderId="11" xfId="39" applyFont="1" applyFill="1" applyBorder="1" applyAlignment="1">
      <alignment horizontal="left" vertical="center" wrapText="1"/>
    </xf>
    <xf numFmtId="0" fontId="13" fillId="0" borderId="25" xfId="39" applyFont="1" applyFill="1" applyBorder="1" applyAlignment="1">
      <alignment vertical="center" wrapText="1"/>
    </xf>
    <xf numFmtId="0" fontId="1" fillId="0" borderId="13" xfId="39" applyFont="1" applyFill="1" applyBorder="1" applyAlignment="1">
      <alignment vertical="top" wrapText="1"/>
    </xf>
    <xf numFmtId="0" fontId="1" fillId="0" borderId="0" xfId="39" applyFont="1" applyFill="1" applyBorder="1" applyAlignment="1">
      <alignment vertical="top" wrapText="1"/>
    </xf>
    <xf numFmtId="0" fontId="1" fillId="0" borderId="12" xfId="39" applyFont="1" applyFill="1" applyBorder="1" applyAlignment="1">
      <alignment vertical="top" wrapText="1"/>
    </xf>
    <xf numFmtId="0" fontId="1" fillId="0" borderId="13" xfId="33" applyFill="1" applyBorder="1" applyAlignment="1">
      <alignment horizontal="left" vertical="center" wrapText="1"/>
    </xf>
    <xf numFmtId="0" fontId="1" fillId="0" borderId="0" xfId="33" applyFill="1" applyBorder="1" applyAlignment="1">
      <alignment horizontal="left" vertical="center" wrapText="1"/>
    </xf>
    <xf numFmtId="0" fontId="37" fillId="0" borderId="32" xfId="39" applyFont="1" applyFill="1" applyBorder="1" applyAlignment="1">
      <alignment horizontal="center" vertical="center"/>
    </xf>
    <xf numFmtId="0" fontId="37" fillId="0" borderId="34" xfId="39" applyFont="1" applyFill="1" applyBorder="1" applyAlignment="1">
      <alignment horizontal="center" vertical="center"/>
    </xf>
    <xf numFmtId="0" fontId="37" fillId="0" borderId="33" xfId="39" applyFont="1" applyFill="1" applyBorder="1" applyAlignment="1">
      <alignment horizontal="center" vertical="center"/>
    </xf>
    <xf numFmtId="0" fontId="16" fillId="0" borderId="31" xfId="39" applyFont="1" applyFill="1" applyBorder="1" applyAlignment="1">
      <alignment horizontal="center" vertical="center"/>
    </xf>
    <xf numFmtId="0" fontId="16" fillId="0" borderId="18" xfId="39" applyFont="1" applyFill="1" applyBorder="1" applyAlignment="1">
      <alignment horizontal="center" vertical="center"/>
    </xf>
    <xf numFmtId="0" fontId="1" fillId="0" borderId="33" xfId="39" applyFill="1" applyBorder="1" applyAlignment="1">
      <alignment horizontal="center" vertical="center"/>
    </xf>
    <xf numFmtId="0" fontId="1" fillId="0" borderId="32" xfId="39" applyFill="1" applyBorder="1" applyAlignment="1">
      <alignment horizontal="center" vertical="center"/>
    </xf>
    <xf numFmtId="0" fontId="1" fillId="0" borderId="34" xfId="39" applyFill="1" applyBorder="1" applyAlignment="1">
      <alignment horizontal="center" vertical="center"/>
    </xf>
    <xf numFmtId="166" fontId="1" fillId="0" borderId="0" xfId="0" applyNumberFormat="1" applyFont="1"/>
    <xf numFmtId="166" fontId="0" fillId="0" borderId="0" xfId="0" applyNumberFormat="1"/>
    <xf numFmtId="0" fontId="37" fillId="0" borderId="20" xfId="39" applyFont="1" applyFill="1" applyBorder="1" applyAlignment="1">
      <alignment horizontal="center" vertical="center"/>
    </xf>
    <xf numFmtId="0" fontId="37" fillId="0" borderId="31" xfId="39" applyFont="1" applyFill="1" applyBorder="1" applyAlignment="1">
      <alignment horizontal="center" vertical="center"/>
    </xf>
    <xf numFmtId="0" fontId="37" fillId="0" borderId="30" xfId="39" applyFont="1" applyFill="1" applyBorder="1" applyAlignment="1">
      <alignment horizontal="center" vertical="center"/>
    </xf>
    <xf numFmtId="0" fontId="37" fillId="0" borderId="0" xfId="39" applyFont="1" applyFill="1" applyBorder="1" applyAlignment="1">
      <alignment horizontal="center" vertical="center"/>
    </xf>
    <xf numFmtId="0" fontId="37" fillId="0" borderId="13" xfId="39" applyFont="1" applyFill="1" applyBorder="1" applyAlignment="1">
      <alignment horizontal="center" vertical="center"/>
    </xf>
    <xf numFmtId="0" fontId="37" fillId="0" borderId="12" xfId="39" applyFont="1" applyFill="1" applyBorder="1" applyAlignment="1">
      <alignment horizontal="center" vertical="center"/>
    </xf>
    <xf numFmtId="0" fontId="38" fillId="0" borderId="20" xfId="39" applyFont="1" applyFill="1" applyBorder="1" applyAlignment="1">
      <alignment horizontal="center" vertical="center"/>
    </xf>
    <xf numFmtId="0" fontId="38" fillId="0" borderId="31" xfId="39" applyFont="1" applyFill="1" applyBorder="1" applyAlignment="1">
      <alignment horizontal="center" vertical="center"/>
    </xf>
    <xf numFmtId="0" fontId="38" fillId="0" borderId="32" xfId="39" applyFont="1" applyFill="1" applyBorder="1" applyAlignment="1">
      <alignment horizontal="center" vertical="center"/>
    </xf>
    <xf numFmtId="0" fontId="38" fillId="0" borderId="34" xfId="39" applyFont="1" applyFill="1" applyBorder="1" applyAlignment="1">
      <alignment horizontal="center" vertical="center"/>
    </xf>
    <xf numFmtId="0" fontId="38" fillId="0" borderId="33" xfId="39" applyFont="1" applyFill="1" applyBorder="1" applyAlignment="1">
      <alignment horizontal="center" vertical="center"/>
    </xf>
    <xf numFmtId="0" fontId="38" fillId="0" borderId="0" xfId="39" applyFont="1" applyFill="1" applyBorder="1" applyAlignment="1">
      <alignment horizontal="center" vertical="center"/>
    </xf>
    <xf numFmtId="0" fontId="38" fillId="0" borderId="13" xfId="39" applyFont="1" applyFill="1" applyBorder="1" applyAlignment="1">
      <alignment horizontal="center" vertical="center"/>
    </xf>
    <xf numFmtId="0" fontId="38" fillId="0" borderId="12" xfId="39" applyFont="1" applyFill="1" applyBorder="1" applyAlignment="1">
      <alignment horizontal="center" vertical="center"/>
    </xf>
    <xf numFmtId="0" fontId="38" fillId="0" borderId="30" xfId="39" applyFont="1" applyFill="1" applyBorder="1" applyAlignment="1">
      <alignment horizontal="center" vertical="center"/>
    </xf>
    <xf numFmtId="0" fontId="16" fillId="0" borderId="17" xfId="39" applyFont="1" applyFill="1" applyBorder="1" applyAlignment="1">
      <alignment horizontal="center" vertical="center"/>
    </xf>
    <xf numFmtId="0" fontId="16" fillId="0" borderId="34" xfId="39" applyFont="1" applyFill="1" applyBorder="1" applyAlignment="1">
      <alignment horizontal="center" vertical="center"/>
    </xf>
    <xf numFmtId="0" fontId="1" fillId="0" borderId="33" xfId="39" applyFont="1" applyFill="1" applyBorder="1" applyAlignment="1">
      <alignment horizontal="left" vertical="top" wrapText="1"/>
    </xf>
    <xf numFmtId="0" fontId="73" fillId="0" borderId="13" xfId="39" applyFont="1" applyFill="1" applyBorder="1" applyAlignment="1">
      <alignment horizontal="center" vertical="center"/>
    </xf>
    <xf numFmtId="0" fontId="73" fillId="0" borderId="0" xfId="39" applyFont="1" applyFill="1" applyBorder="1" applyAlignment="1">
      <alignment horizontal="center" vertical="center"/>
    </xf>
    <xf numFmtId="0" fontId="73" fillId="0" borderId="12" xfId="39" applyFont="1" applyFill="1" applyBorder="1" applyAlignment="1">
      <alignment horizontal="center" vertical="center"/>
    </xf>
    <xf numFmtId="0" fontId="1" fillId="0" borderId="46" xfId="39" applyFont="1" applyFill="1" applyBorder="1" applyAlignment="1">
      <alignment horizontal="left" vertical="top" wrapText="1"/>
    </xf>
    <xf numFmtId="0" fontId="1" fillId="0" borderId="23" xfId="39" applyFont="1" applyFill="1" applyBorder="1" applyAlignment="1">
      <alignment horizontal="left" vertical="top" wrapText="1"/>
    </xf>
    <xf numFmtId="0" fontId="1" fillId="0" borderId="26" xfId="39" applyFont="1" applyFill="1" applyBorder="1" applyAlignment="1">
      <alignment vertical="top" wrapText="1"/>
    </xf>
    <xf numFmtId="0" fontId="1" fillId="0" borderId="24" xfId="39" applyFont="1" applyFill="1" applyBorder="1" applyAlignment="1">
      <alignment horizontal="center" vertical="top" wrapText="1"/>
    </xf>
    <xf numFmtId="164" fontId="1" fillId="0" borderId="41" xfId="39" applyNumberFormat="1" applyFont="1" applyFill="1" applyBorder="1" applyAlignment="1">
      <alignment horizontal="center" vertical="top" wrapText="1"/>
    </xf>
    <xf numFmtId="164" fontId="1" fillId="0" borderId="0" xfId="39" applyNumberFormat="1" applyFont="1" applyFill="1" applyBorder="1" applyAlignment="1">
      <alignment horizontal="center" vertical="top" wrapText="1"/>
    </xf>
    <xf numFmtId="0" fontId="1" fillId="0" borderId="41" xfId="39" applyFont="1" applyFill="1" applyBorder="1" applyAlignment="1">
      <alignment horizontal="center" vertical="top" wrapText="1"/>
    </xf>
    <xf numFmtId="166" fontId="1" fillId="0" borderId="29" xfId="39" applyNumberFormat="1" applyFont="1" applyFill="1" applyBorder="1" applyAlignment="1">
      <alignment horizontal="center" vertical="top" wrapText="1"/>
    </xf>
    <xf numFmtId="166" fontId="1" fillId="0" borderId="12" xfId="39" applyNumberFormat="1" applyFont="1" applyFill="1" applyBorder="1" applyAlignment="1">
      <alignment horizontal="center" vertical="top" wrapText="1"/>
    </xf>
    <xf numFmtId="0" fontId="1" fillId="0" borderId="26" xfId="39" applyFill="1" applyBorder="1" applyAlignment="1">
      <alignment vertical="top" wrapText="1"/>
    </xf>
    <xf numFmtId="0" fontId="1" fillId="0" borderId="13" xfId="33" applyFont="1" applyFill="1" applyBorder="1" applyAlignment="1">
      <alignment horizontal="center" vertical="center" wrapText="1"/>
    </xf>
    <xf numFmtId="0" fontId="1" fillId="0" borderId="12" xfId="33" applyFill="1" applyBorder="1" applyAlignment="1">
      <alignment horizontal="center" vertical="center" wrapText="1"/>
    </xf>
    <xf numFmtId="0" fontId="1" fillId="0" borderId="13" xfId="33" applyFill="1" applyBorder="1" applyAlignment="1">
      <alignment horizontal="center" vertical="center" wrapText="1"/>
    </xf>
    <xf numFmtId="0" fontId="1" fillId="0" borderId="27" xfId="39" applyFont="1" applyFill="1" applyBorder="1" applyAlignment="1">
      <alignment horizontal="center" vertical="top" wrapText="1"/>
    </xf>
    <xf numFmtId="0" fontId="1" fillId="0" borderId="38" xfId="39" applyFont="1" applyFill="1" applyBorder="1" applyAlignment="1">
      <alignment horizontal="center" vertical="top" wrapText="1"/>
    </xf>
    <xf numFmtId="0" fontId="1" fillId="0" borderId="20" xfId="33" applyFont="1" applyFill="1" applyBorder="1" applyAlignment="1">
      <alignment horizontal="center"/>
    </xf>
    <xf numFmtId="0" fontId="1" fillId="0" borderId="31" xfId="33" applyFill="1" applyBorder="1" applyAlignment="1">
      <alignment horizontal="center"/>
    </xf>
    <xf numFmtId="0" fontId="1" fillId="0" borderId="32" xfId="39" applyFill="1" applyBorder="1" applyAlignment="1">
      <alignment horizontal="center" vertical="top" wrapText="1"/>
    </xf>
    <xf numFmtId="0" fontId="1" fillId="0" borderId="34" xfId="39" applyFill="1" applyBorder="1" applyAlignment="1">
      <alignment horizontal="center" vertical="top" wrapText="1"/>
    </xf>
    <xf numFmtId="0" fontId="1" fillId="0" borderId="27" xfId="39" applyFill="1" applyBorder="1" applyAlignment="1">
      <alignment horizontal="center" vertical="top" wrapText="1"/>
    </xf>
    <xf numFmtId="0" fontId="1" fillId="0" borderId="24" xfId="39" applyFill="1" applyBorder="1" applyAlignment="1">
      <alignment horizontal="center" vertical="top" wrapText="1"/>
    </xf>
    <xf numFmtId="0" fontId="1" fillId="0" borderId="29" xfId="39" applyFont="1" applyFill="1" applyBorder="1" applyAlignment="1">
      <alignment horizontal="left" vertical="top" wrapText="1"/>
    </xf>
    <xf numFmtId="0" fontId="1" fillId="0" borderId="47" xfId="39" applyFont="1" applyFill="1" applyBorder="1" applyAlignment="1">
      <alignment horizontal="left" vertical="top" wrapText="1"/>
    </xf>
    <xf numFmtId="0" fontId="5" fillId="0" borderId="0" xfId="39" applyFont="1" applyBorder="1" applyAlignment="1">
      <alignment horizontal="center" vertical="center" wrapText="1"/>
    </xf>
    <xf numFmtId="0" fontId="1" fillId="0" borderId="20" xfId="39" applyFont="1" applyFill="1" applyBorder="1" applyAlignment="1">
      <alignment horizontal="center" vertical="top"/>
    </xf>
    <xf numFmtId="0" fontId="1" fillId="0" borderId="30" xfId="39" applyFont="1" applyFill="1" applyBorder="1" applyAlignment="1">
      <alignment horizontal="center" vertical="top"/>
    </xf>
    <xf numFmtId="0" fontId="1" fillId="0" borderId="31" xfId="39" applyFont="1" applyFill="1" applyBorder="1" applyAlignment="1">
      <alignment horizontal="center" vertical="top"/>
    </xf>
    <xf numFmtId="0" fontId="1" fillId="0" borderId="20" xfId="25" applyFont="1" applyFill="1" applyBorder="1" applyAlignment="1">
      <alignment horizontal="center"/>
    </xf>
    <xf numFmtId="0" fontId="1" fillId="0" borderId="30" xfId="25" applyFill="1" applyBorder="1" applyAlignment="1">
      <alignment horizontal="center"/>
    </xf>
    <xf numFmtId="0" fontId="1" fillId="0" borderId="31" xfId="25" applyFill="1" applyBorder="1" applyAlignment="1">
      <alignment horizontal="center"/>
    </xf>
    <xf numFmtId="164" fontId="1" fillId="0" borderId="29" xfId="39" applyNumberFormat="1" applyFill="1" applyBorder="1" applyAlignment="1">
      <alignment horizontal="center" vertical="top"/>
    </xf>
    <xf numFmtId="164" fontId="1" fillId="0" borderId="47" xfId="39" applyNumberFormat="1" applyFill="1" applyBorder="1" applyAlignment="1">
      <alignment horizontal="center" vertical="top"/>
    </xf>
    <xf numFmtId="0" fontId="1" fillId="0" borderId="11" xfId="39" applyFont="1" applyFill="1" applyBorder="1" applyAlignment="1">
      <alignment horizontal="left" vertical="top" wrapText="1"/>
    </xf>
    <xf numFmtId="0" fontId="1" fillId="0" borderId="26" xfId="39" applyFill="1" applyBorder="1" applyAlignment="1">
      <alignment horizontal="center" vertical="center" wrapText="1"/>
    </xf>
    <xf numFmtId="0" fontId="1" fillId="0" borderId="15" xfId="39" applyFill="1" applyBorder="1" applyAlignment="1">
      <alignment horizontal="center" vertical="center" wrapText="1"/>
    </xf>
    <xf numFmtId="0" fontId="5" fillId="0" borderId="26" xfId="39" applyFont="1" applyFill="1" applyBorder="1" applyAlignment="1">
      <alignment horizontal="center" vertical="center" wrapText="1"/>
    </xf>
    <xf numFmtId="0" fontId="37" fillId="0" borderId="31" xfId="39" applyFont="1" applyBorder="1" applyAlignment="1">
      <alignment horizontal="center" vertical="center"/>
    </xf>
    <xf numFmtId="166" fontId="1" fillId="0" borderId="29" xfId="39" applyNumberFormat="1" applyFont="1" applyFill="1" applyBorder="1" applyAlignment="1">
      <alignment horizontal="left" vertical="top" wrapText="1"/>
    </xf>
    <xf numFmtId="166" fontId="1" fillId="0" borderId="47" xfId="39" applyNumberFormat="1" applyFont="1" applyFill="1" applyBorder="1" applyAlignment="1">
      <alignment horizontal="left" vertical="top" wrapText="1"/>
    </xf>
    <xf numFmtId="0" fontId="1" fillId="18" borderId="26" xfId="39" applyFont="1" applyFill="1" applyBorder="1" applyAlignment="1">
      <alignment vertical="top" wrapText="1"/>
    </xf>
    <xf numFmtId="0" fontId="1" fillId="18" borderId="26" xfId="39" applyFill="1" applyBorder="1" applyAlignment="1">
      <alignment vertical="top" wrapText="1"/>
    </xf>
    <xf numFmtId="0" fontId="1" fillId="0" borderId="31" xfId="25" applyBorder="1"/>
    <xf numFmtId="0" fontId="37" fillId="0" borderId="34" xfId="39" applyFont="1" applyBorder="1" applyAlignment="1">
      <alignment horizontal="center" vertical="center"/>
    </xf>
    <xf numFmtId="167" fontId="5" fillId="0" borderId="0" xfId="47" applyNumberFormat="1" applyFont="1" applyFill="1" applyBorder="1" applyAlignment="1">
      <alignment vertical="center"/>
    </xf>
    <xf numFmtId="0" fontId="1" fillId="0" borderId="0" xfId="25" applyFill="1" applyBorder="1" applyAlignment="1">
      <alignment vertical="center"/>
    </xf>
    <xf numFmtId="0" fontId="1" fillId="0" borderId="0" xfId="25" applyFont="1" applyFill="1" applyBorder="1" applyAlignment="1">
      <alignment horizontal="left" vertical="top" wrapText="1"/>
    </xf>
    <xf numFmtId="166" fontId="1" fillId="0" borderId="14" xfId="25" applyNumberFormat="1" applyFont="1" applyFill="1" applyBorder="1" applyAlignment="1">
      <alignment horizontal="center"/>
    </xf>
    <xf numFmtId="167" fontId="65" fillId="0" borderId="0" xfId="47" applyNumberFormat="1" applyFont="1" applyFill="1" applyBorder="1" applyAlignment="1">
      <alignment horizontal="center" vertical="center"/>
    </xf>
    <xf numFmtId="0" fontId="1" fillId="0" borderId="0" xfId="25" applyFont="1" applyFill="1" applyAlignment="1">
      <alignment horizontal="center" vertical="top" wrapText="1"/>
    </xf>
    <xf numFmtId="0" fontId="1" fillId="0" borderId="12" xfId="25" applyFill="1" applyBorder="1" applyAlignment="1">
      <alignment vertical="center"/>
    </xf>
    <xf numFmtId="166" fontId="1" fillId="0" borderId="0" xfId="25" applyNumberFormat="1" applyFont="1" applyFill="1" applyAlignment="1">
      <alignment horizontal="center" vertical="top"/>
    </xf>
    <xf numFmtId="0" fontId="1" fillId="0" borderId="0" xfId="25" applyFont="1" applyFill="1" applyAlignment="1">
      <alignment horizontal="center" vertical="top"/>
    </xf>
    <xf numFmtId="0" fontId="1" fillId="0" borderId="20" xfId="25" applyFont="1" applyFill="1" applyBorder="1" applyAlignment="1">
      <alignment horizontal="right" vertical="center"/>
    </xf>
    <xf numFmtId="0" fontId="1" fillId="0" borderId="30" xfId="25" applyFill="1" applyBorder="1" applyAlignment="1">
      <alignment horizontal="right" vertical="center"/>
    </xf>
    <xf numFmtId="166" fontId="1" fillId="0" borderId="30" xfId="25" applyNumberFormat="1" applyFont="1" applyFill="1" applyBorder="1" applyAlignment="1">
      <alignment horizontal="left" vertical="center"/>
    </xf>
    <xf numFmtId="0" fontId="1" fillId="0" borderId="30" xfId="25" applyFill="1" applyBorder="1" applyAlignment="1">
      <alignment horizontal="left" vertical="center"/>
    </xf>
    <xf numFmtId="0" fontId="1" fillId="0" borderId="31" xfId="25" applyFill="1" applyBorder="1" applyAlignment="1">
      <alignment horizontal="left" vertical="center"/>
    </xf>
    <xf numFmtId="0" fontId="1" fillId="18" borderId="0" xfId="25" applyFill="1" applyAlignment="1">
      <alignment horizontal="center" vertical="center" wrapText="1"/>
    </xf>
    <xf numFmtId="167" fontId="1" fillId="0" borderId="14" xfId="47" applyNumberFormat="1" applyFont="1" applyFill="1" applyBorder="1" applyAlignment="1">
      <alignment horizontal="left" vertical="center" wrapText="1"/>
    </xf>
    <xf numFmtId="164" fontId="1" fillId="0" borderId="14" xfId="25" applyNumberFormat="1" applyFont="1" applyFill="1" applyBorder="1" applyAlignment="1">
      <alignment horizontal="center" vertical="center"/>
    </xf>
    <xf numFmtId="167" fontId="65" fillId="0" borderId="32" xfId="47" applyNumberFormat="1" applyFont="1" applyFill="1" applyBorder="1" applyAlignment="1">
      <alignment horizontal="center" vertical="center"/>
    </xf>
    <xf numFmtId="167" fontId="65" fillId="0" borderId="33" xfId="47" applyNumberFormat="1" applyFont="1" applyFill="1" applyBorder="1" applyAlignment="1">
      <alignment horizontal="center" vertical="center"/>
    </xf>
    <xf numFmtId="167" fontId="65" fillId="0" borderId="34" xfId="47" applyNumberFormat="1" applyFont="1" applyFill="1" applyBorder="1" applyAlignment="1">
      <alignment horizontal="center" vertical="center"/>
    </xf>
    <xf numFmtId="167" fontId="65" fillId="0" borderId="27" xfId="47" applyNumberFormat="1" applyFont="1" applyFill="1" applyBorder="1" applyAlignment="1">
      <alignment horizontal="center" vertical="center"/>
    </xf>
    <xf numFmtId="167" fontId="65" fillId="0" borderId="38" xfId="47" applyNumberFormat="1" applyFont="1" applyFill="1" applyBorder="1" applyAlignment="1">
      <alignment horizontal="center" vertical="center"/>
    </xf>
    <xf numFmtId="167" fontId="65" fillId="0" borderId="24" xfId="47" applyNumberFormat="1" applyFont="1" applyFill="1" applyBorder="1" applyAlignment="1">
      <alignment horizontal="center" vertical="center"/>
    </xf>
    <xf numFmtId="0" fontId="1" fillId="0" borderId="14" xfId="25" applyFont="1" applyFill="1" applyBorder="1" applyAlignment="1">
      <alignment horizontal="left" vertical="center" wrapText="1"/>
    </xf>
    <xf numFmtId="167" fontId="1" fillId="0" borderId="14" xfId="47" applyNumberFormat="1" applyFont="1" applyFill="1" applyBorder="1" applyAlignment="1">
      <alignment horizontal="center" vertical="center"/>
    </xf>
    <xf numFmtId="167" fontId="1" fillId="0" borderId="14" xfId="47" applyNumberFormat="1" applyFont="1" applyFill="1" applyBorder="1" applyAlignment="1">
      <alignment horizontal="center" vertical="top"/>
    </xf>
    <xf numFmtId="166" fontId="1" fillId="0" borderId="0" xfId="25" applyNumberFormat="1" applyFill="1" applyAlignment="1">
      <alignment horizontal="left" vertical="center"/>
    </xf>
    <xf numFmtId="0" fontId="1" fillId="0" borderId="0" xfId="25" applyFill="1" applyAlignment="1">
      <alignment horizontal="left" vertical="center"/>
    </xf>
    <xf numFmtId="0" fontId="1" fillId="0" borderId="41" xfId="25" applyFont="1" applyFill="1" applyBorder="1" applyAlignment="1">
      <alignment horizontal="left" vertical="center" wrapText="1"/>
    </xf>
    <xf numFmtId="0" fontId="1" fillId="0" borderId="25" xfId="25" applyFont="1" applyFill="1" applyBorder="1" applyAlignment="1">
      <alignment horizontal="left" vertical="center" wrapText="1"/>
    </xf>
    <xf numFmtId="167" fontId="1" fillId="0" borderId="41" xfId="47" applyNumberFormat="1" applyFont="1" applyFill="1" applyBorder="1" applyAlignment="1">
      <alignment horizontal="center" vertical="top"/>
    </xf>
    <xf numFmtId="167" fontId="1" fillId="0" borderId="25" xfId="47" applyNumberFormat="1" applyFont="1" applyFill="1" applyBorder="1" applyAlignment="1">
      <alignment horizontal="center" vertical="top"/>
    </xf>
    <xf numFmtId="166" fontId="1" fillId="0" borderId="0" xfId="25" applyNumberFormat="1" applyFont="1" applyFill="1" applyAlignment="1">
      <alignment horizontal="center" vertical="center"/>
    </xf>
    <xf numFmtId="0" fontId="1" fillId="0" borderId="0" xfId="25" applyFont="1" applyFill="1" applyAlignment="1">
      <alignment horizontal="center" vertical="center"/>
    </xf>
    <xf numFmtId="0" fontId="36" fillId="0" borderId="0" xfId="25" applyFont="1" applyFill="1" applyAlignment="1">
      <alignment horizontal="left" vertical="center"/>
    </xf>
    <xf numFmtId="166" fontId="1" fillId="0" borderId="17" xfId="25" applyNumberFormat="1" applyFont="1" applyFill="1" applyBorder="1" applyAlignment="1">
      <alignment horizontal="center" vertical="center" textRotation="90" wrapText="1"/>
    </xf>
    <xf numFmtId="166" fontId="1" fillId="0" borderId="26" xfId="25" applyNumberFormat="1" applyFont="1" applyFill="1" applyBorder="1" applyAlignment="1">
      <alignment horizontal="center" vertical="center" textRotation="90" wrapText="1"/>
    </xf>
    <xf numFmtId="166" fontId="1" fillId="0" borderId="15" xfId="25" applyNumberFormat="1" applyFont="1" applyFill="1" applyBorder="1" applyAlignment="1">
      <alignment horizontal="center" vertical="center" textRotation="90" wrapText="1"/>
    </xf>
    <xf numFmtId="0" fontId="1" fillId="0" borderId="32" xfId="25" applyFont="1" applyFill="1" applyBorder="1" applyAlignment="1">
      <alignment horizontal="center" vertical="center" wrapText="1"/>
    </xf>
    <xf numFmtId="0" fontId="1" fillId="0" borderId="33" xfId="25" applyFont="1" applyFill="1" applyBorder="1" applyAlignment="1">
      <alignment horizontal="center" vertical="center" wrapText="1"/>
    </xf>
    <xf numFmtId="0" fontId="1" fillId="0" borderId="34" xfId="25" applyFont="1" applyFill="1" applyBorder="1" applyAlignment="1">
      <alignment horizontal="center" vertical="center" wrapText="1"/>
    </xf>
    <xf numFmtId="0" fontId="1" fillId="0" borderId="13" xfId="25" applyFont="1" applyFill="1" applyBorder="1" applyAlignment="1">
      <alignment horizontal="center" vertical="center" wrapText="1"/>
    </xf>
    <xf numFmtId="0" fontId="1" fillId="0" borderId="0" xfId="25" applyFont="1" applyFill="1" applyBorder="1" applyAlignment="1">
      <alignment horizontal="center" vertical="center" wrapText="1"/>
    </xf>
    <xf numFmtId="0" fontId="1" fillId="0" borderId="12" xfId="25" applyFont="1" applyFill="1" applyBorder="1" applyAlignment="1">
      <alignment horizontal="center" vertical="center" wrapText="1"/>
    </xf>
    <xf numFmtId="0" fontId="1" fillId="0" borderId="27" xfId="25" applyFont="1" applyFill="1" applyBorder="1" applyAlignment="1">
      <alignment horizontal="center" vertical="center" wrapText="1"/>
    </xf>
    <xf numFmtId="0" fontId="1" fillId="0" borderId="38" xfId="25" applyFont="1" applyFill="1" applyBorder="1" applyAlignment="1">
      <alignment horizontal="center" vertical="center" wrapText="1"/>
    </xf>
    <xf numFmtId="0" fontId="1" fillId="0" borderId="24" xfId="25" applyFont="1" applyFill="1" applyBorder="1" applyAlignment="1">
      <alignment horizontal="center" vertical="center" wrapText="1"/>
    </xf>
    <xf numFmtId="166" fontId="1" fillId="0" borderId="20" xfId="25" applyNumberFormat="1" applyFont="1" applyFill="1" applyBorder="1" applyAlignment="1">
      <alignment horizontal="left" vertical="center"/>
    </xf>
    <xf numFmtId="0" fontId="1" fillId="0" borderId="20" xfId="25" applyFont="1" applyFill="1" applyBorder="1" applyAlignment="1">
      <alignment horizontal="center" vertical="center"/>
    </xf>
    <xf numFmtId="0" fontId="1" fillId="0" borderId="30" xfId="25" applyFont="1" applyFill="1" applyBorder="1" applyAlignment="1">
      <alignment horizontal="center" vertical="center"/>
    </xf>
    <xf numFmtId="0" fontId="1" fillId="0" borderId="13" xfId="25" applyFont="1" applyFill="1" applyBorder="1" applyAlignment="1">
      <alignment horizontal="center" vertical="center"/>
    </xf>
    <xf numFmtId="0" fontId="1" fillId="0" borderId="0" xfId="25" applyFont="1" applyFill="1" applyBorder="1" applyAlignment="1">
      <alignment horizontal="center" vertical="center"/>
    </xf>
    <xf numFmtId="166" fontId="1" fillId="0" borderId="13" xfId="25" applyNumberFormat="1" applyFont="1" applyFill="1" applyBorder="1" applyAlignment="1">
      <alignment horizontal="left" vertical="center"/>
    </xf>
    <xf numFmtId="166" fontId="1" fillId="0" borderId="0" xfId="25" applyNumberFormat="1" applyFont="1" applyFill="1" applyBorder="1" applyAlignment="1">
      <alignment horizontal="left" vertical="center"/>
    </xf>
    <xf numFmtId="0" fontId="1" fillId="18" borderId="13" xfId="25" applyFont="1" applyFill="1" applyBorder="1" applyAlignment="1">
      <alignment horizontal="center" vertical="top" wrapText="1"/>
    </xf>
    <xf numFmtId="0" fontId="1" fillId="18" borderId="0" xfId="25" applyFont="1" applyFill="1" applyBorder="1" applyAlignment="1">
      <alignment horizontal="center" vertical="top" wrapText="1"/>
    </xf>
    <xf numFmtId="0" fontId="1" fillId="0" borderId="13" xfId="25" applyFont="1" applyFill="1" applyBorder="1" applyAlignment="1">
      <alignment horizontal="left" vertical="top" wrapText="1"/>
    </xf>
    <xf numFmtId="0" fontId="1" fillId="0" borderId="13" xfId="25" applyFont="1" applyFill="1" applyBorder="1" applyAlignment="1">
      <alignment horizontal="center" vertical="top" wrapText="1"/>
    </xf>
    <xf numFmtId="0" fontId="1" fillId="0" borderId="0" xfId="25" applyFont="1" applyFill="1" applyBorder="1" applyAlignment="1">
      <alignment horizontal="center" vertical="top" wrapText="1"/>
    </xf>
    <xf numFmtId="0" fontId="1" fillId="0" borderId="27" xfId="25" applyFont="1" applyFill="1" applyBorder="1" applyAlignment="1">
      <alignment horizontal="center" vertical="top" wrapText="1"/>
    </xf>
    <xf numFmtId="0" fontId="1" fillId="0" borderId="38" xfId="25" applyFont="1" applyFill="1" applyBorder="1" applyAlignment="1">
      <alignment horizontal="center" vertical="top" wrapText="1"/>
    </xf>
    <xf numFmtId="0" fontId="1" fillId="0" borderId="32" xfId="25" applyFont="1" applyFill="1" applyBorder="1" applyAlignment="1">
      <alignment horizontal="left" vertical="top" wrapText="1"/>
    </xf>
    <xf numFmtId="0" fontId="1" fillId="0" borderId="33" xfId="25" applyFont="1" applyFill="1" applyBorder="1" applyAlignment="1">
      <alignment horizontal="left" vertical="top" wrapText="1"/>
    </xf>
    <xf numFmtId="166" fontId="1" fillId="18" borderId="14" xfId="25" applyNumberFormat="1" applyFont="1" applyFill="1" applyBorder="1" applyAlignment="1">
      <alignment horizontal="center" vertical="center"/>
    </xf>
    <xf numFmtId="0" fontId="1" fillId="18" borderId="14" xfId="25" applyNumberFormat="1" applyFont="1" applyFill="1" applyBorder="1" applyAlignment="1">
      <alignment horizontal="center" vertical="center"/>
    </xf>
    <xf numFmtId="166" fontId="1" fillId="0" borderId="0" xfId="25" applyNumberFormat="1" applyFont="1" applyFill="1" applyAlignment="1">
      <alignment horizontal="left" vertical="top" wrapText="1"/>
    </xf>
    <xf numFmtId="166" fontId="1" fillId="0" borderId="14" xfId="25" applyNumberFormat="1" applyFont="1" applyFill="1" applyBorder="1" applyAlignment="1">
      <alignment horizontal="center" vertical="center"/>
    </xf>
    <xf numFmtId="0" fontId="1" fillId="0" borderId="14" xfId="25" applyNumberFormat="1" applyFont="1" applyFill="1" applyBorder="1" applyAlignment="1">
      <alignment horizontal="center" vertical="center"/>
    </xf>
    <xf numFmtId="166" fontId="1" fillId="0" borderId="0" xfId="25" applyNumberFormat="1" applyFont="1" applyFill="1" applyBorder="1" applyAlignment="1">
      <alignment horizontal="center" vertical="center"/>
    </xf>
    <xf numFmtId="0" fontId="0" fillId="0" borderId="0" xfId="0" applyAlignment="1">
      <alignment wrapText="1"/>
    </xf>
    <xf numFmtId="166" fontId="1" fillId="0" borderId="17" xfId="25" applyNumberFormat="1" applyFont="1" applyFill="1" applyBorder="1" applyAlignment="1">
      <alignment horizontal="center" vertical="center" textRotation="90"/>
    </xf>
    <xf numFmtId="166" fontId="1" fillId="0" borderId="26" xfId="25" applyNumberFormat="1" applyFont="1" applyFill="1" applyBorder="1" applyAlignment="1">
      <alignment horizontal="center" vertical="center" textRotation="90"/>
    </xf>
    <xf numFmtId="166" fontId="1" fillId="0" borderId="15" xfId="25" applyNumberFormat="1" applyFont="1" applyFill="1" applyBorder="1" applyAlignment="1">
      <alignment horizontal="center" vertical="center" textRotation="90"/>
    </xf>
    <xf numFmtId="0" fontId="1" fillId="0" borderId="30" xfId="25" applyFont="1" applyFill="1" applyBorder="1" applyAlignment="1">
      <alignment horizontal="left" vertical="center"/>
    </xf>
    <xf numFmtId="0" fontId="9" fillId="0" borderId="0" xfId="25" applyFont="1" applyFill="1" applyBorder="1" applyAlignment="1">
      <alignment horizontal="center" vertical="center"/>
    </xf>
    <xf numFmtId="166" fontId="1" fillId="18" borderId="0" xfId="25" applyNumberFormat="1" applyFont="1" applyFill="1" applyAlignment="1">
      <alignment horizontal="center" vertical="center"/>
    </xf>
    <xf numFmtId="0" fontId="1" fillId="0" borderId="12" xfId="25" applyFont="1" applyFill="1" applyBorder="1" applyAlignment="1">
      <alignment horizontal="center" vertical="center"/>
    </xf>
    <xf numFmtId="166" fontId="1" fillId="0" borderId="31" xfId="25" applyNumberFormat="1" applyFont="1" applyFill="1" applyBorder="1" applyAlignment="1">
      <alignment horizontal="left" vertical="center"/>
    </xf>
    <xf numFmtId="0" fontId="9" fillId="0" borderId="27" xfId="25" applyFont="1" applyFill="1" applyBorder="1" applyAlignment="1">
      <alignment horizontal="center" vertical="center"/>
    </xf>
    <xf numFmtId="0" fontId="9" fillId="0" borderId="38" xfId="25" applyFont="1" applyFill="1" applyBorder="1" applyAlignment="1">
      <alignment horizontal="center" vertical="center"/>
    </xf>
    <xf numFmtId="0" fontId="9" fillId="0" borderId="24" xfId="25" applyFont="1" applyFill="1" applyBorder="1" applyAlignment="1">
      <alignment horizontal="center" vertical="center"/>
    </xf>
    <xf numFmtId="0" fontId="1" fillId="0" borderId="31" xfId="25" applyFont="1" applyFill="1" applyBorder="1" applyAlignment="1">
      <alignment horizontal="center" vertical="center"/>
    </xf>
    <xf numFmtId="0" fontId="1" fillId="0" borderId="12" xfId="25" applyFont="1" applyFill="1" applyBorder="1" applyAlignment="1">
      <alignment horizontal="left" vertical="top" wrapText="1"/>
    </xf>
    <xf numFmtId="0" fontId="1" fillId="0" borderId="34" xfId="25" applyFont="1" applyFill="1" applyBorder="1" applyAlignment="1">
      <alignment horizontal="left" vertical="top" wrapText="1"/>
    </xf>
    <xf numFmtId="0" fontId="9" fillId="0" borderId="13" xfId="25" applyFont="1" applyFill="1" applyBorder="1" applyAlignment="1">
      <alignment horizontal="center" vertical="center"/>
    </xf>
    <xf numFmtId="0" fontId="9" fillId="0" borderId="12" xfId="25" applyFont="1" applyFill="1" applyBorder="1" applyAlignment="1">
      <alignment horizontal="center" vertical="center"/>
    </xf>
    <xf numFmtId="0" fontId="9" fillId="0" borderId="33" xfId="25" applyFont="1" applyFill="1" applyBorder="1" applyAlignment="1">
      <alignment horizontal="center" vertical="center"/>
    </xf>
    <xf numFmtId="0" fontId="1" fillId="0" borderId="32" xfId="25" applyFont="1" applyFill="1" applyBorder="1" applyAlignment="1">
      <alignment horizontal="center" wrapText="1"/>
    </xf>
    <xf numFmtId="0" fontId="1" fillId="0" borderId="33" xfId="25" applyFont="1" applyFill="1" applyBorder="1" applyAlignment="1">
      <alignment horizontal="center" wrapText="1"/>
    </xf>
    <xf numFmtId="0" fontId="1" fillId="0" borderId="34" xfId="25" applyFont="1" applyFill="1" applyBorder="1" applyAlignment="1">
      <alignment horizontal="center" wrapText="1"/>
    </xf>
    <xf numFmtId="0" fontId="1" fillId="0" borderId="13" xfId="25" applyFont="1" applyFill="1" applyBorder="1" applyAlignment="1">
      <alignment horizontal="center" wrapText="1"/>
    </xf>
    <xf numFmtId="0" fontId="1" fillId="0" borderId="0" xfId="25" applyFont="1" applyFill="1" applyBorder="1" applyAlignment="1">
      <alignment horizontal="center" wrapText="1"/>
    </xf>
    <xf numFmtId="0" fontId="1" fillId="0" borderId="12" xfId="25" applyFont="1" applyFill="1" applyBorder="1" applyAlignment="1">
      <alignment horizontal="center" wrapText="1"/>
    </xf>
    <xf numFmtId="0" fontId="1" fillId="0" borderId="27" xfId="25" applyFont="1" applyFill="1" applyBorder="1" applyAlignment="1">
      <alignment horizontal="center" wrapText="1"/>
    </xf>
    <xf numFmtId="0" fontId="1" fillId="0" borderId="38" xfId="25" applyFont="1" applyFill="1" applyBorder="1" applyAlignment="1">
      <alignment horizontal="center" wrapText="1"/>
    </xf>
    <xf numFmtId="0" fontId="1" fillId="0" borderId="24" xfId="25" applyFont="1" applyFill="1" applyBorder="1" applyAlignment="1">
      <alignment horizontal="center" wrapText="1"/>
    </xf>
    <xf numFmtId="0" fontId="1" fillId="0" borderId="0" xfId="48" applyFont="1" applyFill="1" applyBorder="1" applyAlignment="1">
      <alignment vertical="top" wrapText="1"/>
    </xf>
    <xf numFmtId="0" fontId="1" fillId="0" borderId="0" xfId="49" applyFont="1" applyFill="1" applyBorder="1" applyAlignment="1">
      <alignment wrapText="1"/>
    </xf>
    <xf numFmtId="0" fontId="1" fillId="0" borderId="17" xfId="49" applyFont="1" applyFill="1" applyBorder="1" applyAlignment="1">
      <alignment horizontal="center" vertical="center" textRotation="90" wrapText="1"/>
    </xf>
    <xf numFmtId="0" fontId="1" fillId="0" borderId="26" xfId="49" applyFont="1" applyFill="1" applyBorder="1" applyAlignment="1">
      <alignment horizontal="center" vertical="center" textRotation="90" wrapText="1"/>
    </xf>
    <xf numFmtId="0" fontId="1" fillId="0" borderId="15" xfId="49" applyFont="1" applyFill="1" applyBorder="1" applyAlignment="1">
      <alignment horizontal="center" vertical="center" textRotation="90" wrapText="1"/>
    </xf>
    <xf numFmtId="0" fontId="1" fillId="0" borderId="32" xfId="48" applyFont="1" applyFill="1" applyBorder="1" applyAlignment="1">
      <alignment horizontal="left" vertical="top" wrapText="1"/>
    </xf>
    <xf numFmtId="0" fontId="1" fillId="0" borderId="33" xfId="48" applyFont="1" applyFill="1" applyBorder="1" applyAlignment="1">
      <alignment horizontal="left" vertical="top" wrapText="1"/>
    </xf>
    <xf numFmtId="0" fontId="1" fillId="0" borderId="34" xfId="48" applyFont="1" applyFill="1" applyBorder="1" applyAlignment="1">
      <alignment horizontal="left" vertical="top" wrapText="1"/>
    </xf>
    <xf numFmtId="0" fontId="1" fillId="0" borderId="13" xfId="48" applyFont="1" applyFill="1" applyBorder="1" applyAlignment="1">
      <alignment horizontal="left" vertical="top" wrapText="1"/>
    </xf>
    <xf numFmtId="0" fontId="1" fillId="0" borderId="0" xfId="48" applyFont="1" applyFill="1" applyBorder="1" applyAlignment="1">
      <alignment horizontal="left" vertical="top" wrapText="1"/>
    </xf>
    <xf numFmtId="0" fontId="1" fillId="0" borderId="12" xfId="48" applyFont="1" applyFill="1" applyBorder="1" applyAlignment="1">
      <alignment horizontal="left" vertical="top" wrapText="1"/>
    </xf>
    <xf numFmtId="164" fontId="1" fillId="0" borderId="26" xfId="48" applyNumberFormat="1" applyFont="1" applyFill="1" applyBorder="1" applyAlignment="1">
      <alignment horizontal="left" vertical="top" wrapText="1"/>
    </xf>
    <xf numFmtId="164" fontId="5" fillId="0" borderId="26" xfId="48" quotePrefix="1" applyNumberFormat="1" applyFont="1" applyFill="1" applyBorder="1" applyAlignment="1">
      <alignment horizontal="center" vertical="center" wrapText="1"/>
    </xf>
    <xf numFmtId="164" fontId="5" fillId="0" borderId="15" xfId="48" quotePrefix="1" applyNumberFormat="1" applyFont="1" applyFill="1" applyBorder="1" applyAlignment="1">
      <alignment horizontal="center" vertical="center" wrapText="1"/>
    </xf>
    <xf numFmtId="0" fontId="5" fillId="0" borderId="20" xfId="34" applyFont="1" applyFill="1" applyBorder="1" applyAlignment="1">
      <alignment horizontal="center" vertical="center"/>
    </xf>
    <xf numFmtId="0" fontId="5" fillId="0" borderId="38" xfId="0" applyFont="1" applyFill="1" applyBorder="1" applyAlignment="1">
      <alignment horizontal="center" vertical="center"/>
    </xf>
    <xf numFmtId="0" fontId="5" fillId="0" borderId="24" xfId="0" applyFont="1" applyFill="1" applyBorder="1" applyAlignment="1">
      <alignment horizontal="center" vertical="center"/>
    </xf>
    <xf numFmtId="0" fontId="1" fillId="12" borderId="0" xfId="34" applyFont="1" applyFill="1" applyBorder="1" applyAlignment="1">
      <alignment horizontal="center" vertical="top" wrapText="1"/>
    </xf>
    <xf numFmtId="0" fontId="1" fillId="0" borderId="0" xfId="34" applyFont="1" applyFill="1" applyBorder="1" applyAlignment="1">
      <alignment horizontal="left" vertical="center" wrapText="1"/>
    </xf>
    <xf numFmtId="0" fontId="1" fillId="0" borderId="18" xfId="34" applyFont="1" applyFill="1" applyBorder="1" applyAlignment="1">
      <alignment horizontal="center" vertical="center" wrapText="1"/>
    </xf>
    <xf numFmtId="0" fontId="1" fillId="0" borderId="18" xfId="0" applyFont="1" applyFill="1" applyBorder="1" applyAlignment="1">
      <alignment horizontal="center" vertical="center" wrapText="1"/>
    </xf>
    <xf numFmtId="0" fontId="1" fillId="0" borderId="14" xfId="34" applyNumberFormat="1" applyFont="1" applyFill="1" applyBorder="1" applyAlignment="1">
      <alignment horizontal="center" vertical="center"/>
    </xf>
    <xf numFmtId="0" fontId="1" fillId="0" borderId="14" xfId="0" applyNumberFormat="1" applyFont="1" applyFill="1" applyBorder="1" applyAlignment="1">
      <alignment horizontal="center" vertical="center"/>
    </xf>
    <xf numFmtId="0" fontId="1" fillId="0" borderId="41" xfId="0" applyFont="1" applyBorder="1" applyAlignment="1">
      <alignment horizontal="center"/>
    </xf>
    <xf numFmtId="166" fontId="5" fillId="0" borderId="32" xfId="34" applyNumberFormat="1" applyFont="1" applyFill="1" applyBorder="1" applyAlignment="1">
      <alignment horizontal="center" vertical="center"/>
    </xf>
    <xf numFmtId="166" fontId="5" fillId="0" borderId="34" xfId="34" applyNumberFormat="1" applyFont="1" applyFill="1" applyBorder="1" applyAlignment="1">
      <alignment horizontal="center" vertical="center"/>
    </xf>
    <xf numFmtId="0" fontId="1" fillId="12" borderId="0" xfId="34" applyFont="1" applyFill="1" applyBorder="1" applyAlignment="1">
      <alignment horizontal="left" vertical="center"/>
    </xf>
    <xf numFmtId="0" fontId="1" fillId="12" borderId="18" xfId="34" applyFont="1" applyFill="1" applyBorder="1" applyAlignment="1">
      <alignment horizontal="center" vertical="top" wrapText="1"/>
    </xf>
    <xf numFmtId="169" fontId="1" fillId="12" borderId="18" xfId="34" applyNumberFormat="1" applyFont="1" applyFill="1" applyBorder="1" applyAlignment="1">
      <alignment horizontal="center" vertical="top" wrapText="1"/>
    </xf>
    <xf numFmtId="0" fontId="1" fillId="0" borderId="18" xfId="0" applyFont="1" applyBorder="1" applyAlignment="1">
      <alignment vertical="top" wrapText="1"/>
    </xf>
    <xf numFmtId="0" fontId="1" fillId="12" borderId="18" xfId="34" applyFont="1" applyFill="1" applyBorder="1" applyAlignment="1">
      <alignment vertical="center"/>
    </xf>
    <xf numFmtId="166" fontId="1" fillId="0" borderId="20" xfId="39" applyNumberFormat="1" applyFont="1" applyFill="1" applyBorder="1" applyAlignment="1">
      <alignment horizontal="left" vertical="top"/>
    </xf>
    <xf numFmtId="166" fontId="1" fillId="0" borderId="31" xfId="39" applyNumberFormat="1" applyFont="1" applyFill="1" applyBorder="1" applyAlignment="1">
      <alignment horizontal="left" vertical="top"/>
    </xf>
    <xf numFmtId="0" fontId="1" fillId="0" borderId="38" xfId="39" applyFont="1" applyFill="1" applyBorder="1" applyAlignment="1">
      <alignment horizontal="left" vertical="top" wrapText="1"/>
    </xf>
    <xf numFmtId="0" fontId="1" fillId="0" borderId="27" xfId="39" applyFill="1" applyBorder="1" applyAlignment="1">
      <alignment vertical="top"/>
    </xf>
    <xf numFmtId="0" fontId="1" fillId="0" borderId="38" xfId="39" applyFill="1" applyBorder="1" applyAlignment="1">
      <alignment vertical="top"/>
    </xf>
    <xf numFmtId="0" fontId="1" fillId="0" borderId="13" xfId="39" applyFill="1" applyBorder="1" applyAlignment="1">
      <alignment vertical="top"/>
    </xf>
    <xf numFmtId="0" fontId="1" fillId="0" borderId="12" xfId="39" applyFill="1" applyBorder="1" applyAlignment="1">
      <alignment vertical="top"/>
    </xf>
    <xf numFmtId="164" fontId="1" fillId="0" borderId="29" xfId="39" applyNumberFormat="1" applyFont="1" applyFill="1" applyBorder="1" applyAlignment="1">
      <alignment horizontal="center" vertical="top"/>
    </xf>
    <xf numFmtId="164" fontId="1" fillId="0" borderId="12" xfId="39" applyNumberFormat="1" applyFont="1" applyFill="1" applyBorder="1" applyAlignment="1">
      <alignment horizontal="center" vertical="top"/>
    </xf>
    <xf numFmtId="0" fontId="2" fillId="0" borderId="0" xfId="39" applyFont="1" applyAlignment="1">
      <alignment horizontal="center"/>
    </xf>
    <xf numFmtId="0" fontId="1" fillId="0" borderId="17" xfId="39" applyBorder="1" applyAlignment="1">
      <alignment horizontal="center" vertical="top"/>
    </xf>
    <xf numFmtId="0" fontId="1" fillId="0" borderId="15" xfId="39" applyBorder="1" applyAlignment="1">
      <alignment horizontal="center" vertical="top"/>
    </xf>
    <xf numFmtId="0" fontId="11" fillId="0" borderId="17" xfId="39" applyFont="1" applyFill="1" applyBorder="1" applyAlignment="1">
      <alignment horizontal="center" vertical="center" textRotation="90"/>
    </xf>
    <xf numFmtId="0" fontId="11" fillId="0" borderId="26" xfId="39" applyFont="1" applyFill="1" applyBorder="1" applyAlignment="1">
      <alignment horizontal="center" vertical="center" textRotation="90"/>
    </xf>
    <xf numFmtId="0" fontId="11" fillId="0" borderId="15" xfId="39" applyFont="1" applyFill="1" applyBorder="1" applyAlignment="1">
      <alignment horizontal="center" vertical="center" textRotation="90"/>
    </xf>
    <xf numFmtId="166" fontId="1" fillId="0" borderId="30" xfId="39" applyNumberFormat="1" applyFont="1" applyFill="1" applyBorder="1" applyAlignment="1">
      <alignment horizontal="left" vertical="top"/>
    </xf>
    <xf numFmtId="0" fontId="1" fillId="0" borderId="29" xfId="39" applyFont="1" applyFill="1" applyBorder="1" applyAlignment="1">
      <alignment horizontal="center" vertical="top"/>
    </xf>
    <xf numFmtId="0" fontId="1" fillId="0" borderId="47" xfId="39" applyFont="1" applyFill="1" applyBorder="1" applyAlignment="1">
      <alignment horizontal="center" vertical="top"/>
    </xf>
    <xf numFmtId="0" fontId="1" fillId="0" borderId="27" xfId="39" applyFont="1" applyFill="1" applyBorder="1" applyAlignment="1">
      <alignment horizontal="center" vertical="top"/>
    </xf>
    <xf numFmtId="0" fontId="1" fillId="0" borderId="38" xfId="39" applyFont="1" applyFill="1" applyBorder="1" applyAlignment="1">
      <alignment horizontal="center" vertical="top"/>
    </xf>
    <xf numFmtId="0" fontId="1" fillId="0" borderId="12" xfId="39" applyFill="1" applyBorder="1" applyAlignment="1">
      <alignment vertical="top" wrapText="1"/>
    </xf>
    <xf numFmtId="0" fontId="1" fillId="0" borderId="0" xfId="39" applyFill="1" applyBorder="1" applyAlignment="1">
      <alignment vertical="top" wrapText="1"/>
    </xf>
    <xf numFmtId="0" fontId="1" fillId="0" borderId="25" xfId="39" applyFill="1" applyBorder="1" applyAlignment="1">
      <alignment vertical="top" wrapText="1"/>
    </xf>
    <xf numFmtId="0" fontId="1" fillId="0" borderId="47" xfId="39" applyFill="1" applyBorder="1" applyAlignment="1">
      <alignment vertical="top" wrapText="1"/>
    </xf>
    <xf numFmtId="0" fontId="1" fillId="0" borderId="23" xfId="39" applyFont="1" applyFill="1" applyBorder="1" applyAlignment="1">
      <alignment vertical="top" wrapText="1"/>
    </xf>
    <xf numFmtId="0" fontId="1" fillId="0" borderId="47" xfId="39" applyFont="1" applyFill="1" applyBorder="1" applyAlignment="1">
      <alignment vertical="top" wrapText="1"/>
    </xf>
    <xf numFmtId="0" fontId="16" fillId="0" borderId="32" xfId="39" applyFont="1" applyFill="1" applyBorder="1" applyAlignment="1">
      <alignment horizontal="center" vertical="center"/>
    </xf>
    <xf numFmtId="0" fontId="16" fillId="0" borderId="18" xfId="39" applyFont="1" applyBorder="1" applyAlignment="1">
      <alignment horizontal="center" vertical="center"/>
    </xf>
    <xf numFmtId="0" fontId="16" fillId="0" borderId="20" xfId="39" applyFont="1" applyBorder="1" applyAlignment="1">
      <alignment horizontal="center" vertical="center"/>
    </xf>
    <xf numFmtId="0" fontId="16" fillId="0" borderId="31" xfId="39" applyFont="1" applyBorder="1" applyAlignment="1">
      <alignment horizontal="center" vertical="center"/>
    </xf>
    <xf numFmtId="0" fontId="16" fillId="0" borderId="17" xfId="39" applyFont="1" applyBorder="1" applyAlignment="1">
      <alignment horizontal="center" vertical="center"/>
    </xf>
    <xf numFmtId="0" fontId="16" fillId="0" borderId="32" xfId="39" applyFont="1" applyBorder="1" applyAlignment="1">
      <alignment horizontal="center" vertical="center"/>
    </xf>
    <xf numFmtId="0" fontId="16" fillId="0" borderId="34" xfId="39" applyFont="1" applyBorder="1" applyAlignment="1">
      <alignment horizontal="center" vertical="center"/>
    </xf>
    <xf numFmtId="0" fontId="99" fillId="20" borderId="20" xfId="41" applyFont="1" applyFill="1" applyBorder="1" applyAlignment="1">
      <alignment horizontal="center" vertical="top" wrapText="1"/>
    </xf>
    <xf numFmtId="0" fontId="99" fillId="20" borderId="30" xfId="41" applyFont="1" applyFill="1" applyBorder="1" applyAlignment="1">
      <alignment horizontal="center" vertical="top" wrapText="1"/>
    </xf>
    <xf numFmtId="0" fontId="99" fillId="20" borderId="31" xfId="41" applyFont="1" applyFill="1" applyBorder="1" applyAlignment="1">
      <alignment horizontal="center" vertical="top" wrapText="1"/>
    </xf>
    <xf numFmtId="0" fontId="1" fillId="0" borderId="20" xfId="41" applyFont="1" applyFill="1" applyBorder="1" applyAlignment="1">
      <alignment horizontal="center" vertical="top"/>
    </xf>
    <xf numFmtId="0" fontId="1" fillId="0" borderId="30" xfId="41" applyFont="1" applyFill="1" applyBorder="1" applyAlignment="1">
      <alignment horizontal="center" vertical="top"/>
    </xf>
    <xf numFmtId="0" fontId="1" fillId="0" borderId="31" xfId="41" applyFont="1" applyFill="1" applyBorder="1" applyAlignment="1">
      <alignment horizontal="center" vertical="top"/>
    </xf>
    <xf numFmtId="0" fontId="99" fillId="0" borderId="27" xfId="0" applyFont="1" applyFill="1" applyBorder="1" applyAlignment="1">
      <alignment horizontal="center"/>
    </xf>
    <xf numFmtId="0" fontId="99" fillId="0" borderId="38" xfId="0" applyFont="1" applyFill="1" applyBorder="1" applyAlignment="1">
      <alignment horizontal="center"/>
    </xf>
    <xf numFmtId="0" fontId="99" fillId="0" borderId="38" xfId="0" applyFont="1" applyFill="1" applyBorder="1" applyAlignment="1">
      <alignment horizontal="center" wrapText="1"/>
    </xf>
    <xf numFmtId="0" fontId="99" fillId="0" borderId="24" xfId="0" applyFont="1" applyFill="1" applyBorder="1" applyAlignment="1">
      <alignment horizontal="center"/>
    </xf>
    <xf numFmtId="0" fontId="102" fillId="0" borderId="17" xfId="39" applyFont="1" applyBorder="1" applyAlignment="1">
      <alignment horizontal="center" vertical="center" textRotation="90"/>
    </xf>
    <xf numFmtId="0" fontId="102" fillId="0" borderId="26" xfId="39" applyFont="1" applyBorder="1" applyAlignment="1">
      <alignment horizontal="center" vertical="center" textRotation="90"/>
    </xf>
    <xf numFmtId="0" fontId="102" fillId="0" borderId="24" xfId="39" applyFont="1" applyBorder="1" applyAlignment="1">
      <alignment horizontal="center" vertical="center" textRotation="90"/>
    </xf>
    <xf numFmtId="166" fontId="99" fillId="20" borderId="20" xfId="41" applyNumberFormat="1" applyFont="1" applyFill="1" applyBorder="1" applyAlignment="1">
      <alignment horizontal="center" vertical="top"/>
    </xf>
    <xf numFmtId="166" fontId="99" fillId="20" borderId="30" xfId="41" applyNumberFormat="1" applyFont="1" applyFill="1" applyBorder="1" applyAlignment="1">
      <alignment horizontal="center" vertical="top"/>
    </xf>
    <xf numFmtId="166" fontId="99" fillId="20" borderId="31" xfId="41" applyNumberFormat="1" applyFont="1" applyFill="1" applyBorder="1" applyAlignment="1">
      <alignment horizontal="center" vertical="top"/>
    </xf>
    <xf numFmtId="0" fontId="1" fillId="14" borderId="20" xfId="40" applyFont="1" applyFill="1" applyBorder="1" applyAlignment="1">
      <alignment horizontal="center" vertical="top" wrapText="1"/>
    </xf>
    <xf numFmtId="0" fontId="1" fillId="14" borderId="30" xfId="40" applyFont="1" applyFill="1" applyBorder="1" applyAlignment="1">
      <alignment horizontal="center" vertical="top" wrapText="1"/>
    </xf>
    <xf numFmtId="0" fontId="1" fillId="0" borderId="32" xfId="40" applyFont="1" applyFill="1" applyBorder="1" applyAlignment="1">
      <alignment horizontal="left" vertical="top" wrapText="1"/>
    </xf>
    <xf numFmtId="0" fontId="1" fillId="0" borderId="33" xfId="40" applyFont="1" applyFill="1" applyBorder="1" applyAlignment="1">
      <alignment horizontal="left" vertical="top" wrapText="1"/>
    </xf>
    <xf numFmtId="0" fontId="1" fillId="0" borderId="34" xfId="40" applyFont="1" applyFill="1" applyBorder="1" applyAlignment="1">
      <alignment horizontal="left" vertical="top" wrapText="1"/>
    </xf>
    <xf numFmtId="0" fontId="1" fillId="0" borderId="13" xfId="40" applyFont="1" applyFill="1" applyBorder="1" applyAlignment="1">
      <alignment horizontal="left" vertical="top" wrapText="1"/>
    </xf>
    <xf numFmtId="0" fontId="1" fillId="0" borderId="0" xfId="40" applyFont="1" applyFill="1" applyBorder="1" applyAlignment="1">
      <alignment horizontal="left" vertical="top" wrapText="1"/>
    </xf>
    <xf numFmtId="0" fontId="1" fillId="0" borderId="12" xfId="40" applyFont="1" applyFill="1" applyBorder="1" applyAlignment="1">
      <alignment horizontal="left" vertical="top" wrapText="1"/>
    </xf>
    <xf numFmtId="0" fontId="1" fillId="14" borderId="31" xfId="40" applyFont="1" applyFill="1" applyBorder="1" applyAlignment="1">
      <alignment horizontal="center" vertical="top" wrapText="1"/>
    </xf>
    <xf numFmtId="0" fontId="1" fillId="0" borderId="13" xfId="40" applyFont="1" applyFill="1" applyBorder="1" applyAlignment="1">
      <alignment horizontal="center" vertical="top" wrapText="1"/>
    </xf>
    <xf numFmtId="0" fontId="1" fillId="0" borderId="0" xfId="40" applyFont="1" applyFill="1" applyBorder="1" applyAlignment="1">
      <alignment horizontal="center" vertical="top" wrapText="1"/>
    </xf>
    <xf numFmtId="0" fontId="1" fillId="0" borderId="12" xfId="40" applyFont="1" applyFill="1" applyBorder="1" applyAlignment="1">
      <alignment horizontal="center" vertical="top" wrapText="1"/>
    </xf>
    <xf numFmtId="0" fontId="1" fillId="0" borderId="26" xfId="40" applyFont="1" applyFill="1" applyBorder="1" applyAlignment="1">
      <alignment horizontal="center" vertical="top" wrapText="1"/>
    </xf>
    <xf numFmtId="0" fontId="1" fillId="0" borderId="17" xfId="40" applyFont="1" applyFill="1" applyBorder="1" applyAlignment="1">
      <alignment horizontal="left" vertical="top" wrapText="1"/>
    </xf>
    <xf numFmtId="0" fontId="1" fillId="0" borderId="26" xfId="40" applyFont="1" applyFill="1" applyBorder="1" applyAlignment="1">
      <alignment horizontal="left" vertical="top" wrapText="1"/>
    </xf>
    <xf numFmtId="166" fontId="99" fillId="20" borderId="20" xfId="40" applyNumberFormat="1" applyFont="1" applyFill="1" applyBorder="1" applyAlignment="1">
      <alignment horizontal="left" vertical="top"/>
    </xf>
    <xf numFmtId="166" fontId="99" fillId="20" borderId="30" xfId="40" applyNumberFormat="1" applyFont="1" applyFill="1" applyBorder="1" applyAlignment="1">
      <alignment horizontal="left" vertical="top"/>
    </xf>
    <xf numFmtId="166" fontId="99" fillId="20" borderId="31" xfId="40" applyNumberFormat="1" applyFont="1" applyFill="1" applyBorder="1" applyAlignment="1">
      <alignment horizontal="left" vertical="top"/>
    </xf>
    <xf numFmtId="0" fontId="99" fillId="0" borderId="13" xfId="41" applyFont="1" applyFill="1" applyBorder="1" applyAlignment="1">
      <alignment horizontal="center" vertical="top" wrapText="1"/>
    </xf>
    <xf numFmtId="0" fontId="99" fillId="0" borderId="0" xfId="41" applyFont="1" applyFill="1" applyBorder="1" applyAlignment="1">
      <alignment horizontal="center" vertical="top" wrapText="1"/>
    </xf>
    <xf numFmtId="0" fontId="99" fillId="0" borderId="12" xfId="41" applyFont="1" applyFill="1" applyBorder="1" applyAlignment="1">
      <alignment horizontal="center" vertical="top" wrapText="1"/>
    </xf>
    <xf numFmtId="0" fontId="99" fillId="0" borderId="32" xfId="40" applyFont="1" applyFill="1" applyBorder="1" applyAlignment="1">
      <alignment horizontal="center" vertical="top" wrapText="1"/>
    </xf>
    <xf numFmtId="0" fontId="99" fillId="0" borderId="33" xfId="40" applyFont="1" applyFill="1" applyBorder="1" applyAlignment="1">
      <alignment horizontal="center" vertical="top" wrapText="1"/>
    </xf>
    <xf numFmtId="0" fontId="99" fillId="0" borderId="34" xfId="40" applyFont="1" applyFill="1" applyBorder="1" applyAlignment="1">
      <alignment horizontal="center" vertical="top" wrapText="1"/>
    </xf>
    <xf numFmtId="0" fontId="99" fillId="0" borderId="13" xfId="40" applyFont="1" applyFill="1" applyBorder="1" applyAlignment="1">
      <alignment horizontal="center" vertical="top" wrapText="1"/>
    </xf>
    <xf numFmtId="0" fontId="99" fillId="0" borderId="0" xfId="40" applyFont="1" applyFill="1" applyBorder="1" applyAlignment="1">
      <alignment horizontal="center" vertical="top" wrapText="1"/>
    </xf>
    <xf numFmtId="0" fontId="99" fillId="0" borderId="12" xfId="40" applyFont="1" applyFill="1" applyBorder="1" applyAlignment="1">
      <alignment horizontal="center" vertical="top" wrapText="1"/>
    </xf>
    <xf numFmtId="0" fontId="1" fillId="0" borderId="13" xfId="40" applyFont="1" applyFill="1" applyBorder="1" applyAlignment="1">
      <alignment horizontal="center" vertical="top"/>
    </xf>
    <xf numFmtId="0" fontId="1" fillId="0" borderId="0" xfId="40" applyFont="1" applyFill="1" applyBorder="1" applyAlignment="1">
      <alignment horizontal="center" vertical="top"/>
    </xf>
    <xf numFmtId="0" fontId="99" fillId="0" borderId="17" xfId="41" applyFont="1" applyFill="1" applyBorder="1" applyAlignment="1">
      <alignment horizontal="center" vertical="top" wrapText="1"/>
    </xf>
    <xf numFmtId="0" fontId="99" fillId="0" borderId="26" xfId="41" applyFont="1" applyFill="1" applyBorder="1" applyAlignment="1">
      <alignment horizontal="center" vertical="top" wrapText="1"/>
    </xf>
    <xf numFmtId="166" fontId="1" fillId="12" borderId="27" xfId="40" applyNumberFormat="1" applyFont="1" applyFill="1" applyBorder="1" applyAlignment="1">
      <alignment horizontal="left" vertical="top"/>
    </xf>
    <xf numFmtId="166" fontId="1" fillId="12" borderId="38" xfId="40" applyNumberFormat="1" applyFont="1" applyFill="1" applyBorder="1" applyAlignment="1">
      <alignment horizontal="left" vertical="top"/>
    </xf>
    <xf numFmtId="166" fontId="1" fillId="12" borderId="24" xfId="40" applyNumberFormat="1" applyFont="1" applyFill="1" applyBorder="1" applyAlignment="1">
      <alignment horizontal="left" vertical="top"/>
    </xf>
    <xf numFmtId="166" fontId="1" fillId="0" borderId="27" xfId="40" applyNumberFormat="1" applyFont="1" applyFill="1" applyBorder="1" applyAlignment="1">
      <alignment horizontal="left" vertical="top"/>
    </xf>
    <xf numFmtId="166" fontId="1" fillId="0" borderId="38" xfId="40" applyNumberFormat="1" applyFont="1" applyFill="1" applyBorder="1" applyAlignment="1">
      <alignment horizontal="left" vertical="top"/>
    </xf>
    <xf numFmtId="166" fontId="1" fillId="0" borderId="24" xfId="40" applyNumberFormat="1" applyFont="1" applyFill="1" applyBorder="1" applyAlignment="1">
      <alignment horizontal="left" vertical="top"/>
    </xf>
    <xf numFmtId="166" fontId="1" fillId="0" borderId="27" xfId="40" applyNumberFormat="1" applyFont="1" applyFill="1" applyBorder="1" applyAlignment="1">
      <alignment horizontal="center" vertical="top"/>
    </xf>
    <xf numFmtId="0" fontId="1" fillId="0" borderId="24" xfId="40" applyFont="1" applyFill="1" applyBorder="1" applyAlignment="1">
      <alignment horizontal="center" vertical="top"/>
    </xf>
    <xf numFmtId="0" fontId="1" fillId="0" borderId="23" xfId="40" applyFont="1" applyFill="1" applyBorder="1" applyAlignment="1">
      <alignment horizontal="center" vertical="top" wrapText="1"/>
    </xf>
    <xf numFmtId="0" fontId="1" fillId="0" borderId="25" xfId="40" applyFont="1" applyFill="1" applyBorder="1" applyAlignment="1">
      <alignment horizontal="center" vertical="top" wrapText="1"/>
    </xf>
    <xf numFmtId="0" fontId="1" fillId="0" borderId="47" xfId="40" applyFont="1" applyFill="1" applyBorder="1" applyAlignment="1">
      <alignment horizontal="center" vertical="top" wrapText="1"/>
    </xf>
    <xf numFmtId="166" fontId="99" fillId="20" borderId="20" xfId="40" applyNumberFormat="1" applyFont="1" applyFill="1" applyBorder="1" applyAlignment="1">
      <alignment horizontal="center" vertical="top"/>
    </xf>
    <xf numFmtId="166" fontId="99" fillId="20" borderId="31" xfId="40" applyNumberFormat="1" applyFont="1" applyFill="1" applyBorder="1" applyAlignment="1">
      <alignment horizontal="center" vertical="top"/>
    </xf>
    <xf numFmtId="0" fontId="99" fillId="20" borderId="32" xfId="40" applyFont="1" applyFill="1" applyBorder="1" applyAlignment="1">
      <alignment horizontal="center" vertical="top" wrapText="1"/>
    </xf>
    <xf numFmtId="0" fontId="99" fillId="20" borderId="34" xfId="40" applyFont="1" applyFill="1" applyBorder="1" applyAlignment="1">
      <alignment horizontal="center" vertical="top" wrapText="1"/>
    </xf>
    <xf numFmtId="0" fontId="99" fillId="20" borderId="13" xfId="40" applyFont="1" applyFill="1" applyBorder="1" applyAlignment="1">
      <alignment horizontal="center" vertical="top" wrapText="1"/>
    </xf>
    <xf numFmtId="0" fontId="99" fillId="20" borderId="12" xfId="40" applyFont="1" applyFill="1" applyBorder="1" applyAlignment="1">
      <alignment horizontal="center" vertical="top" wrapText="1"/>
    </xf>
    <xf numFmtId="0" fontId="99" fillId="20" borderId="27" xfId="40" applyFont="1" applyFill="1" applyBorder="1" applyAlignment="1">
      <alignment horizontal="center" vertical="top" wrapText="1"/>
    </xf>
    <xf numFmtId="0" fontId="99" fillId="20" borderId="24" xfId="40" applyFont="1" applyFill="1" applyBorder="1" applyAlignment="1">
      <alignment horizontal="center" vertical="top" wrapText="1"/>
    </xf>
    <xf numFmtId="0" fontId="1" fillId="17" borderId="20" xfId="41" applyFont="1" applyFill="1" applyBorder="1" applyAlignment="1">
      <alignment horizontal="center" vertical="top" wrapText="1"/>
    </xf>
    <xf numFmtId="0" fontId="1" fillId="17" borderId="30" xfId="41" applyFont="1" applyFill="1" applyBorder="1" applyAlignment="1">
      <alignment horizontal="center" vertical="top" wrapText="1"/>
    </xf>
    <xf numFmtId="0" fontId="1" fillId="17" borderId="31" xfId="41" applyFont="1" applyFill="1" applyBorder="1" applyAlignment="1">
      <alignment horizontal="center" vertical="top" wrapText="1"/>
    </xf>
    <xf numFmtId="0" fontId="99" fillId="0" borderId="32" xfId="41" applyFont="1" applyFill="1" applyBorder="1" applyAlignment="1">
      <alignment horizontal="center" vertical="top" wrapText="1"/>
    </xf>
    <xf numFmtId="0" fontId="99" fillId="0" borderId="33" xfId="41" applyFont="1" applyFill="1" applyBorder="1" applyAlignment="1">
      <alignment horizontal="center" vertical="top" wrapText="1"/>
    </xf>
    <xf numFmtId="0" fontId="99" fillId="0" borderId="34" xfId="41" applyFont="1" applyFill="1" applyBorder="1" applyAlignment="1">
      <alignment horizontal="center" vertical="top" wrapText="1"/>
    </xf>
    <xf numFmtId="166" fontId="99" fillId="20" borderId="30" xfId="40" applyNumberFormat="1" applyFont="1" applyFill="1" applyBorder="1" applyAlignment="1">
      <alignment horizontal="center" vertical="top"/>
    </xf>
    <xf numFmtId="0" fontId="99" fillId="0" borderId="13" xfId="0" applyFont="1" applyFill="1" applyBorder="1" applyAlignment="1">
      <alignment horizontal="center"/>
    </xf>
    <xf numFmtId="0" fontId="99" fillId="0" borderId="0" xfId="0" applyFont="1" applyFill="1" applyBorder="1" applyAlignment="1">
      <alignment horizontal="center"/>
    </xf>
    <xf numFmtId="0" fontId="99" fillId="0" borderId="12" xfId="0" applyFont="1" applyFill="1" applyBorder="1" applyAlignment="1">
      <alignment horizontal="center"/>
    </xf>
    <xf numFmtId="0" fontId="83" fillId="0" borderId="18" xfId="40" applyFont="1" applyFill="1" applyBorder="1" applyAlignment="1">
      <alignment horizontal="left" vertical="top" wrapText="1"/>
    </xf>
    <xf numFmtId="0" fontId="1" fillId="0" borderId="18" xfId="0" applyFont="1" applyBorder="1" applyAlignment="1">
      <alignment horizontal="left" vertical="top" wrapText="1"/>
    </xf>
    <xf numFmtId="0" fontId="1" fillId="0" borderId="17" xfId="40" applyFont="1" applyFill="1" applyBorder="1" applyAlignment="1">
      <alignment horizontal="center" vertical="top" wrapText="1"/>
    </xf>
    <xf numFmtId="0" fontId="1" fillId="0" borderId="15" xfId="40" applyFont="1" applyFill="1" applyBorder="1" applyAlignment="1">
      <alignment horizontal="center" vertical="top" wrapText="1"/>
    </xf>
    <xf numFmtId="0" fontId="99" fillId="0" borderId="17" xfId="40" applyFont="1" applyFill="1" applyBorder="1" applyAlignment="1">
      <alignment horizontal="center" vertical="top" wrapText="1"/>
    </xf>
    <xf numFmtId="0" fontId="99" fillId="0" borderId="26" xfId="40" applyFont="1" applyFill="1" applyBorder="1" applyAlignment="1">
      <alignment horizontal="center" vertical="top" wrapText="1"/>
    </xf>
    <xf numFmtId="0" fontId="99" fillId="0" borderId="15" xfId="40" applyFont="1" applyFill="1" applyBorder="1" applyAlignment="1">
      <alignment horizontal="center" vertical="top" wrapText="1"/>
    </xf>
    <xf numFmtId="0" fontId="99" fillId="20" borderId="32" xfId="40" applyFont="1" applyFill="1" applyBorder="1" applyAlignment="1">
      <alignment horizontal="left" vertical="top" wrapText="1"/>
    </xf>
    <xf numFmtId="0" fontId="99" fillId="20" borderId="33" xfId="40" applyFont="1" applyFill="1" applyBorder="1" applyAlignment="1">
      <alignment horizontal="left" vertical="top" wrapText="1"/>
    </xf>
    <xf numFmtId="0" fontId="99" fillId="20" borderId="34" xfId="40" applyFont="1" applyFill="1" applyBorder="1" applyAlignment="1">
      <alignment horizontal="left" vertical="top" wrapText="1"/>
    </xf>
    <xf numFmtId="0" fontId="99" fillId="20" borderId="13" xfId="40" applyFont="1" applyFill="1" applyBorder="1" applyAlignment="1">
      <alignment horizontal="left" vertical="top" wrapText="1"/>
    </xf>
    <xf numFmtId="0" fontId="99" fillId="20" borderId="0" xfId="40" applyFont="1" applyFill="1" applyBorder="1" applyAlignment="1">
      <alignment horizontal="left" vertical="top" wrapText="1"/>
    </xf>
    <xf numFmtId="0" fontId="99" fillId="20" borderId="12" xfId="40" applyFont="1" applyFill="1" applyBorder="1" applyAlignment="1">
      <alignment horizontal="left" vertical="top" wrapText="1"/>
    </xf>
    <xf numFmtId="0" fontId="99" fillId="20" borderId="0" xfId="40" applyFont="1" applyFill="1" applyBorder="1" applyAlignment="1">
      <alignment horizontal="center" vertical="top" wrapText="1"/>
    </xf>
    <xf numFmtId="0" fontId="100" fillId="17" borderId="20" xfId="41" applyFont="1" applyFill="1" applyBorder="1" applyAlignment="1">
      <alignment horizontal="center" vertical="top" wrapText="1"/>
    </xf>
    <xf numFmtId="0" fontId="100" fillId="17" borderId="30" xfId="41" applyFont="1" applyFill="1" applyBorder="1" applyAlignment="1">
      <alignment horizontal="center" vertical="top" wrapText="1"/>
    </xf>
    <xf numFmtId="0" fontId="100" fillId="17" borderId="31" xfId="41" applyFont="1" applyFill="1" applyBorder="1" applyAlignment="1">
      <alignment horizontal="center" vertical="top" wrapText="1"/>
    </xf>
    <xf numFmtId="0" fontId="1" fillId="0" borderId="11" xfId="40" applyFont="1" applyFill="1" applyBorder="1" applyAlignment="1">
      <alignment vertical="top"/>
    </xf>
    <xf numFmtId="0" fontId="1" fillId="0" borderId="14" xfId="40" applyFont="1" applyFill="1" applyBorder="1" applyAlignment="1">
      <alignment vertical="top"/>
    </xf>
    <xf numFmtId="164" fontId="1" fillId="0" borderId="11" xfId="40" applyNumberFormat="1" applyFont="1" applyFill="1" applyBorder="1" applyAlignment="1">
      <alignment horizontal="left" vertical="center"/>
    </xf>
    <xf numFmtId="164" fontId="1" fillId="0" borderId="14" xfId="40" applyNumberFormat="1" applyFont="1" applyFill="1" applyBorder="1" applyAlignment="1">
      <alignment horizontal="left" vertical="center"/>
    </xf>
    <xf numFmtId="0" fontId="1" fillId="0" borderId="23" xfId="40" applyFont="1" applyFill="1" applyBorder="1" applyAlignment="1">
      <alignment horizontal="left" vertical="top" wrapText="1"/>
    </xf>
    <xf numFmtId="0" fontId="1" fillId="0" borderId="47" xfId="40" applyFont="1" applyFill="1" applyBorder="1" applyAlignment="1">
      <alignment horizontal="left" vertical="top" wrapText="1"/>
    </xf>
    <xf numFmtId="0" fontId="99" fillId="0" borderId="23" xfId="41" applyFont="1" applyFill="1" applyBorder="1" applyAlignment="1">
      <alignment horizontal="center" vertical="top" wrapText="1"/>
    </xf>
    <xf numFmtId="0" fontId="99" fillId="0" borderId="25" xfId="41" applyFont="1" applyFill="1" applyBorder="1" applyAlignment="1">
      <alignment horizontal="center" vertical="top" wrapText="1"/>
    </xf>
    <xf numFmtId="0" fontId="99" fillId="0" borderId="47" xfId="41" applyFont="1" applyFill="1" applyBorder="1" applyAlignment="1">
      <alignment horizontal="center" vertical="top" wrapText="1"/>
    </xf>
    <xf numFmtId="166" fontId="99" fillId="0" borderId="20" xfId="40" applyNumberFormat="1" applyFont="1" applyFill="1" applyBorder="1" applyAlignment="1">
      <alignment horizontal="left" vertical="top"/>
    </xf>
    <xf numFmtId="166" fontId="99" fillId="0" borderId="30" xfId="40" applyNumberFormat="1" applyFont="1" applyFill="1" applyBorder="1" applyAlignment="1">
      <alignment horizontal="left" vertical="top"/>
    </xf>
    <xf numFmtId="166" fontId="99" fillId="0" borderId="31" xfId="40" applyNumberFormat="1" applyFont="1" applyFill="1" applyBorder="1" applyAlignment="1">
      <alignment horizontal="left" vertical="top"/>
    </xf>
    <xf numFmtId="0" fontId="99" fillId="0" borderId="32" xfId="40" applyFont="1" applyFill="1" applyBorder="1" applyAlignment="1">
      <alignment horizontal="left" vertical="top" wrapText="1"/>
    </xf>
    <xf numFmtId="0" fontId="99" fillId="0" borderId="33" xfId="40" applyFont="1" applyFill="1" applyBorder="1" applyAlignment="1">
      <alignment horizontal="left" vertical="top" wrapText="1"/>
    </xf>
    <xf numFmtId="0" fontId="99" fillId="0" borderId="34" xfId="40" applyFont="1" applyFill="1" applyBorder="1" applyAlignment="1">
      <alignment horizontal="left" vertical="top" wrapText="1"/>
    </xf>
    <xf numFmtId="0" fontId="99" fillId="0" borderId="13" xfId="40" applyFont="1" applyFill="1" applyBorder="1" applyAlignment="1">
      <alignment horizontal="left" vertical="top" wrapText="1"/>
    </xf>
    <xf numFmtId="0" fontId="99" fillId="0" borderId="0" xfId="40" applyFont="1" applyFill="1" applyBorder="1" applyAlignment="1">
      <alignment horizontal="left" vertical="top" wrapText="1"/>
    </xf>
    <xf numFmtId="0" fontId="99" fillId="0" borderId="12" xfId="40" applyFont="1" applyFill="1" applyBorder="1" applyAlignment="1">
      <alignment horizontal="left" vertical="top" wrapText="1"/>
    </xf>
    <xf numFmtId="166" fontId="1" fillId="0" borderId="20" xfId="40" applyNumberFormat="1" applyFont="1" applyFill="1" applyBorder="1" applyAlignment="1">
      <alignment horizontal="center" vertical="top"/>
    </xf>
    <xf numFmtId="166" fontId="1" fillId="0" borderId="30" xfId="40" applyNumberFormat="1" applyFont="1" applyFill="1" applyBorder="1" applyAlignment="1">
      <alignment horizontal="center" vertical="top"/>
    </xf>
    <xf numFmtId="166" fontId="1" fillId="0" borderId="31" xfId="40" applyNumberFormat="1" applyFont="1" applyFill="1" applyBorder="1" applyAlignment="1">
      <alignment horizontal="center" vertical="top"/>
    </xf>
    <xf numFmtId="166" fontId="1" fillId="0" borderId="20" xfId="40" applyNumberFormat="1" applyFont="1" applyFill="1" applyBorder="1" applyAlignment="1">
      <alignment horizontal="left" vertical="top"/>
    </xf>
    <xf numFmtId="166" fontId="1" fillId="0" borderId="30" xfId="40" applyNumberFormat="1" applyFont="1" applyFill="1" applyBorder="1" applyAlignment="1">
      <alignment horizontal="left" vertical="top"/>
    </xf>
    <xf numFmtId="166" fontId="1" fillId="0" borderId="31" xfId="40" applyNumberFormat="1" applyFont="1" applyFill="1" applyBorder="1" applyAlignment="1">
      <alignment horizontal="left" vertical="top"/>
    </xf>
    <xf numFmtId="0" fontId="0" fillId="0" borderId="27" xfId="0" applyBorder="1"/>
    <xf numFmtId="0" fontId="0" fillId="0" borderId="38" xfId="0" applyBorder="1"/>
    <xf numFmtId="0" fontId="1" fillId="0" borderId="11" xfId="40" applyFont="1" applyFill="1" applyBorder="1" applyAlignment="1">
      <alignment horizontal="left" vertical="top" wrapText="1"/>
    </xf>
    <xf numFmtId="164" fontId="1" fillId="18" borderId="16" xfId="40" applyNumberFormat="1" applyFont="1" applyFill="1" applyBorder="1" applyAlignment="1">
      <alignment horizontal="right" vertical="top"/>
    </xf>
    <xf numFmtId="0" fontId="1" fillId="0" borderId="13" xfId="40" applyFont="1" applyFill="1" applyBorder="1" applyAlignment="1">
      <alignment horizontal="center" wrapText="1"/>
    </xf>
    <xf numFmtId="0" fontId="1" fillId="0" borderId="0" xfId="40" applyFont="1" applyFill="1" applyBorder="1" applyAlignment="1">
      <alignment horizontal="center" wrapText="1"/>
    </xf>
    <xf numFmtId="0" fontId="1" fillId="0" borderId="12" xfId="40" applyFont="1" applyFill="1" applyBorder="1" applyAlignment="1">
      <alignment horizontal="center" wrapText="1"/>
    </xf>
    <xf numFmtId="0" fontId="1" fillId="0" borderId="13" xfId="40" applyFont="1" applyFill="1" applyBorder="1" applyAlignment="1">
      <alignment horizontal="center" vertical="center" wrapText="1"/>
    </xf>
    <xf numFmtId="0" fontId="1" fillId="0" borderId="0" xfId="40" applyFont="1" applyFill="1" applyBorder="1" applyAlignment="1">
      <alignment horizontal="center" vertical="center" wrapText="1"/>
    </xf>
    <xf numFmtId="0" fontId="1" fillId="0" borderId="12" xfId="40" applyFont="1" applyFill="1" applyBorder="1" applyAlignment="1">
      <alignment horizontal="center" vertical="center" wrapText="1"/>
    </xf>
    <xf numFmtId="0" fontId="1" fillId="0" borderId="13" xfId="40" applyFont="1" applyFill="1" applyBorder="1" applyAlignment="1">
      <alignment horizontal="center"/>
    </xf>
    <xf numFmtId="0" fontId="1" fillId="0" borderId="0" xfId="40" applyFont="1" applyFill="1" applyBorder="1" applyAlignment="1">
      <alignment horizontal="center"/>
    </xf>
    <xf numFmtId="0" fontId="1" fillId="0" borderId="12" xfId="40" applyFont="1" applyFill="1" applyBorder="1" applyAlignment="1">
      <alignment horizontal="center"/>
    </xf>
    <xf numFmtId="0" fontId="1" fillId="0" borderId="32" xfId="40" applyFont="1" applyFill="1" applyBorder="1" applyAlignment="1">
      <alignment horizontal="center" vertical="top"/>
    </xf>
    <xf numFmtId="0" fontId="1" fillId="0" borderId="34" xfId="40" applyFont="1" applyFill="1" applyBorder="1" applyAlignment="1">
      <alignment horizontal="center" vertical="top"/>
    </xf>
    <xf numFmtId="0" fontId="1" fillId="0" borderId="13" xfId="39" applyFont="1" applyBorder="1" applyAlignment="1">
      <alignment horizontal="left" vertical="top" wrapText="1"/>
    </xf>
    <xf numFmtId="0" fontId="1" fillId="0" borderId="0" xfId="39" applyFont="1" applyBorder="1" applyAlignment="1">
      <alignment horizontal="left" vertical="top" wrapText="1"/>
    </xf>
    <xf numFmtId="0" fontId="1" fillId="0" borderId="12" xfId="39" applyFont="1" applyBorder="1" applyAlignment="1">
      <alignment horizontal="left" vertical="top" wrapText="1"/>
    </xf>
    <xf numFmtId="0" fontId="1" fillId="0" borderId="46" xfId="40" applyFont="1" applyBorder="1" applyAlignment="1">
      <alignment horizontal="left" vertical="top" wrapText="1"/>
    </xf>
    <xf numFmtId="0" fontId="1" fillId="0" borderId="41" xfId="40" applyFont="1" applyBorder="1" applyAlignment="1">
      <alignment horizontal="left" vertical="top" wrapText="1"/>
    </xf>
    <xf numFmtId="0" fontId="1" fillId="0" borderId="23" xfId="40" applyFont="1" applyBorder="1" applyAlignment="1">
      <alignment horizontal="left" vertical="top" wrapText="1"/>
    </xf>
    <xf numFmtId="0" fontId="1" fillId="0" borderId="25" xfId="40" applyFont="1" applyBorder="1" applyAlignment="1">
      <alignment horizontal="left" vertical="top" wrapText="1"/>
    </xf>
    <xf numFmtId="164" fontId="32" fillId="18" borderId="29" xfId="0" applyNumberFormat="1" applyFont="1" applyFill="1" applyBorder="1" applyAlignment="1">
      <alignment horizontal="right" vertical="top"/>
    </xf>
    <xf numFmtId="164" fontId="32" fillId="18" borderId="47" xfId="0" applyNumberFormat="1" applyFont="1" applyFill="1" applyBorder="1" applyAlignment="1">
      <alignment horizontal="right" vertical="top"/>
    </xf>
    <xf numFmtId="0" fontId="1" fillId="14" borderId="20" xfId="25" applyFill="1" applyBorder="1" applyAlignment="1">
      <alignment horizontal="center"/>
    </xf>
    <xf numFmtId="0" fontId="1" fillId="14" borderId="30" xfId="25" applyFill="1" applyBorder="1" applyAlignment="1">
      <alignment horizontal="center"/>
    </xf>
    <xf numFmtId="0" fontId="1" fillId="14" borderId="31" xfId="25" applyFill="1" applyBorder="1" applyAlignment="1">
      <alignment horizontal="center"/>
    </xf>
    <xf numFmtId="0" fontId="0" fillId="0" borderId="24" xfId="0" applyBorder="1"/>
    <xf numFmtId="164" fontId="1" fillId="0" borderId="30" xfId="43" applyNumberFormat="1" applyBorder="1" applyAlignment="1">
      <alignment horizontal="center" vertical="center"/>
    </xf>
    <xf numFmtId="164" fontId="16" fillId="0" borderId="32" xfId="43" applyNumberFormat="1" applyFont="1" applyBorder="1" applyAlignment="1">
      <alignment horizontal="center" vertical="center"/>
    </xf>
    <xf numFmtId="164" fontId="16" fillId="0" borderId="33" xfId="43" applyNumberFormat="1" applyFont="1" applyBorder="1" applyAlignment="1">
      <alignment horizontal="center" vertical="center"/>
    </xf>
    <xf numFmtId="164" fontId="16" fillId="0" borderId="34" xfId="43" applyNumberFormat="1" applyFont="1" applyBorder="1" applyAlignment="1">
      <alignment horizontal="center" vertical="center"/>
    </xf>
    <xf numFmtId="164" fontId="34" fillId="0" borderId="20" xfId="43" applyNumberFormat="1" applyFont="1" applyFill="1" applyBorder="1" applyAlignment="1">
      <alignment horizontal="center" vertical="center"/>
    </xf>
    <xf numFmtId="164" fontId="34" fillId="0" borderId="30" xfId="43" applyNumberFormat="1" applyFont="1" applyFill="1" applyBorder="1" applyAlignment="1">
      <alignment horizontal="center" vertical="center"/>
    </xf>
    <xf numFmtId="0" fontId="5" fillId="0" borderId="30" xfId="45" applyFont="1" applyBorder="1" applyAlignment="1">
      <alignment horizontal="center" vertical="center"/>
    </xf>
    <xf numFmtId="0" fontId="5" fillId="0" borderId="31" xfId="45" applyFont="1" applyBorder="1" applyAlignment="1">
      <alignment horizontal="center" vertical="center"/>
    </xf>
    <xf numFmtId="164" fontId="13" fillId="0" borderId="14" xfId="43" applyNumberFormat="1" applyFont="1" applyFill="1" applyBorder="1" applyAlignment="1">
      <alignment horizontal="left" vertical="center" wrapText="1"/>
    </xf>
    <xf numFmtId="164" fontId="1" fillId="0" borderId="13" xfId="43" applyNumberFormat="1" applyFont="1" applyBorder="1" applyAlignment="1">
      <alignment horizontal="left" vertical="top" wrapText="1"/>
    </xf>
    <xf numFmtId="164" fontId="1" fillId="0" borderId="0" xfId="43" applyNumberFormat="1" applyFont="1" applyBorder="1" applyAlignment="1">
      <alignment horizontal="left" vertical="top" wrapText="1"/>
    </xf>
    <xf numFmtId="164" fontId="13" fillId="0" borderId="17" xfId="43" applyNumberFormat="1" applyFont="1" applyFill="1" applyBorder="1" applyAlignment="1">
      <alignment horizontal="center" vertical="top" wrapText="1"/>
    </xf>
    <xf numFmtId="0" fontId="0" fillId="0" borderId="26" xfId="0" applyBorder="1" applyAlignment="1">
      <alignment horizontal="center" vertical="top" wrapText="1"/>
    </xf>
    <xf numFmtId="0" fontId="0" fillId="0" borderId="15" xfId="0" applyBorder="1" applyAlignment="1">
      <alignment horizontal="center" vertical="top" wrapText="1"/>
    </xf>
    <xf numFmtId="0" fontId="0" fillId="0" borderId="13" xfId="0" applyBorder="1" applyAlignment="1">
      <alignment horizontal="center" vertical="top" wrapText="1"/>
    </xf>
    <xf numFmtId="0" fontId="0" fillId="0" borderId="27" xfId="0" applyBorder="1" applyAlignment="1">
      <alignment horizontal="center" vertical="top" wrapText="1"/>
    </xf>
    <xf numFmtId="164" fontId="13" fillId="0" borderId="26" xfId="43" applyNumberFormat="1" applyFont="1" applyFill="1" applyBorder="1" applyAlignment="1">
      <alignment horizontal="center" vertical="top" wrapText="1"/>
    </xf>
    <xf numFmtId="164" fontId="13" fillId="0" borderId="12" xfId="43" applyNumberFormat="1" applyFont="1" applyFill="1" applyBorder="1" applyAlignment="1">
      <alignment horizontal="center" vertical="top" wrapText="1"/>
    </xf>
    <xf numFmtId="164" fontId="13" fillId="0" borderId="24" xfId="43" applyNumberFormat="1" applyFont="1" applyFill="1" applyBorder="1" applyAlignment="1">
      <alignment horizontal="center" vertical="top" wrapText="1"/>
    </xf>
    <xf numFmtId="164" fontId="13" fillId="0" borderId="15" xfId="43" applyNumberFormat="1" applyFont="1" applyFill="1" applyBorder="1" applyAlignment="1">
      <alignment horizontal="center" vertical="top" wrapText="1"/>
    </xf>
    <xf numFmtId="0" fontId="0" fillId="0" borderId="13" xfId="0" applyBorder="1" applyAlignment="1">
      <alignment vertical="top" wrapText="1"/>
    </xf>
    <xf numFmtId="0" fontId="0" fillId="0" borderId="12" xfId="0" applyBorder="1" applyAlignment="1">
      <alignment vertical="top" wrapText="1"/>
    </xf>
    <xf numFmtId="164" fontId="1" fillId="0" borderId="32" xfId="43" applyNumberFormat="1" applyFont="1" applyBorder="1" applyAlignment="1">
      <alignment horizontal="left" vertical="top" wrapText="1"/>
    </xf>
    <xf numFmtId="164" fontId="1" fillId="0" borderId="34" xfId="43" applyNumberFormat="1" applyFont="1" applyBorder="1" applyAlignment="1">
      <alignment horizontal="left" vertical="top" wrapText="1"/>
    </xf>
    <xf numFmtId="164" fontId="1" fillId="0" borderId="12" xfId="43" applyNumberFormat="1" applyFont="1" applyBorder="1" applyAlignment="1">
      <alignment horizontal="left" vertical="top" wrapText="1"/>
    </xf>
    <xf numFmtId="0" fontId="0" fillId="0" borderId="26" xfId="0" applyBorder="1"/>
    <xf numFmtId="0" fontId="0" fillId="0" borderId="15" xfId="0" applyBorder="1"/>
    <xf numFmtId="164" fontId="13" fillId="0" borderId="34" xfId="43" applyNumberFormat="1" applyFont="1" applyFill="1" applyBorder="1" applyAlignment="1">
      <alignment horizontal="center" vertical="top" wrapText="1"/>
    </xf>
    <xf numFmtId="0" fontId="0" fillId="0" borderId="0" xfId="0"/>
    <xf numFmtId="164" fontId="16" fillId="0" borderId="20" xfId="43" applyNumberFormat="1" applyFont="1" applyBorder="1" applyAlignment="1">
      <alignment horizontal="center" vertical="center"/>
    </xf>
    <xf numFmtId="164" fontId="16" fillId="0" borderId="30" xfId="43" applyNumberFormat="1" applyFont="1" applyBorder="1" applyAlignment="1">
      <alignment horizontal="center" vertical="center"/>
    </xf>
    <xf numFmtId="164" fontId="16" fillId="0" borderId="31" xfId="43" applyNumberFormat="1" applyFont="1" applyBorder="1" applyAlignment="1">
      <alignment horizontal="center" vertical="center"/>
    </xf>
    <xf numFmtId="0" fontId="0" fillId="0" borderId="32" xfId="0" applyBorder="1" applyAlignment="1">
      <alignment vertical="top" wrapText="1"/>
    </xf>
    <xf numFmtId="0" fontId="0" fillId="0" borderId="27" xfId="0" applyBorder="1" applyAlignment="1">
      <alignment vertical="top" wrapText="1"/>
    </xf>
    <xf numFmtId="164" fontId="13" fillId="0" borderId="0" xfId="43" applyNumberFormat="1" applyFont="1" applyFill="1" applyBorder="1" applyAlignment="1">
      <alignment horizontal="center" vertical="top" wrapText="1"/>
    </xf>
    <xf numFmtId="164" fontId="13" fillId="0" borderId="38" xfId="43" applyNumberFormat="1" applyFont="1" applyFill="1" applyBorder="1" applyAlignment="1">
      <alignment horizontal="center" vertical="top" wrapText="1"/>
    </xf>
    <xf numFmtId="164" fontId="1" fillId="0" borderId="13" xfId="43" applyNumberFormat="1" applyFont="1" applyBorder="1" applyAlignment="1">
      <alignment vertical="top" wrapText="1"/>
    </xf>
    <xf numFmtId="164" fontId="1" fillId="0" borderId="12" xfId="43" applyNumberFormat="1" applyFont="1" applyBorder="1" applyAlignment="1">
      <alignment vertical="top" wrapText="1"/>
    </xf>
    <xf numFmtId="164" fontId="13" fillId="0" borderId="0" xfId="43" applyNumberFormat="1" applyFont="1" applyFill="1" applyBorder="1" applyAlignment="1">
      <alignment horizontal="left" vertical="center" wrapText="1"/>
    </xf>
    <xf numFmtId="0" fontId="1" fillId="18" borderId="11" xfId="40" applyFont="1" applyFill="1" applyBorder="1" applyAlignment="1">
      <alignment horizontal="center" vertical="top" wrapText="1"/>
    </xf>
    <xf numFmtId="0" fontId="1" fillId="18" borderId="14" xfId="40" applyFont="1" applyFill="1" applyBorder="1" applyAlignment="1">
      <alignment horizontal="center" vertical="top" wrapText="1"/>
    </xf>
    <xf numFmtId="0" fontId="1" fillId="0" borderId="26" xfId="40" applyFont="1" applyBorder="1" applyAlignment="1">
      <alignment horizontal="left" vertical="top" wrapText="1"/>
    </xf>
    <xf numFmtId="0" fontId="1" fillId="0" borderId="76" xfId="40" applyFont="1" applyBorder="1" applyAlignment="1">
      <alignment horizontal="left" vertical="top" wrapText="1"/>
    </xf>
    <xf numFmtId="166" fontId="1" fillId="0" borderId="32" xfId="43" applyNumberFormat="1" applyFont="1" applyFill="1" applyBorder="1" applyAlignment="1">
      <alignment horizontal="left" vertical="top"/>
    </xf>
    <xf numFmtId="166" fontId="1" fillId="0" borderId="34" xfId="43" applyNumberFormat="1" applyFont="1" applyFill="1" applyBorder="1" applyAlignment="1">
      <alignment horizontal="left" vertical="top"/>
    </xf>
    <xf numFmtId="0" fontId="1" fillId="0" borderId="46" xfId="39" applyFont="1" applyBorder="1" applyAlignment="1">
      <alignment vertical="top" wrapText="1"/>
    </xf>
    <xf numFmtId="0" fontId="1" fillId="0" borderId="41" xfId="39" applyFont="1" applyBorder="1" applyAlignment="1">
      <alignment vertical="top" wrapText="1"/>
    </xf>
    <xf numFmtId="0" fontId="1" fillId="0" borderId="13" xfId="39" applyFont="1" applyBorder="1" applyAlignment="1">
      <alignment vertical="top" wrapText="1"/>
    </xf>
    <xf numFmtId="0" fontId="1" fillId="0" borderId="0" xfId="39" applyFont="1" applyBorder="1" applyAlignment="1">
      <alignment vertical="top" wrapText="1"/>
    </xf>
    <xf numFmtId="0" fontId="1" fillId="0" borderId="29" xfId="39" applyBorder="1" applyAlignment="1">
      <alignment horizontal="center" wrapText="1"/>
    </xf>
    <xf numFmtId="0" fontId="1" fillId="0" borderId="12" xfId="39" applyBorder="1" applyAlignment="1">
      <alignment horizontal="center" wrapText="1"/>
    </xf>
    <xf numFmtId="0" fontId="1" fillId="0" borderId="29" xfId="39" applyBorder="1" applyAlignment="1">
      <alignment horizontal="center" vertical="top" wrapText="1"/>
    </xf>
    <xf numFmtId="0" fontId="1" fillId="0" borderId="12" xfId="39" applyBorder="1" applyAlignment="1">
      <alignment horizontal="center" vertical="top" wrapText="1"/>
    </xf>
    <xf numFmtId="166" fontId="1" fillId="0" borderId="29" xfId="39" applyNumberFormat="1" applyFont="1" applyFill="1" applyBorder="1" applyAlignment="1">
      <alignment horizontal="center" vertical="center" wrapText="1"/>
    </xf>
    <xf numFmtId="166" fontId="1" fillId="0" borderId="47" xfId="39" applyNumberFormat="1" applyFont="1" applyFill="1" applyBorder="1" applyAlignment="1">
      <alignment horizontal="center" vertical="center" wrapText="1"/>
    </xf>
    <xf numFmtId="166" fontId="1" fillId="0" borderId="12" xfId="39" applyNumberFormat="1" applyFont="1" applyFill="1" applyBorder="1" applyAlignment="1">
      <alignment horizontal="center" vertical="center" wrapText="1"/>
    </xf>
    <xf numFmtId="0" fontId="1" fillId="0" borderId="13" xfId="39" applyFont="1" applyFill="1" applyBorder="1" applyAlignment="1">
      <alignment vertical="center" wrapText="1"/>
    </xf>
    <xf numFmtId="0" fontId="1" fillId="0" borderId="0" xfId="39" applyFont="1" applyFill="1" applyBorder="1" applyAlignment="1">
      <alignment vertical="center" wrapText="1"/>
    </xf>
    <xf numFmtId="0" fontId="1" fillId="0" borderId="12" xfId="40" applyFont="1" applyFill="1" applyBorder="1" applyAlignment="1">
      <alignment horizontal="center" vertical="top"/>
    </xf>
    <xf numFmtId="0" fontId="1" fillId="0" borderId="12" xfId="39" applyFont="1" applyBorder="1" applyAlignment="1">
      <alignment horizontal="center" wrapText="1"/>
    </xf>
    <xf numFmtId="164" fontId="5" fillId="18" borderId="13" xfId="43" applyNumberFormat="1" applyFont="1" applyFill="1" applyBorder="1" applyAlignment="1">
      <alignment horizontal="center" vertical="top" wrapText="1"/>
    </xf>
    <xf numFmtId="164" fontId="5" fillId="18" borderId="12" xfId="43" applyNumberFormat="1" applyFont="1" applyFill="1" applyBorder="1" applyAlignment="1">
      <alignment horizontal="center" vertical="top" wrapText="1"/>
    </xf>
    <xf numFmtId="164" fontId="1" fillId="0" borderId="13" xfId="43" applyNumberFormat="1" applyFont="1" applyBorder="1" applyAlignment="1">
      <alignment horizontal="center" vertical="top"/>
    </xf>
    <xf numFmtId="164" fontId="1" fillId="0" borderId="12" xfId="43" applyNumberFormat="1" applyFont="1" applyBorder="1" applyAlignment="1">
      <alignment horizontal="center" vertical="top"/>
    </xf>
    <xf numFmtId="166" fontId="1" fillId="0" borderId="27" xfId="39" applyNumberFormat="1" applyFont="1" applyFill="1" applyBorder="1" applyAlignment="1">
      <alignment horizontal="left" vertical="top"/>
    </xf>
    <xf numFmtId="166" fontId="1" fillId="0" borderId="38" xfId="39" applyNumberFormat="1" applyFont="1" applyFill="1" applyBorder="1" applyAlignment="1">
      <alignment horizontal="left" vertical="top"/>
    </xf>
    <xf numFmtId="166" fontId="1" fillId="0" borderId="13" xfId="39" applyNumberFormat="1" applyFont="1" applyFill="1" applyBorder="1" applyAlignment="1">
      <alignment horizontal="center" vertical="top" wrapText="1"/>
    </xf>
    <xf numFmtId="166" fontId="1" fillId="0" borderId="0" xfId="39" applyNumberFormat="1" applyFont="1" applyFill="1" applyBorder="1" applyAlignment="1">
      <alignment horizontal="center" vertical="top" wrapText="1"/>
    </xf>
    <xf numFmtId="0" fontId="1" fillId="0" borderId="20" xfId="40" applyFont="1" applyBorder="1" applyAlignment="1">
      <alignment horizontal="center" vertical="top"/>
    </xf>
    <xf numFmtId="0" fontId="1" fillId="0" borderId="30" xfId="40" applyFont="1" applyBorder="1" applyAlignment="1">
      <alignment horizontal="center" vertical="top"/>
    </xf>
    <xf numFmtId="0" fontId="1" fillId="0" borderId="31" xfId="40" applyFont="1" applyBorder="1" applyAlignment="1">
      <alignment horizontal="center" vertical="top"/>
    </xf>
    <xf numFmtId="0" fontId="5" fillId="0" borderId="26" xfId="40" quotePrefix="1" applyFont="1" applyFill="1" applyBorder="1" applyAlignment="1">
      <alignment horizontal="center" vertical="top" wrapText="1"/>
    </xf>
    <xf numFmtId="0" fontId="5" fillId="0" borderId="26" xfId="40" applyFont="1" applyFill="1" applyBorder="1" applyAlignment="1">
      <alignment horizontal="center" vertical="top" wrapText="1"/>
    </xf>
    <xf numFmtId="0" fontId="1" fillId="0" borderId="20" xfId="0" applyFont="1" applyBorder="1" applyAlignment="1">
      <alignment horizontal="center"/>
    </xf>
    <xf numFmtId="0" fontId="0" fillId="0" borderId="31" xfId="0" applyBorder="1" applyAlignment="1">
      <alignment horizontal="center"/>
    </xf>
    <xf numFmtId="0" fontId="1" fillId="0" borderId="32" xfId="0" applyFont="1" applyFill="1" applyBorder="1" applyAlignment="1">
      <alignment horizontal="left" vertical="top" wrapText="1"/>
    </xf>
    <xf numFmtId="0" fontId="1" fillId="0" borderId="34" xfId="0" applyFont="1" applyFill="1" applyBorder="1" applyAlignment="1">
      <alignment horizontal="left" vertical="top" wrapText="1"/>
    </xf>
    <xf numFmtId="0" fontId="1" fillId="0" borderId="13" xfId="0" applyFont="1" applyFill="1" applyBorder="1" applyAlignment="1">
      <alignment horizontal="left" vertical="top" wrapText="1"/>
    </xf>
    <xf numFmtId="0" fontId="1" fillId="0" borderId="12" xfId="0" applyFont="1" applyFill="1" applyBorder="1" applyAlignment="1">
      <alignment horizontal="left" vertical="top" wrapText="1"/>
    </xf>
    <xf numFmtId="0" fontId="99" fillId="0" borderId="17" xfId="0" applyFont="1" applyFill="1" applyBorder="1" applyAlignment="1">
      <alignment horizontal="left" wrapText="1"/>
    </xf>
    <xf numFmtId="0" fontId="99" fillId="0" borderId="15" xfId="0" applyFont="1" applyFill="1" applyBorder="1" applyAlignment="1">
      <alignment horizontal="left" wrapText="1"/>
    </xf>
    <xf numFmtId="0" fontId="99" fillId="0" borderId="34" xfId="0" applyFont="1" applyFill="1" applyBorder="1" applyAlignment="1">
      <alignment horizontal="left" vertical="top"/>
    </xf>
    <xf numFmtId="0" fontId="99" fillId="0" borderId="24" xfId="0" applyFont="1" applyFill="1" applyBorder="1" applyAlignment="1">
      <alignment horizontal="left" vertical="top"/>
    </xf>
    <xf numFmtId="0" fontId="99" fillId="0" borderId="17" xfId="0" applyFont="1" applyFill="1" applyBorder="1"/>
    <xf numFmtId="0" fontId="99" fillId="0" borderId="15" xfId="0" applyFont="1" applyFill="1" applyBorder="1"/>
    <xf numFmtId="0" fontId="1" fillId="0" borderId="46" xfId="40" applyFont="1" applyFill="1" applyBorder="1" applyAlignment="1">
      <alignment horizontal="left" vertical="top" wrapText="1"/>
    </xf>
    <xf numFmtId="0" fontId="1" fillId="0" borderId="41" xfId="40" applyFont="1" applyFill="1" applyBorder="1" applyAlignment="1">
      <alignment horizontal="left" vertical="top" wrapText="1"/>
    </xf>
    <xf numFmtId="0" fontId="1" fillId="0" borderId="25" xfId="40" applyFont="1" applyFill="1" applyBorder="1" applyAlignment="1">
      <alignment horizontal="left" vertical="top" wrapText="1"/>
    </xf>
    <xf numFmtId="164" fontId="1" fillId="0" borderId="41" xfId="40" applyNumberFormat="1" applyFont="1" applyFill="1" applyBorder="1" applyAlignment="1">
      <alignment horizontal="right" vertical="top"/>
    </xf>
    <xf numFmtId="164" fontId="1" fillId="0" borderId="25" xfId="40" applyNumberFormat="1" applyFont="1" applyFill="1" applyBorder="1" applyAlignment="1">
      <alignment horizontal="right" vertical="top"/>
    </xf>
    <xf numFmtId="0" fontId="1" fillId="0" borderId="31" xfId="0" applyFont="1" applyBorder="1" applyAlignment="1">
      <alignment horizontal="center"/>
    </xf>
    <xf numFmtId="0" fontId="1" fillId="14" borderId="20" xfId="0" applyFont="1" applyFill="1" applyBorder="1" applyAlignment="1">
      <alignment horizontal="center"/>
    </xf>
    <xf numFmtId="0" fontId="1" fillId="14" borderId="30" xfId="0" applyFont="1" applyFill="1" applyBorder="1" applyAlignment="1">
      <alignment horizontal="center"/>
    </xf>
    <xf numFmtId="0" fontId="1" fillId="0" borderId="20" xfId="40" applyFont="1" applyFill="1" applyBorder="1" applyAlignment="1">
      <alignment horizontal="center" vertical="top"/>
    </xf>
    <xf numFmtId="0" fontId="1" fillId="0" borderId="30" xfId="40" applyFont="1" applyFill="1" applyBorder="1" applyAlignment="1">
      <alignment horizontal="center" vertical="top"/>
    </xf>
    <xf numFmtId="0" fontId="1" fillId="0" borderId="31" xfId="40" applyFont="1" applyFill="1" applyBorder="1" applyAlignment="1">
      <alignment horizontal="center" vertical="top"/>
    </xf>
    <xf numFmtId="0" fontId="1" fillId="14" borderId="20" xfId="40" applyFont="1" applyFill="1" applyBorder="1" applyAlignment="1">
      <alignment horizontal="center" vertical="top"/>
    </xf>
    <xf numFmtId="0" fontId="1" fillId="14" borderId="30" xfId="40" applyFont="1" applyFill="1" applyBorder="1" applyAlignment="1">
      <alignment horizontal="center" vertical="top"/>
    </xf>
    <xf numFmtId="0" fontId="1" fillId="14" borderId="31" xfId="40" applyFont="1" applyFill="1" applyBorder="1" applyAlignment="1">
      <alignment horizontal="center" vertical="top"/>
    </xf>
    <xf numFmtId="0" fontId="5" fillId="0" borderId="27" xfId="0" applyFont="1" applyBorder="1" applyAlignment="1">
      <alignment horizontal="center"/>
    </xf>
    <xf numFmtId="0" fontId="5" fillId="0" borderId="38" xfId="0" applyFont="1" applyBorder="1" applyAlignment="1">
      <alignment horizontal="center"/>
    </xf>
    <xf numFmtId="0" fontId="5" fillId="0" borderId="24" xfId="0" applyFont="1" applyBorder="1" applyAlignment="1">
      <alignment horizontal="center"/>
    </xf>
    <xf numFmtId="166" fontId="1" fillId="12" borderId="20" xfId="39" applyNumberFormat="1" applyFont="1" applyFill="1" applyBorder="1" applyAlignment="1">
      <alignment horizontal="center" vertical="top"/>
    </xf>
    <xf numFmtId="166" fontId="1" fillId="12" borderId="30" xfId="39" applyNumberFormat="1" applyFont="1" applyFill="1" applyBorder="1" applyAlignment="1">
      <alignment horizontal="center" vertical="top"/>
    </xf>
    <xf numFmtId="166" fontId="1" fillId="12" borderId="31" xfId="39" applyNumberFormat="1" applyFont="1" applyFill="1" applyBorder="1" applyAlignment="1">
      <alignment horizontal="center" vertical="top"/>
    </xf>
    <xf numFmtId="166" fontId="1" fillId="0" borderId="13" xfId="40" applyNumberFormat="1" applyFont="1" applyFill="1" applyBorder="1" applyAlignment="1">
      <alignment horizontal="left" vertical="top"/>
    </xf>
    <xf numFmtId="166" fontId="1" fillId="0" borderId="0" xfId="40" applyNumberFormat="1" applyFont="1" applyFill="1" applyBorder="1" applyAlignment="1">
      <alignment horizontal="left" vertical="top"/>
    </xf>
    <xf numFmtId="166" fontId="1" fillId="0" borderId="12" xfId="40" applyNumberFormat="1" applyFont="1" applyFill="1" applyBorder="1" applyAlignment="1">
      <alignment horizontal="left" vertical="top"/>
    </xf>
    <xf numFmtId="0" fontId="1" fillId="0" borderId="13" xfId="40" applyFont="1" applyFill="1" applyBorder="1" applyAlignment="1">
      <alignment vertical="top" wrapText="1"/>
    </xf>
    <xf numFmtId="0" fontId="1" fillId="0" borderId="0" xfId="40" applyFont="1" applyFill="1" applyBorder="1" applyAlignment="1">
      <alignment vertical="top" wrapText="1"/>
    </xf>
    <xf numFmtId="0" fontId="1" fillId="0" borderId="12" xfId="40" applyFont="1" applyFill="1" applyBorder="1" applyAlignment="1">
      <alignment vertical="top" wrapText="1"/>
    </xf>
    <xf numFmtId="0" fontId="1" fillId="0" borderId="16" xfId="39" applyFont="1" applyFill="1" applyBorder="1" applyAlignment="1">
      <alignment horizontal="center" vertical="top" wrapText="1"/>
    </xf>
    <xf numFmtId="164" fontId="1" fillId="0" borderId="29" xfId="40" applyNumberFormat="1" applyFont="1" applyFill="1" applyBorder="1" applyAlignment="1">
      <alignment vertical="top"/>
    </xf>
    <xf numFmtId="164" fontId="1" fillId="0" borderId="47" xfId="40" applyNumberFormat="1" applyFont="1" applyFill="1" applyBorder="1" applyAlignment="1">
      <alignment vertical="top"/>
    </xf>
    <xf numFmtId="166" fontId="1" fillId="12" borderId="32" xfId="39" applyNumberFormat="1" applyFont="1" applyFill="1" applyBorder="1" applyAlignment="1">
      <alignment horizontal="center" vertical="top"/>
    </xf>
    <xf numFmtId="166" fontId="1" fillId="12" borderId="33" xfId="39" applyNumberFormat="1" applyFont="1" applyFill="1" applyBorder="1" applyAlignment="1">
      <alignment horizontal="center" vertical="top"/>
    </xf>
    <xf numFmtId="166" fontId="1" fillId="12" borderId="34" xfId="39" applyNumberFormat="1" applyFont="1" applyFill="1" applyBorder="1" applyAlignment="1">
      <alignment horizontal="center" vertical="top"/>
    </xf>
    <xf numFmtId="0" fontId="1" fillId="0" borderId="16" xfId="39" applyNumberFormat="1" applyFill="1" applyBorder="1" applyAlignment="1">
      <alignment horizontal="center" vertical="top"/>
    </xf>
    <xf numFmtId="166" fontId="1" fillId="12" borderId="20" xfId="39" applyNumberFormat="1" applyFont="1" applyFill="1" applyBorder="1" applyAlignment="1">
      <alignment horizontal="left" vertical="top"/>
    </xf>
    <xf numFmtId="166" fontId="1" fillId="12" borderId="30" xfId="39" applyNumberFormat="1" applyFont="1" applyFill="1" applyBorder="1" applyAlignment="1">
      <alignment horizontal="left" vertical="top"/>
    </xf>
    <xf numFmtId="166" fontId="1" fillId="12" borderId="31" xfId="39" applyNumberFormat="1" applyFont="1" applyFill="1" applyBorder="1" applyAlignment="1">
      <alignment horizontal="left" vertical="top"/>
    </xf>
    <xf numFmtId="166" fontId="1" fillId="0" borderId="20" xfId="39" applyNumberFormat="1" applyFont="1" applyFill="1" applyBorder="1" applyAlignment="1">
      <alignment horizontal="center" vertical="top"/>
    </xf>
    <xf numFmtId="166" fontId="1" fillId="0" borderId="31" xfId="39" applyNumberFormat="1" applyFont="1" applyFill="1" applyBorder="1" applyAlignment="1">
      <alignment horizontal="center" vertical="top"/>
    </xf>
    <xf numFmtId="0" fontId="1" fillId="0" borderId="11" xfId="40" applyFont="1" applyFill="1" applyBorder="1" applyAlignment="1">
      <alignment horizontal="left" vertical="center" wrapText="1"/>
    </xf>
    <xf numFmtId="0" fontId="1" fillId="0" borderId="14" xfId="40" applyFont="1" applyFill="1" applyBorder="1" applyAlignment="1">
      <alignment horizontal="left" vertical="center" wrapText="1"/>
    </xf>
    <xf numFmtId="0" fontId="43" fillId="14" borderId="20" xfId="40" applyFont="1" applyFill="1" applyBorder="1" applyAlignment="1">
      <alignment horizontal="center" vertical="center" wrapText="1"/>
    </xf>
    <xf numFmtId="0" fontId="43" fillId="14" borderId="30" xfId="40" applyFont="1" applyFill="1" applyBorder="1" applyAlignment="1">
      <alignment horizontal="center" vertical="center" wrapText="1"/>
    </xf>
    <xf numFmtId="0" fontId="1" fillId="0" borderId="64" xfId="40" applyFont="1" applyFill="1" applyBorder="1" applyAlignment="1">
      <alignment horizontal="left" vertical="center" wrapText="1"/>
    </xf>
    <xf numFmtId="0" fontId="1" fillId="0" borderId="48" xfId="40" applyFont="1" applyFill="1" applyBorder="1" applyAlignment="1">
      <alignment horizontal="left" vertical="center" wrapText="1"/>
    </xf>
    <xf numFmtId="166" fontId="1" fillId="0" borderId="13" xfId="39" applyNumberFormat="1" applyFont="1" applyFill="1" applyBorder="1" applyAlignment="1">
      <alignment horizontal="left" vertical="top" wrapText="1"/>
    </xf>
    <xf numFmtId="166" fontId="1" fillId="0" borderId="0" xfId="39" applyNumberFormat="1" applyFont="1" applyFill="1" applyBorder="1" applyAlignment="1">
      <alignment horizontal="left" vertical="top" wrapText="1"/>
    </xf>
    <xf numFmtId="166" fontId="1" fillId="0" borderId="12" xfId="39" applyNumberFormat="1" applyFont="1" applyFill="1" applyBorder="1" applyAlignment="1">
      <alignment horizontal="left" vertical="top" wrapText="1"/>
    </xf>
    <xf numFmtId="166" fontId="1" fillId="12" borderId="32" xfId="39" applyNumberFormat="1" applyFont="1" applyFill="1" applyBorder="1" applyAlignment="1">
      <alignment horizontal="left" vertical="top"/>
    </xf>
    <xf numFmtId="166" fontId="1" fillId="12" borderId="33" xfId="39" applyNumberFormat="1" applyFont="1" applyFill="1" applyBorder="1" applyAlignment="1">
      <alignment horizontal="left" vertical="top"/>
    </xf>
    <xf numFmtId="166" fontId="1" fillId="12" borderId="34" xfId="39" applyNumberFormat="1" applyFont="1" applyFill="1" applyBorder="1" applyAlignment="1">
      <alignment horizontal="left" vertical="top"/>
    </xf>
    <xf numFmtId="166" fontId="1" fillId="0" borderId="32" xfId="39" applyNumberFormat="1" applyFont="1" applyFill="1" applyBorder="1" applyAlignment="1">
      <alignment horizontal="center" vertical="top"/>
    </xf>
    <xf numFmtId="166" fontId="1" fillId="0" borderId="34" xfId="39" applyNumberFormat="1" applyFont="1" applyFill="1" applyBorder="1" applyAlignment="1">
      <alignment horizontal="center" vertical="top"/>
    </xf>
    <xf numFmtId="0" fontId="0" fillId="0" borderId="13" xfId="40" applyFont="1" applyFill="1" applyBorder="1" applyAlignment="1">
      <alignment horizontal="left" vertical="top" wrapText="1"/>
    </xf>
    <xf numFmtId="0" fontId="0" fillId="0" borderId="12" xfId="40" applyFont="1" applyFill="1" applyBorder="1" applyAlignment="1">
      <alignment horizontal="left" vertical="top" wrapText="1"/>
    </xf>
    <xf numFmtId="0" fontId="2" fillId="0" borderId="24" xfId="39" applyFont="1" applyBorder="1" applyAlignment="1">
      <alignment horizontal="center" vertical="center" textRotation="90"/>
    </xf>
    <xf numFmtId="0" fontId="1" fillId="0" borderId="11" xfId="40" applyFont="1" applyFill="1" applyBorder="1" applyAlignment="1">
      <alignment vertical="center" wrapText="1"/>
    </xf>
    <xf numFmtId="0" fontId="1" fillId="0" borderId="14" xfId="40" applyFont="1" applyFill="1" applyBorder="1" applyAlignment="1">
      <alignment vertical="center" wrapText="1"/>
    </xf>
    <xf numFmtId="0" fontId="1" fillId="18" borderId="11" xfId="40" applyFont="1" applyFill="1" applyBorder="1" applyAlignment="1">
      <alignment vertical="center" wrapText="1"/>
    </xf>
    <xf numFmtId="0" fontId="1" fillId="18" borderId="14" xfId="40" applyFont="1" applyFill="1" applyBorder="1" applyAlignment="1">
      <alignment vertical="center" wrapText="1"/>
    </xf>
    <xf numFmtId="0" fontId="1" fillId="0" borderId="32" xfId="40" applyFont="1" applyFill="1" applyBorder="1" applyAlignment="1">
      <alignment horizontal="center" vertical="top" wrapText="1"/>
    </xf>
    <xf numFmtId="0" fontId="1" fillId="0" borderId="34" xfId="40" applyFont="1" applyFill="1" applyBorder="1" applyAlignment="1">
      <alignment horizontal="center" vertical="top" wrapText="1"/>
    </xf>
    <xf numFmtId="0" fontId="1" fillId="0" borderId="27" xfId="40" applyFont="1" applyFill="1" applyBorder="1" applyAlignment="1">
      <alignment horizontal="center" vertical="top" wrapText="1"/>
    </xf>
    <xf numFmtId="0" fontId="1" fillId="0" borderId="24" xfId="40" applyFont="1" applyFill="1" applyBorder="1" applyAlignment="1">
      <alignment horizontal="center" vertical="top" wrapText="1"/>
    </xf>
    <xf numFmtId="0" fontId="0" fillId="0" borderId="31" xfId="0" applyFill="1" applyBorder="1" applyAlignment="1">
      <alignment horizontal="center" vertical="top"/>
    </xf>
    <xf numFmtId="0" fontId="0" fillId="0" borderId="20" xfId="0" applyFill="1" applyBorder="1" applyAlignment="1">
      <alignment horizontal="center" vertical="top"/>
    </xf>
    <xf numFmtId="0" fontId="1" fillId="0" borderId="64" xfId="40" applyFont="1" applyFill="1" applyBorder="1" applyAlignment="1">
      <alignment vertical="center" wrapText="1"/>
    </xf>
    <xf numFmtId="0" fontId="1" fillId="0" borderId="48" xfId="40" applyFont="1" applyFill="1" applyBorder="1" applyAlignment="1">
      <alignment vertical="center" wrapText="1"/>
    </xf>
    <xf numFmtId="0" fontId="1" fillId="0" borderId="50" xfId="40" applyFont="1" applyFill="1" applyBorder="1" applyAlignment="1">
      <alignment vertical="center" wrapText="1"/>
    </xf>
    <xf numFmtId="0" fontId="1" fillId="0" borderId="66" xfId="40" applyFont="1" applyFill="1" applyBorder="1" applyAlignment="1">
      <alignment vertical="center" wrapText="1"/>
    </xf>
    <xf numFmtId="0" fontId="0" fillId="0" borderId="0" xfId="40" applyFont="1" applyFill="1" applyBorder="1" applyAlignment="1">
      <alignment horizontal="left" vertical="top" wrapText="1"/>
    </xf>
    <xf numFmtId="166" fontId="99" fillId="0" borderId="32" xfId="39" applyNumberFormat="1" applyFont="1" applyFill="1" applyBorder="1" applyAlignment="1">
      <alignment horizontal="left" vertical="top" wrapText="1"/>
    </xf>
    <xf numFmtId="166" fontId="99" fillId="0" borderId="34" xfId="39" applyNumberFormat="1" applyFont="1" applyFill="1" applyBorder="1" applyAlignment="1">
      <alignment horizontal="left" vertical="top" wrapText="1"/>
    </xf>
    <xf numFmtId="166" fontId="99" fillId="0" borderId="13" xfId="39" applyNumberFormat="1" applyFont="1" applyFill="1" applyBorder="1" applyAlignment="1">
      <alignment horizontal="left" vertical="top" wrapText="1"/>
    </xf>
    <xf numFmtId="166" fontId="99" fillId="0" borderId="12" xfId="39" applyNumberFormat="1" applyFont="1" applyFill="1" applyBorder="1" applyAlignment="1">
      <alignment horizontal="left" vertical="top" wrapText="1"/>
    </xf>
    <xf numFmtId="0" fontId="47" fillId="0" borderId="0" xfId="40" applyFont="1" applyAlignment="1">
      <alignment horizontal="center" vertical="center"/>
    </xf>
    <xf numFmtId="0" fontId="1" fillId="0" borderId="0" xfId="40" applyFont="1" applyBorder="1" applyAlignment="1">
      <alignment horizontal="center" vertical="top"/>
    </xf>
    <xf numFmtId="165" fontId="50" fillId="13" borderId="0" xfId="39" applyNumberFormat="1" applyFont="1" applyFill="1" applyAlignment="1">
      <alignment horizontal="left" vertical="center"/>
    </xf>
    <xf numFmtId="165" fontId="79" fillId="13" borderId="0" xfId="39" applyNumberFormat="1" applyFont="1" applyFill="1" applyAlignment="1">
      <alignment horizontal="left" vertical="center"/>
    </xf>
    <xf numFmtId="0" fontId="0" fillId="0" borderId="18" xfId="0" applyBorder="1"/>
    <xf numFmtId="0" fontId="16" fillId="0" borderId="20" xfId="40" applyFont="1" applyBorder="1" applyAlignment="1">
      <alignment horizontal="center" vertical="center"/>
    </xf>
    <xf numFmtId="0" fontId="16" fillId="0" borderId="30" xfId="40" applyFont="1" applyBorder="1" applyAlignment="1">
      <alignment horizontal="center" vertical="center"/>
    </xf>
    <xf numFmtId="0" fontId="16" fillId="0" borderId="32" xfId="40" applyFont="1" applyBorder="1" applyAlignment="1">
      <alignment horizontal="center" vertical="center"/>
    </xf>
    <xf numFmtId="0" fontId="16" fillId="0" borderId="33" xfId="40" applyFont="1" applyBorder="1" applyAlignment="1">
      <alignment horizontal="center" vertical="center"/>
    </xf>
    <xf numFmtId="0" fontId="1" fillId="0" borderId="13" xfId="40" applyFont="1" applyBorder="1" applyAlignment="1">
      <alignment horizontal="center"/>
    </xf>
    <xf numFmtId="0" fontId="1" fillId="0" borderId="0" xfId="40" applyFont="1" applyBorder="1" applyAlignment="1">
      <alignment horizontal="center"/>
    </xf>
    <xf numFmtId="0" fontId="1" fillId="0" borderId="27" xfId="40" applyFont="1" applyBorder="1" applyAlignment="1">
      <alignment horizontal="center"/>
    </xf>
    <xf numFmtId="0" fontId="1" fillId="0" borderId="38" xfId="40" applyFont="1" applyBorder="1" applyAlignment="1">
      <alignment horizontal="center"/>
    </xf>
    <xf numFmtId="0" fontId="0" fillId="0" borderId="29" xfId="0" applyBorder="1"/>
    <xf numFmtId="0" fontId="0" fillId="0" borderId="47" xfId="0" applyBorder="1"/>
    <xf numFmtId="166" fontId="1" fillId="0" borderId="32" xfId="40" applyNumberFormat="1" applyFont="1" applyFill="1" applyBorder="1" applyAlignment="1">
      <alignment horizontal="left" vertical="top"/>
    </xf>
    <xf numFmtId="166" fontId="1" fillId="0" borderId="34" xfId="40" applyNumberFormat="1" applyFont="1" applyFill="1" applyBorder="1" applyAlignment="1">
      <alignment horizontal="left" vertical="top"/>
    </xf>
    <xf numFmtId="0" fontId="1" fillId="0" borderId="0" xfId="40" applyFont="1" applyFill="1" applyAlignment="1">
      <alignment horizontal="left" vertical="top" wrapText="1"/>
    </xf>
    <xf numFmtId="0" fontId="1" fillId="0" borderId="17" xfId="39" applyFont="1" applyBorder="1" applyAlignment="1">
      <alignment horizontal="left" vertical="top" wrapText="1"/>
    </xf>
    <xf numFmtId="0" fontId="1" fillId="0" borderId="26" xfId="39" applyFont="1" applyBorder="1" applyAlignment="1">
      <alignment horizontal="left" vertical="top" wrapText="1"/>
    </xf>
    <xf numFmtId="166" fontId="1" fillId="0" borderId="20" xfId="25" applyNumberFormat="1" applyFont="1" applyFill="1" applyBorder="1" applyAlignment="1">
      <alignment horizontal="left"/>
    </xf>
    <xf numFmtId="166" fontId="1" fillId="0" borderId="31" xfId="25" applyNumberFormat="1" applyFont="1" applyFill="1" applyBorder="1" applyAlignment="1">
      <alignment horizontal="left"/>
    </xf>
    <xf numFmtId="0" fontId="1" fillId="0" borderId="26" xfId="25" applyFont="1" applyFill="1" applyBorder="1" applyAlignment="1">
      <alignment horizontal="left" vertical="top" wrapText="1"/>
    </xf>
    <xf numFmtId="0" fontId="1" fillId="0" borderId="32" xfId="25" applyFont="1" applyFill="1" applyBorder="1" applyAlignment="1">
      <alignment horizontal="center" vertical="top" wrapText="1"/>
    </xf>
    <xf numFmtId="0" fontId="1" fillId="0" borderId="34" xfId="25" applyFont="1" applyFill="1" applyBorder="1" applyAlignment="1">
      <alignment horizontal="center" vertical="top" wrapText="1"/>
    </xf>
    <xf numFmtId="0" fontId="1" fillId="0" borderId="12" xfId="25" applyFont="1" applyFill="1" applyBorder="1" applyAlignment="1">
      <alignment horizontal="center" vertical="top" wrapText="1"/>
    </xf>
    <xf numFmtId="0" fontId="1" fillId="0" borderId="26" xfId="25" applyFont="1" applyBorder="1" applyAlignment="1">
      <alignment horizontal="center" vertical="top" wrapText="1"/>
    </xf>
    <xf numFmtId="0" fontId="1" fillId="0" borderId="26" xfId="0" applyFont="1" applyBorder="1" applyAlignment="1">
      <alignment horizontal="center" vertical="top" wrapText="1"/>
    </xf>
    <xf numFmtId="0" fontId="1" fillId="18" borderId="32" xfId="25" applyFont="1" applyFill="1" applyBorder="1" applyAlignment="1">
      <alignment wrapText="1"/>
    </xf>
    <xf numFmtId="0" fontId="1" fillId="18" borderId="34" xfId="0" applyFont="1" applyFill="1" applyBorder="1" applyAlignment="1">
      <alignment wrapText="1"/>
    </xf>
    <xf numFmtId="0" fontId="1" fillId="18" borderId="13" xfId="0" applyFont="1" applyFill="1" applyBorder="1" applyAlignment="1">
      <alignment wrapText="1"/>
    </xf>
    <xf numFmtId="0" fontId="1" fillId="18" borderId="12" xfId="0" applyFont="1" applyFill="1" applyBorder="1" applyAlignment="1">
      <alignment wrapText="1"/>
    </xf>
    <xf numFmtId="0" fontId="1" fillId="18" borderId="13" xfId="41" applyFont="1" applyFill="1" applyBorder="1" applyAlignment="1">
      <alignment horizontal="center" vertical="top" wrapText="1"/>
    </xf>
    <xf numFmtId="0" fontId="1" fillId="18" borderId="12" xfId="41" applyFont="1" applyFill="1" applyBorder="1" applyAlignment="1">
      <alignment horizontal="center" vertical="top" wrapText="1"/>
    </xf>
    <xf numFmtId="166" fontId="11" fillId="0" borderId="0" xfId="38" applyNumberFormat="1" applyFont="1" applyFill="1" applyAlignment="1">
      <alignment horizontal="left" vertical="center"/>
    </xf>
    <xf numFmtId="0" fontId="1" fillId="0" borderId="13" xfId="25" applyFont="1" applyFill="1" applyBorder="1" applyAlignment="1">
      <alignment vertical="top" wrapText="1"/>
    </xf>
    <xf numFmtId="0" fontId="1" fillId="0" borderId="0" xfId="25" applyFont="1" applyFill="1" applyBorder="1" applyAlignment="1">
      <alignment vertical="top" wrapText="1"/>
    </xf>
    <xf numFmtId="0" fontId="1" fillId="0" borderId="12" xfId="25" applyFont="1" applyFill="1" applyBorder="1" applyAlignment="1">
      <alignment vertical="top" wrapText="1"/>
    </xf>
    <xf numFmtId="166" fontId="1" fillId="0" borderId="30" xfId="25" applyNumberFormat="1" applyFont="1" applyFill="1" applyBorder="1" applyAlignment="1">
      <alignment horizontal="left"/>
    </xf>
    <xf numFmtId="166" fontId="1" fillId="0" borderId="20" xfId="25" applyNumberFormat="1" applyFont="1" applyFill="1" applyBorder="1" applyAlignment="1">
      <alignment horizontal="center"/>
    </xf>
    <xf numFmtId="166" fontId="1" fillId="0" borderId="31" xfId="25" applyNumberFormat="1" applyFont="1" applyFill="1" applyBorder="1" applyAlignment="1">
      <alignment horizontal="center"/>
    </xf>
    <xf numFmtId="0" fontId="1" fillId="0" borderId="34" xfId="0" applyFont="1" applyBorder="1" applyAlignment="1">
      <alignment horizontal="left" vertical="top" wrapText="1"/>
    </xf>
    <xf numFmtId="0" fontId="1" fillId="0" borderId="13" xfId="0" applyFont="1" applyBorder="1" applyAlignment="1">
      <alignment horizontal="left" vertical="top" wrapText="1"/>
    </xf>
    <xf numFmtId="0" fontId="1" fillId="0" borderId="12" xfId="0" applyFont="1" applyBorder="1" applyAlignment="1">
      <alignment horizontal="left" vertical="top" wrapText="1"/>
    </xf>
    <xf numFmtId="166" fontId="1" fillId="0" borderId="13" xfId="25" applyNumberFormat="1" applyFont="1" applyFill="1" applyBorder="1" applyAlignment="1">
      <alignment horizontal="center" vertical="top" wrapText="1"/>
    </xf>
    <xf numFmtId="0" fontId="1" fillId="0" borderId="26" xfId="25" applyFont="1" applyFill="1" applyBorder="1" applyAlignment="1">
      <alignment vertical="top" wrapText="1"/>
    </xf>
    <xf numFmtId="166" fontId="1" fillId="0" borderId="13" xfId="25" applyNumberFormat="1" applyFont="1" applyFill="1" applyBorder="1" applyAlignment="1">
      <alignment horizontal="center"/>
    </xf>
    <xf numFmtId="166" fontId="1" fillId="0" borderId="12" xfId="25" applyNumberFormat="1" applyFont="1" applyFill="1" applyBorder="1" applyAlignment="1">
      <alignment horizontal="center"/>
    </xf>
    <xf numFmtId="1" fontId="1" fillId="0" borderId="13" xfId="41" applyNumberFormat="1" applyFont="1" applyBorder="1" applyAlignment="1">
      <alignment horizontal="center" vertical="top" wrapText="1"/>
    </xf>
    <xf numFmtId="1" fontId="1" fillId="0" borderId="12" xfId="41" applyNumberFormat="1" applyFont="1" applyBorder="1" applyAlignment="1">
      <alignment horizontal="center" vertical="top" wrapText="1"/>
    </xf>
    <xf numFmtId="0" fontId="1" fillId="0" borderId="12" xfId="25" applyFont="1" applyFill="1" applyBorder="1" applyAlignment="1">
      <alignment horizontal="center"/>
    </xf>
    <xf numFmtId="0" fontId="1" fillId="0" borderId="12" xfId="0" applyFont="1" applyBorder="1" applyAlignment="1">
      <alignment horizontal="center" wrapText="1"/>
    </xf>
    <xf numFmtId="0" fontId="1" fillId="0" borderId="13" xfId="0" applyFont="1" applyBorder="1" applyAlignment="1">
      <alignment horizontal="center" wrapText="1"/>
    </xf>
    <xf numFmtId="0" fontId="1" fillId="0" borderId="12" xfId="0" applyFont="1" applyBorder="1" applyAlignment="1">
      <alignment horizontal="center"/>
    </xf>
    <xf numFmtId="0" fontId="1" fillId="0" borderId="26" xfId="0" applyFont="1" applyBorder="1" applyAlignment="1">
      <alignment horizontal="center" vertical="center" textRotation="90"/>
    </xf>
    <xf numFmtId="0" fontId="1" fillId="0" borderId="15" xfId="0" applyFont="1" applyBorder="1" applyAlignment="1">
      <alignment horizontal="center" vertical="center" textRotation="90"/>
    </xf>
    <xf numFmtId="0" fontId="1" fillId="0" borderId="13" xfId="25" applyFont="1" applyBorder="1" applyAlignment="1">
      <alignment horizontal="center" vertical="top" wrapText="1"/>
    </xf>
    <xf numFmtId="0" fontId="1" fillId="0" borderId="12" xfId="25" applyFont="1" applyBorder="1" applyAlignment="1">
      <alignment horizontal="center" vertical="top" wrapText="1"/>
    </xf>
    <xf numFmtId="0" fontId="1" fillId="0" borderId="23" xfId="25" applyFont="1" applyBorder="1" applyAlignment="1">
      <alignment horizontal="center" vertical="top" wrapText="1"/>
    </xf>
    <xf numFmtId="0" fontId="1" fillId="0" borderId="47" xfId="25" applyFont="1" applyBorder="1" applyAlignment="1">
      <alignment horizontal="center" vertical="top" wrapText="1"/>
    </xf>
    <xf numFmtId="0" fontId="1" fillId="0" borderId="46" xfId="41" applyFont="1" applyBorder="1" applyAlignment="1">
      <alignment vertical="top" wrapText="1"/>
    </xf>
    <xf numFmtId="0" fontId="1" fillId="0" borderId="23" xfId="41" applyFont="1" applyBorder="1" applyAlignment="1">
      <alignment vertical="top" wrapText="1"/>
    </xf>
    <xf numFmtId="0" fontId="1" fillId="0" borderId="17" xfId="25" applyFont="1" applyFill="1" applyBorder="1" applyAlignment="1">
      <alignment horizontal="center" wrapText="1"/>
    </xf>
    <xf numFmtId="0" fontId="1" fillId="0" borderId="26" xfId="0" applyFont="1" applyBorder="1" applyAlignment="1">
      <alignment horizontal="center" wrapText="1"/>
    </xf>
    <xf numFmtId="0" fontId="16" fillId="0" borderId="31" xfId="40" applyFont="1" applyBorder="1" applyAlignment="1">
      <alignment horizontal="center" vertical="center"/>
    </xf>
    <xf numFmtId="0" fontId="0" fillId="0" borderId="11" xfId="0" applyBorder="1"/>
    <xf numFmtId="0" fontId="0" fillId="0" borderId="14" xfId="0" applyBorder="1"/>
    <xf numFmtId="166" fontId="1" fillId="0" borderId="20" xfId="0" applyNumberFormat="1" applyFont="1" applyFill="1" applyBorder="1" applyAlignment="1">
      <alignment horizontal="left"/>
    </xf>
    <xf numFmtId="166" fontId="1" fillId="0" borderId="30" xfId="0" applyNumberFormat="1" applyFont="1" applyFill="1" applyBorder="1" applyAlignment="1">
      <alignment horizontal="left"/>
    </xf>
    <xf numFmtId="166" fontId="1" fillId="0" borderId="31" xfId="0" applyNumberFormat="1" applyFont="1" applyFill="1" applyBorder="1" applyAlignment="1">
      <alignment horizontal="left"/>
    </xf>
    <xf numFmtId="0" fontId="1" fillId="0" borderId="32" xfId="0" applyFont="1" applyBorder="1" applyAlignment="1">
      <alignment horizontal="left" vertical="top" wrapText="1"/>
    </xf>
    <xf numFmtId="0" fontId="1" fillId="0" borderId="33" xfId="0" applyFont="1" applyBorder="1" applyAlignment="1">
      <alignment horizontal="left" vertical="top" wrapText="1"/>
    </xf>
    <xf numFmtId="0" fontId="1" fillId="0" borderId="0" xfId="0" applyFont="1" applyBorder="1" applyAlignment="1">
      <alignment horizontal="left" vertical="top" wrapText="1"/>
    </xf>
    <xf numFmtId="166" fontId="1" fillId="0" borderId="20" xfId="0" applyNumberFormat="1" applyFont="1" applyBorder="1" applyAlignment="1">
      <alignment horizontal="left"/>
    </xf>
    <xf numFmtId="166" fontId="1" fillId="0" borderId="30" xfId="0" applyNumberFormat="1" applyFont="1" applyBorder="1" applyAlignment="1">
      <alignment horizontal="left"/>
    </xf>
    <xf numFmtId="166" fontId="1" fillId="0" borderId="31" xfId="0" applyNumberFormat="1" applyFont="1" applyBorder="1" applyAlignment="1">
      <alignment horizontal="left"/>
    </xf>
    <xf numFmtId="0" fontId="49" fillId="0" borderId="20" xfId="0" applyFont="1" applyBorder="1" applyAlignment="1">
      <alignment horizontal="center"/>
    </xf>
    <xf numFmtId="0" fontId="49" fillId="0" borderId="30" xfId="0" applyFont="1" applyBorder="1" applyAlignment="1">
      <alignment horizontal="center"/>
    </xf>
    <xf numFmtId="0" fontId="49" fillId="0" borderId="31" xfId="0" applyFont="1" applyBorder="1" applyAlignment="1">
      <alignment horizontal="center"/>
    </xf>
    <xf numFmtId="0" fontId="1" fillId="0" borderId="33" xfId="40" applyFont="1" applyFill="1" applyBorder="1" applyAlignment="1">
      <alignment horizontal="center" vertical="top" wrapText="1"/>
    </xf>
    <xf numFmtId="0" fontId="1" fillId="0" borderId="38" xfId="40" applyFont="1" applyFill="1" applyBorder="1" applyAlignment="1">
      <alignment horizontal="center" vertical="top" wrapText="1"/>
    </xf>
    <xf numFmtId="0" fontId="49" fillId="0" borderId="0" xfId="40" applyFont="1" applyFill="1" applyBorder="1" applyAlignment="1">
      <alignment horizontal="left" vertical="top" wrapText="1"/>
    </xf>
    <xf numFmtId="0" fontId="49" fillId="0" borderId="12" xfId="40" applyFont="1" applyFill="1" applyBorder="1" applyAlignment="1">
      <alignment horizontal="left" vertical="top" wrapText="1"/>
    </xf>
    <xf numFmtId="0" fontId="49" fillId="0" borderId="13" xfId="40" applyFont="1" applyFill="1" applyBorder="1" applyAlignment="1">
      <alignment horizontal="left" vertical="top" wrapText="1"/>
    </xf>
    <xf numFmtId="0" fontId="0" fillId="0" borderId="20" xfId="0" applyBorder="1"/>
    <xf numFmtId="0" fontId="0" fillId="0" borderId="30" xfId="0" applyBorder="1"/>
    <xf numFmtId="0" fontId="0" fillId="0" borderId="31" xfId="0" applyBorder="1"/>
    <xf numFmtId="0" fontId="16" fillId="0" borderId="34" xfId="40" applyFont="1" applyBorder="1" applyAlignment="1">
      <alignment horizontal="center" vertical="center"/>
    </xf>
    <xf numFmtId="0" fontId="49" fillId="0" borderId="48" xfId="40" applyBorder="1" applyAlignment="1">
      <alignment horizontal="center"/>
    </xf>
    <xf numFmtId="0" fontId="1" fillId="0" borderId="14" xfId="40" applyFont="1" applyFill="1" applyBorder="1" applyAlignment="1">
      <alignment horizontal="left" vertical="top" wrapText="1"/>
    </xf>
    <xf numFmtId="166" fontId="0" fillId="0" borderId="12" xfId="40" applyNumberFormat="1" applyFont="1" applyFill="1" applyBorder="1" applyAlignment="1">
      <alignment horizontal="center" vertical="top" wrapText="1"/>
    </xf>
    <xf numFmtId="166" fontId="49" fillId="0" borderId="12" xfId="40" applyNumberFormat="1" applyFont="1" applyFill="1" applyBorder="1" applyAlignment="1">
      <alignment horizontal="center" vertical="top" wrapText="1"/>
    </xf>
    <xf numFmtId="166" fontId="49" fillId="0" borderId="24" xfId="40" applyNumberFormat="1" applyFont="1" applyFill="1" applyBorder="1" applyAlignment="1">
      <alignment horizontal="center" vertical="top" wrapText="1"/>
    </xf>
    <xf numFmtId="0" fontId="0" fillId="0" borderId="0" xfId="0" applyFill="1" applyBorder="1" applyAlignment="1">
      <alignment horizontal="center" vertical="top" wrapText="1"/>
    </xf>
    <xf numFmtId="0" fontId="49" fillId="0" borderId="0" xfId="0" applyFont="1" applyFill="1" applyBorder="1" applyAlignment="1">
      <alignment horizontal="center" vertical="top" wrapText="1"/>
    </xf>
    <xf numFmtId="0" fontId="49" fillId="0" borderId="38" xfId="0" applyFont="1" applyFill="1" applyBorder="1" applyAlignment="1">
      <alignment horizontal="center" vertical="top" wrapText="1"/>
    </xf>
    <xf numFmtId="0" fontId="0" fillId="0" borderId="13" xfId="40" applyFont="1" applyBorder="1" applyAlignment="1">
      <alignment horizontal="center" vertical="top" wrapText="1"/>
    </xf>
    <xf numFmtId="164" fontId="0" fillId="0" borderId="0" xfId="40" applyNumberFormat="1" applyFont="1" applyBorder="1" applyAlignment="1">
      <alignment horizontal="center" vertical="top" wrapText="1"/>
    </xf>
    <xf numFmtId="164" fontId="49" fillId="0" borderId="0" xfId="40" applyNumberFormat="1" applyBorder="1" applyAlignment="1">
      <alignment horizontal="center" vertical="top" wrapText="1"/>
    </xf>
    <xf numFmtId="0" fontId="0" fillId="0" borderId="11" xfId="40" applyFont="1" applyFill="1" applyBorder="1" applyAlignment="1">
      <alignment horizontal="left" vertical="top" wrapText="1"/>
    </xf>
    <xf numFmtId="0" fontId="0" fillId="0" borderId="14" xfId="40" applyFont="1" applyFill="1" applyBorder="1" applyAlignment="1">
      <alignment horizontal="left" vertical="top" wrapText="1"/>
    </xf>
    <xf numFmtId="0" fontId="1" fillId="0" borderId="33" xfId="0" applyFont="1" applyFill="1" applyBorder="1" applyAlignment="1">
      <alignment horizontal="left" vertical="top" wrapText="1"/>
    </xf>
    <xf numFmtId="0" fontId="1" fillId="0" borderId="0" xfId="0" applyFont="1" applyFill="1" applyBorder="1" applyAlignment="1">
      <alignment horizontal="left" vertical="top" wrapText="1"/>
    </xf>
    <xf numFmtId="0" fontId="1" fillId="0" borderId="38" xfId="40" applyFont="1" applyFill="1" applyBorder="1" applyAlignment="1">
      <alignment horizontal="left" vertical="top" wrapText="1"/>
    </xf>
    <xf numFmtId="0" fontId="1" fillId="18" borderId="11" xfId="0" applyFont="1" applyFill="1" applyBorder="1"/>
    <xf numFmtId="0" fontId="0" fillId="18" borderId="14" xfId="0" applyFill="1" applyBorder="1"/>
    <xf numFmtId="0" fontId="0" fillId="18" borderId="11" xfId="0" applyFill="1" applyBorder="1"/>
    <xf numFmtId="0" fontId="16" fillId="0" borderId="38" xfId="40" applyFont="1" applyBorder="1" applyAlignment="1">
      <alignment horizontal="center" vertical="center"/>
    </xf>
    <xf numFmtId="0" fontId="16" fillId="0" borderId="18" xfId="40" applyFont="1" applyBorder="1" applyAlignment="1">
      <alignment horizontal="center" vertical="center"/>
    </xf>
    <xf numFmtId="166" fontId="1" fillId="0" borderId="23" xfId="40" applyNumberFormat="1" applyFont="1" applyFill="1" applyBorder="1" applyAlignment="1">
      <alignment horizontal="left" wrapText="1"/>
    </xf>
    <xf numFmtId="166" fontId="1" fillId="0" borderId="25" xfId="40" applyNumberFormat="1" applyFont="1" applyFill="1" applyBorder="1" applyAlignment="1">
      <alignment horizontal="left" wrapText="1"/>
    </xf>
    <xf numFmtId="0" fontId="50" fillId="13" borderId="0" xfId="39" applyFont="1" applyFill="1" applyAlignment="1">
      <alignment horizontal="left" vertical="center" wrapText="1"/>
    </xf>
    <xf numFmtId="0" fontId="1" fillId="0" borderId="31" xfId="0" applyFont="1" applyFill="1" applyBorder="1" applyAlignment="1">
      <alignment horizontal="left"/>
    </xf>
    <xf numFmtId="0" fontId="0" fillId="0" borderId="34" xfId="0" applyBorder="1" applyAlignment="1">
      <alignment horizontal="left" vertical="top" wrapText="1"/>
    </xf>
    <xf numFmtId="0" fontId="0" fillId="0" borderId="13" xfId="0" applyBorder="1" applyAlignment="1">
      <alignment horizontal="left" vertical="top" wrapText="1"/>
    </xf>
    <xf numFmtId="0" fontId="0" fillId="0" borderId="12" xfId="0" applyBorder="1" applyAlignment="1">
      <alignment horizontal="left" vertical="top" wrapText="1"/>
    </xf>
    <xf numFmtId="0" fontId="1" fillId="20" borderId="20" xfId="0" applyFont="1" applyFill="1" applyBorder="1" applyAlignment="1">
      <alignment horizontal="center"/>
    </xf>
    <xf numFmtId="0" fontId="0" fillId="20" borderId="30" xfId="0" applyFill="1" applyBorder="1" applyAlignment="1">
      <alignment horizontal="center"/>
    </xf>
    <xf numFmtId="0" fontId="0" fillId="20" borderId="31" xfId="0" applyFill="1" applyBorder="1" applyAlignment="1">
      <alignment horizontal="center"/>
    </xf>
    <xf numFmtId="0" fontId="1" fillId="17" borderId="20" xfId="0" applyFont="1" applyFill="1" applyBorder="1" applyAlignment="1">
      <alignment horizontal="center"/>
    </xf>
    <xf numFmtId="0" fontId="0" fillId="17" borderId="30" xfId="0" applyFill="1" applyBorder="1" applyAlignment="1">
      <alignment horizontal="center"/>
    </xf>
    <xf numFmtId="0" fontId="0" fillId="17" borderId="31" xfId="0" applyFill="1" applyBorder="1" applyAlignment="1">
      <alignment horizontal="center"/>
    </xf>
    <xf numFmtId="0" fontId="0" fillId="0" borderId="17" xfId="0" applyBorder="1" applyAlignment="1">
      <alignment vertical="top" wrapText="1"/>
    </xf>
    <xf numFmtId="0" fontId="0" fillId="0" borderId="26" xfId="0" applyBorder="1" applyAlignment="1">
      <alignment vertical="top" wrapText="1"/>
    </xf>
    <xf numFmtId="0" fontId="0" fillId="0" borderId="15" xfId="0" applyBorder="1" applyAlignment="1">
      <alignment vertical="top" wrapText="1"/>
    </xf>
    <xf numFmtId="0" fontId="1" fillId="0" borderId="23" xfId="0" applyFont="1" applyFill="1" applyBorder="1" applyAlignment="1">
      <alignment horizontal="left" vertical="top" wrapText="1"/>
    </xf>
    <xf numFmtId="0" fontId="0" fillId="18" borderId="11" xfId="0" applyFill="1" applyBorder="1" applyAlignment="1">
      <alignment horizontal="left"/>
    </xf>
    <xf numFmtId="0" fontId="0" fillId="18" borderId="14" xfId="0" applyFill="1" applyBorder="1" applyAlignment="1">
      <alignment horizontal="left"/>
    </xf>
    <xf numFmtId="0" fontId="0" fillId="0" borderId="17" xfId="0" applyBorder="1" applyAlignment="1">
      <alignment horizontal="center" vertical="top" wrapText="1"/>
    </xf>
    <xf numFmtId="0" fontId="0" fillId="0" borderId="13" xfId="0" applyBorder="1" applyAlignment="1">
      <alignment horizontal="center"/>
    </xf>
    <xf numFmtId="0" fontId="0" fillId="0" borderId="0" xfId="0" applyBorder="1" applyAlignment="1">
      <alignment horizontal="center"/>
    </xf>
    <xf numFmtId="0" fontId="1" fillId="0" borderId="11" xfId="41" applyFont="1" applyFill="1" applyBorder="1" applyAlignment="1">
      <alignment horizontal="left" vertical="top"/>
    </xf>
    <xf numFmtId="0" fontId="1" fillId="0" borderId="14" xfId="41" applyFont="1" applyFill="1" applyBorder="1" applyAlignment="1">
      <alignment horizontal="left" vertical="top"/>
    </xf>
    <xf numFmtId="0" fontId="99" fillId="0" borderId="13" xfId="0" applyFont="1" applyBorder="1" applyAlignment="1">
      <alignment horizontal="center" vertical="top" wrapText="1"/>
    </xf>
    <xf numFmtId="0" fontId="99" fillId="0" borderId="0" xfId="0" applyFont="1" applyBorder="1" applyAlignment="1">
      <alignment horizontal="center" vertical="top" wrapText="1"/>
    </xf>
    <xf numFmtId="0" fontId="99" fillId="0" borderId="12" xfId="0" applyFont="1" applyBorder="1" applyAlignment="1">
      <alignment horizontal="center" vertical="top" wrapText="1"/>
    </xf>
    <xf numFmtId="0" fontId="1" fillId="0" borderId="13" xfId="0" applyFont="1" applyFill="1" applyBorder="1" applyAlignment="1">
      <alignment horizontal="center" vertical="center" wrapText="1"/>
    </xf>
    <xf numFmtId="0" fontId="1" fillId="0" borderId="0" xfId="0" applyFont="1" applyFill="1" applyBorder="1" applyAlignment="1">
      <alignment horizontal="center" vertical="center" wrapText="1"/>
    </xf>
    <xf numFmtId="0" fontId="1" fillId="0" borderId="29" xfId="0" applyFont="1" applyFill="1" applyBorder="1" applyAlignment="1">
      <alignment horizontal="center" vertical="center" wrapText="1"/>
    </xf>
    <xf numFmtId="0" fontId="1" fillId="0" borderId="12" xfId="0" applyFont="1" applyFill="1" applyBorder="1" applyAlignment="1">
      <alignment horizontal="center" vertical="center" wrapText="1"/>
    </xf>
    <xf numFmtId="0" fontId="99" fillId="0" borderId="17" xfId="0" applyFont="1" applyBorder="1" applyAlignment="1">
      <alignment horizontal="left" vertical="top" wrapText="1"/>
    </xf>
    <xf numFmtId="0" fontId="99" fillId="0" borderId="26" xfId="0" applyFont="1" applyBorder="1" applyAlignment="1">
      <alignment horizontal="left" vertical="top" wrapText="1"/>
    </xf>
    <xf numFmtId="0" fontId="1" fillId="0" borderId="32" xfId="0" applyFont="1" applyBorder="1" applyAlignment="1">
      <alignment vertical="top" wrapText="1"/>
    </xf>
    <xf numFmtId="0" fontId="0" fillId="0" borderId="33" xfId="0" applyBorder="1" applyAlignment="1">
      <alignment vertical="top" wrapText="1"/>
    </xf>
    <xf numFmtId="0" fontId="0" fillId="0" borderId="34" xfId="0" applyBorder="1" applyAlignment="1">
      <alignment vertical="top" wrapText="1"/>
    </xf>
    <xf numFmtId="0" fontId="0" fillId="0" borderId="0" xfId="0" applyBorder="1" applyAlignment="1">
      <alignment vertical="top" wrapText="1"/>
    </xf>
    <xf numFmtId="0" fontId="0" fillId="0" borderId="24" xfId="0" applyBorder="1" applyAlignment="1">
      <alignment vertical="top" wrapText="1"/>
    </xf>
    <xf numFmtId="0" fontId="0" fillId="18" borderId="13" xfId="0" applyFill="1" applyBorder="1"/>
    <xf numFmtId="0" fontId="0" fillId="18" borderId="0" xfId="0" applyFill="1" applyBorder="1"/>
    <xf numFmtId="166" fontId="1" fillId="0" borderId="20" xfId="0" applyNumberFormat="1" applyFont="1" applyBorder="1" applyAlignment="1">
      <alignment horizontal="left" wrapText="1"/>
    </xf>
    <xf numFmtId="166" fontId="1" fillId="0" borderId="30" xfId="0" applyNumberFormat="1" applyFont="1" applyBorder="1" applyAlignment="1">
      <alignment horizontal="left" wrapText="1"/>
    </xf>
    <xf numFmtId="166" fontId="1" fillId="0" borderId="31" xfId="0" applyNumberFormat="1" applyFont="1" applyBorder="1" applyAlignment="1">
      <alignment horizontal="left" wrapText="1"/>
    </xf>
    <xf numFmtId="0" fontId="1" fillId="0" borderId="32" xfId="0" applyFont="1" applyFill="1" applyBorder="1" applyAlignment="1">
      <alignment horizontal="center" vertical="top" wrapText="1"/>
    </xf>
    <xf numFmtId="0" fontId="1" fillId="0" borderId="34" xfId="0" applyFont="1" applyFill="1" applyBorder="1" applyAlignment="1">
      <alignment horizontal="center" vertical="top" wrapText="1"/>
    </xf>
    <xf numFmtId="0" fontId="1" fillId="0" borderId="13" xfId="0" applyFont="1" applyFill="1" applyBorder="1" applyAlignment="1">
      <alignment horizontal="center" vertical="top" wrapText="1"/>
    </xf>
    <xf numFmtId="0" fontId="1" fillId="0" borderId="12" xfId="0" applyFont="1" applyFill="1" applyBorder="1" applyAlignment="1">
      <alignment horizontal="center" vertical="top" wrapText="1"/>
    </xf>
    <xf numFmtId="0" fontId="1" fillId="18" borderId="13" xfId="0" applyFont="1" applyFill="1" applyBorder="1" applyAlignment="1">
      <alignment horizontal="center" vertical="top" wrapText="1"/>
    </xf>
    <xf numFmtId="0" fontId="1" fillId="18" borderId="12" xfId="0" applyFont="1" applyFill="1" applyBorder="1" applyAlignment="1">
      <alignment horizontal="center" vertical="top" wrapText="1"/>
    </xf>
    <xf numFmtId="0" fontId="0" fillId="18" borderId="17" xfId="0" applyFill="1" applyBorder="1" applyAlignment="1">
      <alignment horizontal="center" vertical="top" wrapText="1"/>
    </xf>
    <xf numFmtId="0" fontId="0" fillId="18" borderId="26" xfId="0" applyFill="1" applyBorder="1" applyAlignment="1">
      <alignment horizontal="center" vertical="top" wrapText="1"/>
    </xf>
    <xf numFmtId="0" fontId="0" fillId="18" borderId="15" xfId="0" applyFill="1" applyBorder="1" applyAlignment="1">
      <alignment horizontal="center" vertical="top" wrapText="1"/>
    </xf>
    <xf numFmtId="0" fontId="1" fillId="0" borderId="90" xfId="0" applyFont="1" applyFill="1" applyBorder="1" applyAlignment="1">
      <alignment horizontal="center" vertical="center" textRotation="90" wrapText="1"/>
    </xf>
    <xf numFmtId="0" fontId="1" fillId="0" borderId="45" xfId="0" applyFont="1" applyFill="1" applyBorder="1" applyAlignment="1">
      <alignment horizontal="center" vertical="center" textRotation="90" wrapText="1"/>
    </xf>
    <xf numFmtId="0" fontId="0" fillId="0" borderId="42" xfId="0" applyBorder="1"/>
    <xf numFmtId="0" fontId="0" fillId="0" borderId="32" xfId="0" applyBorder="1" applyAlignment="1">
      <alignment vertical="top"/>
    </xf>
    <xf numFmtId="0" fontId="1" fillId="0" borderId="33" xfId="0" applyFont="1" applyBorder="1" applyAlignment="1">
      <alignment vertical="top" wrapText="1"/>
    </xf>
    <xf numFmtId="0" fontId="1" fillId="0" borderId="34" xfId="0" applyFont="1" applyBorder="1" applyAlignment="1">
      <alignment vertical="top" wrapText="1"/>
    </xf>
    <xf numFmtId="0" fontId="1" fillId="0" borderId="13" xfId="0" applyFont="1" applyBorder="1" applyAlignment="1">
      <alignment vertical="top" wrapText="1"/>
    </xf>
    <xf numFmtId="0" fontId="1" fillId="0" borderId="0" xfId="0" applyFont="1" applyBorder="1" applyAlignment="1">
      <alignment vertical="top" wrapText="1"/>
    </xf>
    <xf numFmtId="0" fontId="1" fillId="0" borderId="12" xfId="0" applyFont="1" applyBorder="1" applyAlignment="1">
      <alignment vertical="top" wrapText="1"/>
    </xf>
    <xf numFmtId="0" fontId="0" fillId="0" borderId="0" xfId="0" applyBorder="1"/>
    <xf numFmtId="0" fontId="0" fillId="0" borderId="12" xfId="0" applyBorder="1"/>
    <xf numFmtId="166" fontId="1" fillId="0" borderId="20" xfId="0" applyNumberFormat="1" applyFont="1" applyBorder="1" applyAlignment="1">
      <alignment horizontal="center" wrapText="1"/>
    </xf>
    <xf numFmtId="166" fontId="1" fillId="0" borderId="31" xfId="0" applyNumberFormat="1" applyFont="1" applyBorder="1" applyAlignment="1">
      <alignment horizontal="center" wrapText="1"/>
    </xf>
    <xf numFmtId="0" fontId="1" fillId="0" borderId="32" xfId="0" applyFont="1" applyFill="1" applyBorder="1" applyAlignment="1">
      <alignment vertical="top" wrapText="1"/>
    </xf>
    <xf numFmtId="0" fontId="1" fillId="0" borderId="33" xfId="0" applyFont="1" applyFill="1" applyBorder="1" applyAlignment="1">
      <alignment vertical="top" wrapText="1"/>
    </xf>
    <xf numFmtId="0" fontId="1" fillId="0" borderId="34" xfId="0" applyFont="1" applyFill="1" applyBorder="1" applyAlignment="1">
      <alignment vertical="top" wrapText="1"/>
    </xf>
    <xf numFmtId="0" fontId="1" fillId="0" borderId="13" xfId="0" applyFont="1" applyFill="1" applyBorder="1" applyAlignment="1">
      <alignment vertical="top" wrapText="1"/>
    </xf>
    <xf numFmtId="0" fontId="1" fillId="0" borderId="0" xfId="0" applyFont="1" applyFill="1" applyBorder="1" applyAlignment="1">
      <alignment vertical="top" wrapText="1"/>
    </xf>
    <xf numFmtId="0" fontId="1" fillId="0" borderId="12" xfId="0" applyFont="1" applyFill="1" applyBorder="1" applyAlignment="1">
      <alignment vertical="top" wrapText="1"/>
    </xf>
    <xf numFmtId="0" fontId="0" fillId="0" borderId="0" xfId="0" applyAlignment="1">
      <alignment vertical="center" textRotation="90"/>
    </xf>
    <xf numFmtId="0" fontId="1" fillId="18" borderId="13" xfId="0" applyFont="1" applyFill="1" applyBorder="1" applyAlignment="1">
      <alignment horizontal="left" vertical="top" wrapText="1"/>
    </xf>
    <xf numFmtId="0" fontId="0" fillId="18" borderId="12" xfId="0" applyFill="1" applyBorder="1"/>
    <xf numFmtId="166" fontId="0" fillId="0" borderId="20" xfId="0" applyNumberFormat="1" applyBorder="1" applyAlignment="1">
      <alignment horizontal="left"/>
    </xf>
    <xf numFmtId="166" fontId="0" fillId="0" borderId="31" xfId="0" applyNumberFormat="1" applyBorder="1" applyAlignment="1">
      <alignment horizontal="left"/>
    </xf>
    <xf numFmtId="166" fontId="0" fillId="0" borderId="30" xfId="0" applyNumberFormat="1" applyBorder="1" applyAlignment="1">
      <alignment horizontal="left"/>
    </xf>
    <xf numFmtId="166" fontId="1" fillId="18" borderId="20" xfId="0" applyNumberFormat="1" applyFont="1" applyFill="1" applyBorder="1" applyAlignment="1">
      <alignment horizontal="left"/>
    </xf>
    <xf numFmtId="166" fontId="1" fillId="18" borderId="30" xfId="0" applyNumberFormat="1" applyFont="1" applyFill="1" applyBorder="1" applyAlignment="1">
      <alignment horizontal="left"/>
    </xf>
    <xf numFmtId="166" fontId="1" fillId="18" borderId="31" xfId="0" applyNumberFormat="1" applyFont="1" applyFill="1" applyBorder="1" applyAlignment="1">
      <alignment horizontal="left"/>
    </xf>
    <xf numFmtId="0" fontId="99" fillId="0" borderId="17" xfId="0" applyFont="1" applyBorder="1" applyAlignment="1">
      <alignment horizontal="center" vertical="top" wrapText="1"/>
    </xf>
    <xf numFmtId="0" fontId="99" fillId="0" borderId="26" xfId="0" applyFont="1" applyBorder="1" applyAlignment="1">
      <alignment horizontal="center" vertical="top" wrapText="1"/>
    </xf>
    <xf numFmtId="0" fontId="99" fillId="0" borderId="15" xfId="0" applyFont="1" applyBorder="1" applyAlignment="1">
      <alignment horizontal="center" vertical="top" wrapText="1"/>
    </xf>
    <xf numFmtId="0" fontId="0" fillId="0" borderId="45" xfId="0" applyBorder="1" applyAlignment="1">
      <alignment horizontal="center" vertical="center" textRotation="90"/>
    </xf>
    <xf numFmtId="164" fontId="34" fillId="0" borderId="20" xfId="43" applyNumberFormat="1" applyFont="1" applyFill="1" applyBorder="1" applyAlignment="1">
      <alignment horizontal="center" vertical="center" wrapText="1"/>
    </xf>
    <xf numFmtId="164" fontId="34" fillId="0" borderId="30" xfId="43" applyNumberFormat="1" applyFont="1" applyFill="1" applyBorder="1" applyAlignment="1">
      <alignment horizontal="center" vertical="center" wrapText="1"/>
    </xf>
    <xf numFmtId="164" fontId="34" fillId="0" borderId="31" xfId="43" applyNumberFormat="1" applyFont="1" applyFill="1" applyBorder="1" applyAlignment="1">
      <alignment horizontal="center" vertical="center" wrapText="1"/>
    </xf>
    <xf numFmtId="0" fontId="2" fillId="0" borderId="17" xfId="39" applyFont="1" applyBorder="1" applyAlignment="1">
      <alignment horizontal="center" vertical="center" textRotation="90" wrapText="1"/>
    </xf>
    <xf numFmtId="0" fontId="2" fillId="0" borderId="26" xfId="39" applyFont="1" applyBorder="1" applyAlignment="1">
      <alignment horizontal="center" vertical="center" textRotation="90" wrapText="1"/>
    </xf>
    <xf numFmtId="0" fontId="2" fillId="0" borderId="15" xfId="39" applyFont="1" applyBorder="1" applyAlignment="1">
      <alignment horizontal="center" vertical="center" textRotation="90" wrapText="1"/>
    </xf>
    <xf numFmtId="166" fontId="1" fillId="12" borderId="20" xfId="0" applyNumberFormat="1" applyFont="1" applyFill="1" applyBorder="1" applyAlignment="1">
      <alignment horizontal="left" wrapText="1"/>
    </xf>
    <xf numFmtId="166" fontId="1" fillId="12" borderId="30" xfId="0" applyNumberFormat="1" applyFont="1" applyFill="1" applyBorder="1" applyAlignment="1">
      <alignment horizontal="left" wrapText="1"/>
    </xf>
    <xf numFmtId="0" fontId="0" fillId="0" borderId="18" xfId="0" applyBorder="1" applyAlignment="1">
      <alignment horizontal="center"/>
    </xf>
    <xf numFmtId="0" fontId="1" fillId="0" borderId="90" xfId="0" applyFont="1" applyBorder="1" applyAlignment="1">
      <alignment horizontal="center" vertical="center" textRotation="90" wrapText="1"/>
    </xf>
    <xf numFmtId="0" fontId="1" fillId="0" borderId="45" xfId="0" applyFont="1" applyBorder="1" applyAlignment="1">
      <alignment horizontal="center" vertical="center" textRotation="90" wrapText="1"/>
    </xf>
    <xf numFmtId="0" fontId="1" fillId="0" borderId="18" xfId="0" applyFont="1" applyFill="1" applyBorder="1" applyAlignment="1">
      <alignment horizontal="center" vertical="top" wrapText="1"/>
    </xf>
    <xf numFmtId="0" fontId="1" fillId="0" borderId="48" xfId="0" applyFont="1" applyFill="1" applyBorder="1" applyAlignment="1">
      <alignment horizontal="center" vertical="top" wrapText="1"/>
    </xf>
    <xf numFmtId="0" fontId="1" fillId="0" borderId="81" xfId="0" applyFont="1" applyFill="1" applyBorder="1" applyAlignment="1">
      <alignment horizontal="center" vertical="top" wrapText="1"/>
    </xf>
    <xf numFmtId="0" fontId="0" fillId="0" borderId="89" xfId="0" applyBorder="1" applyAlignment="1">
      <alignment horizontal="center" vertical="center" textRotation="90"/>
    </xf>
    <xf numFmtId="0" fontId="0" fillId="0" borderId="68" xfId="0" applyBorder="1" applyAlignment="1">
      <alignment horizontal="center" vertical="center" textRotation="90"/>
    </xf>
    <xf numFmtId="0" fontId="0" fillId="0" borderId="69" xfId="0" applyBorder="1" applyAlignment="1">
      <alignment horizontal="center" vertical="center" textRotation="90"/>
    </xf>
    <xf numFmtId="0" fontId="1" fillId="0" borderId="0" xfId="0" applyFont="1" applyFill="1" applyBorder="1" applyAlignment="1">
      <alignment horizontal="center" vertical="top" wrapText="1"/>
    </xf>
    <xf numFmtId="0" fontId="0" fillId="0" borderId="0" xfId="0" applyAlignment="1">
      <alignment horizontal="center" vertical="center" textRotation="90"/>
    </xf>
    <xf numFmtId="0" fontId="1" fillId="0" borderId="41" xfId="0" applyFont="1" applyFill="1" applyBorder="1" applyAlignment="1">
      <alignment vertical="top" wrapText="1"/>
    </xf>
    <xf numFmtId="0" fontId="1" fillId="0" borderId="25" xfId="0" applyFont="1" applyFill="1" applyBorder="1" applyAlignment="1">
      <alignment vertical="top" wrapText="1"/>
    </xf>
    <xf numFmtId="0" fontId="99" fillId="0" borderId="27" xfId="0" applyFont="1" applyBorder="1" applyAlignment="1">
      <alignment horizontal="center"/>
    </xf>
    <xf numFmtId="0" fontId="99" fillId="0" borderId="38" xfId="0" applyFont="1" applyBorder="1" applyAlignment="1">
      <alignment horizontal="center"/>
    </xf>
    <xf numFmtId="0" fontId="1" fillId="0" borderId="46" xfId="0" applyFont="1" applyBorder="1" applyAlignment="1">
      <alignment horizontal="left" vertical="center" wrapText="1"/>
    </xf>
    <xf numFmtId="0" fontId="1" fillId="0" borderId="13" xfId="0" applyFont="1" applyBorder="1" applyAlignment="1">
      <alignment horizontal="left" vertical="center" wrapText="1"/>
    </xf>
    <xf numFmtId="0" fontId="1" fillId="0" borderId="11" xfId="0" applyFont="1" applyBorder="1" applyAlignment="1">
      <alignment horizontal="left" vertical="top" wrapText="1"/>
    </xf>
    <xf numFmtId="0" fontId="1" fillId="0" borderId="14" xfId="0" applyFont="1" applyBorder="1" applyAlignment="1">
      <alignment horizontal="left" vertical="top" wrapText="1"/>
    </xf>
    <xf numFmtId="0" fontId="0" fillId="0" borderId="17" xfId="0" applyBorder="1" applyAlignment="1">
      <alignment horizontal="center"/>
    </xf>
    <xf numFmtId="0" fontId="0" fillId="0" borderId="15" xfId="0" applyBorder="1" applyAlignment="1">
      <alignment horizontal="center"/>
    </xf>
    <xf numFmtId="0" fontId="0" fillId="0" borderId="17" xfId="0" applyBorder="1" applyAlignment="1">
      <alignment horizontal="center" wrapText="1"/>
    </xf>
    <xf numFmtId="0" fontId="0" fillId="0" borderId="26" xfId="0" applyBorder="1" applyAlignment="1">
      <alignment horizontal="center" wrapText="1"/>
    </xf>
    <xf numFmtId="0" fontId="0" fillId="0" borderId="15" xfId="0" applyBorder="1" applyAlignment="1">
      <alignment horizontal="center" wrapText="1"/>
    </xf>
    <xf numFmtId="166" fontId="1" fillId="0" borderId="20" xfId="0" applyNumberFormat="1" applyFont="1" applyBorder="1" applyAlignment="1">
      <alignment horizontal="center"/>
    </xf>
    <xf numFmtId="166" fontId="1" fillId="0" borderId="30" xfId="0" applyNumberFormat="1" applyFont="1" applyBorder="1" applyAlignment="1">
      <alignment horizontal="center"/>
    </xf>
    <xf numFmtId="166" fontId="1" fillId="0" borderId="24" xfId="0" applyNumberFormat="1" applyFont="1" applyBorder="1" applyAlignment="1">
      <alignment horizontal="center"/>
    </xf>
    <xf numFmtId="0" fontId="0" fillId="0" borderId="13" xfId="0" applyBorder="1"/>
    <xf numFmtId="0" fontId="0" fillId="0" borderId="23" xfId="0" applyBorder="1"/>
    <xf numFmtId="0" fontId="0" fillId="0" borderId="25" xfId="0" applyBorder="1"/>
    <xf numFmtId="0" fontId="1" fillId="0" borderId="32" xfId="0" applyFont="1" applyBorder="1" applyAlignment="1">
      <alignment horizontal="center" vertical="center" wrapText="1"/>
    </xf>
    <xf numFmtId="0" fontId="1" fillId="0" borderId="33" xfId="0" applyFont="1" applyBorder="1" applyAlignment="1">
      <alignment horizontal="center" vertical="center" wrapText="1"/>
    </xf>
    <xf numFmtId="0" fontId="1" fillId="0" borderId="34" xfId="0" applyFont="1" applyBorder="1" applyAlignment="1">
      <alignment horizontal="center" vertical="center" wrapText="1"/>
    </xf>
    <xf numFmtId="0" fontId="1" fillId="0" borderId="27" xfId="0" applyFont="1" applyBorder="1" applyAlignment="1">
      <alignment horizontal="center" vertical="center" wrapText="1"/>
    </xf>
    <xf numFmtId="0" fontId="1" fillId="0" borderId="38"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13" xfId="0" applyNumberFormat="1" applyFont="1" applyBorder="1" applyAlignment="1"/>
    <xf numFmtId="0" fontId="1" fillId="0" borderId="0" xfId="0" applyNumberFormat="1" applyFont="1" applyBorder="1" applyAlignment="1"/>
    <xf numFmtId="0" fontId="1" fillId="0" borderId="0" xfId="0" applyFont="1" applyBorder="1" applyAlignment="1">
      <alignment horizontal="center" vertical="top" wrapText="1"/>
    </xf>
    <xf numFmtId="0" fontId="1" fillId="0" borderId="17" xfId="0" applyFont="1" applyBorder="1" applyAlignment="1">
      <alignment horizontal="center"/>
    </xf>
    <xf numFmtId="0" fontId="1" fillId="0" borderId="15" xfId="0" applyFont="1" applyBorder="1" applyAlignment="1">
      <alignment horizontal="center"/>
    </xf>
    <xf numFmtId="0" fontId="0" fillId="0" borderId="34" xfId="0" applyBorder="1" applyAlignment="1">
      <alignment horizontal="center"/>
    </xf>
    <xf numFmtId="0" fontId="0" fillId="0" borderId="24" xfId="0" applyBorder="1" applyAlignment="1">
      <alignment horizontal="center"/>
    </xf>
    <xf numFmtId="166" fontId="1" fillId="0" borderId="30" xfId="0" applyNumberFormat="1" applyFont="1" applyBorder="1" applyAlignment="1">
      <alignment horizontal="center" wrapText="1"/>
    </xf>
    <xf numFmtId="0" fontId="1" fillId="0" borderId="13" xfId="41" applyFont="1" applyFill="1" applyBorder="1" applyAlignment="1">
      <alignment horizontal="center" vertical="top" wrapText="1"/>
    </xf>
    <xf numFmtId="0" fontId="1" fillId="0" borderId="0" xfId="41" applyFont="1" applyFill="1" applyBorder="1" applyAlignment="1">
      <alignment horizontal="center" vertical="top" wrapText="1"/>
    </xf>
    <xf numFmtId="0" fontId="1" fillId="0" borderId="32" xfId="0" applyFont="1" applyBorder="1" applyAlignment="1">
      <alignment horizontal="center" vertical="top" wrapText="1"/>
    </xf>
    <xf numFmtId="0" fontId="1" fillId="0" borderId="34" xfId="0" applyFont="1" applyBorder="1" applyAlignment="1">
      <alignment horizontal="center" vertical="top" wrapText="1"/>
    </xf>
    <xf numFmtId="0" fontId="1" fillId="0" borderId="13" xfId="0" applyFont="1" applyBorder="1" applyAlignment="1">
      <alignment horizontal="center" vertical="top" wrapText="1"/>
    </xf>
    <xf numFmtId="0" fontId="1" fillId="0" borderId="12" xfId="0" applyFont="1" applyBorder="1" applyAlignment="1">
      <alignment horizontal="center" vertical="top" wrapText="1"/>
    </xf>
    <xf numFmtId="0" fontId="1" fillId="0" borderId="13" xfId="0" applyFont="1" applyBorder="1" applyAlignment="1">
      <alignment wrapText="1"/>
    </xf>
    <xf numFmtId="0" fontId="1" fillId="0" borderId="0" xfId="0" applyFont="1" applyBorder="1" applyAlignment="1">
      <alignment wrapText="1"/>
    </xf>
    <xf numFmtId="0" fontId="1" fillId="0" borderId="12" xfId="0" applyFont="1" applyBorder="1" applyAlignment="1">
      <alignment wrapText="1"/>
    </xf>
    <xf numFmtId="0" fontId="1" fillId="0" borderId="19" xfId="0" applyFont="1" applyFill="1" applyBorder="1" applyAlignment="1">
      <alignment vertical="top" wrapText="1"/>
    </xf>
    <xf numFmtId="0" fontId="1" fillId="0" borderId="39" xfId="0" applyFont="1" applyFill="1" applyBorder="1" applyAlignment="1">
      <alignment vertical="top" wrapText="1"/>
    </xf>
    <xf numFmtId="0" fontId="1" fillId="0" borderId="26" xfId="0" applyNumberFormat="1" applyFont="1" applyBorder="1" applyAlignment="1">
      <alignment horizontal="center" vertical="top" wrapText="1"/>
    </xf>
    <xf numFmtId="0" fontId="1" fillId="0" borderId="51" xfId="0" applyFont="1" applyFill="1" applyBorder="1" applyAlignment="1">
      <alignment vertical="top" wrapText="1"/>
    </xf>
    <xf numFmtId="0" fontId="1" fillId="0" borderId="88" xfId="0" applyFont="1" applyFill="1" applyBorder="1" applyAlignment="1">
      <alignment vertical="top" wrapText="1"/>
    </xf>
    <xf numFmtId="0" fontId="2" fillId="0" borderId="17" xfId="0" applyFont="1" applyBorder="1" applyAlignment="1">
      <alignment horizontal="center" vertical="center" textRotation="90"/>
    </xf>
    <xf numFmtId="0" fontId="2" fillId="0" borderId="26" xfId="0" applyFont="1" applyBorder="1" applyAlignment="1">
      <alignment horizontal="center" vertical="center" textRotation="90"/>
    </xf>
    <xf numFmtId="0" fontId="2" fillId="0" borderId="15" xfId="0" applyFont="1" applyBorder="1" applyAlignment="1">
      <alignment horizontal="center" vertical="center" textRotation="90"/>
    </xf>
    <xf numFmtId="0" fontId="1" fillId="0" borderId="13" xfId="0" applyNumberFormat="1" applyFont="1" applyBorder="1" applyAlignment="1">
      <alignment vertical="top" wrapText="1"/>
    </xf>
    <xf numFmtId="0" fontId="1" fillId="0" borderId="0" xfId="0" applyNumberFormat="1" applyFont="1" applyBorder="1" applyAlignment="1">
      <alignment vertical="top" wrapText="1"/>
    </xf>
    <xf numFmtId="0" fontId="1" fillId="0" borderId="31" xfId="0" applyFont="1" applyFill="1" applyBorder="1" applyAlignment="1">
      <alignment horizontal="left" vertical="top" wrapText="1"/>
    </xf>
    <xf numFmtId="0" fontId="1" fillId="0" borderId="17" xfId="0" applyFont="1" applyFill="1" applyBorder="1" applyAlignment="1">
      <alignment horizontal="left" vertical="top" wrapText="1"/>
    </xf>
    <xf numFmtId="0" fontId="1" fillId="0" borderId="26" xfId="0" applyFont="1" applyFill="1" applyBorder="1" applyAlignment="1">
      <alignment horizontal="left" vertical="top" wrapText="1"/>
    </xf>
    <xf numFmtId="0" fontId="1" fillId="0" borderId="22" xfId="0" applyFont="1" applyFill="1" applyBorder="1" applyAlignment="1">
      <alignment vertical="top" wrapText="1"/>
    </xf>
    <xf numFmtId="0" fontId="1" fillId="0" borderId="28" xfId="0" applyFont="1" applyFill="1" applyBorder="1" applyAlignment="1">
      <alignment vertical="top" wrapText="1"/>
    </xf>
    <xf numFmtId="0" fontId="1" fillId="0" borderId="19" xfId="0" applyFont="1" applyFill="1" applyBorder="1" applyAlignment="1">
      <alignment horizontal="left" vertical="top" wrapText="1"/>
    </xf>
    <xf numFmtId="0" fontId="1" fillId="0" borderId="39" xfId="0" applyFont="1" applyFill="1" applyBorder="1" applyAlignment="1">
      <alignment horizontal="left" vertical="top" wrapText="1"/>
    </xf>
    <xf numFmtId="0" fontId="1" fillId="18" borderId="19" xfId="0" applyFont="1" applyFill="1" applyBorder="1" applyAlignment="1">
      <alignment vertical="top" wrapText="1"/>
    </xf>
    <xf numFmtId="0" fontId="1" fillId="18" borderId="39" xfId="0" applyFont="1" applyFill="1" applyBorder="1" applyAlignment="1">
      <alignment vertical="top" wrapText="1"/>
    </xf>
    <xf numFmtId="0" fontId="0" fillId="17" borderId="20" xfId="0" applyFill="1" applyBorder="1"/>
    <xf numFmtId="0" fontId="0" fillId="17" borderId="30" xfId="0" applyFill="1" applyBorder="1"/>
    <xf numFmtId="0" fontId="0" fillId="17" borderId="31" xfId="0" applyFill="1" applyBorder="1"/>
    <xf numFmtId="0" fontId="1" fillId="14" borderId="31" xfId="0" applyFont="1" applyFill="1" applyBorder="1" applyAlignment="1">
      <alignment horizontal="center"/>
    </xf>
    <xf numFmtId="0" fontId="1" fillId="14" borderId="20" xfId="41" applyFont="1" applyFill="1" applyBorder="1" applyAlignment="1">
      <alignment horizontal="center" vertical="top" wrapText="1"/>
    </xf>
    <xf numFmtId="0" fontId="1" fillId="14" borderId="30" xfId="41" applyFont="1" applyFill="1" applyBorder="1" applyAlignment="1">
      <alignment horizontal="center" vertical="top" wrapText="1"/>
    </xf>
    <xf numFmtId="0" fontId="0" fillId="0" borderId="42" xfId="0" applyBorder="1" applyAlignment="1">
      <alignment horizontal="center" vertical="center" textRotation="90"/>
    </xf>
    <xf numFmtId="0" fontId="1" fillId="17" borderId="30" xfId="0" applyFont="1" applyFill="1" applyBorder="1" applyAlignment="1">
      <alignment horizontal="center"/>
    </xf>
    <xf numFmtId="0" fontId="1" fillId="17" borderId="31" xfId="0" applyFont="1" applyFill="1" applyBorder="1" applyAlignment="1">
      <alignment horizontal="center"/>
    </xf>
    <xf numFmtId="0" fontId="1" fillId="0" borderId="12" xfId="0" applyNumberFormat="1" applyFont="1" applyBorder="1" applyAlignment="1">
      <alignment vertical="top" wrapText="1"/>
    </xf>
    <xf numFmtId="0" fontId="1" fillId="0" borderId="12" xfId="0" applyNumberFormat="1" applyFont="1" applyBorder="1" applyAlignment="1"/>
    <xf numFmtId="0" fontId="1" fillId="0" borderId="25" xfId="0" applyNumberFormat="1" applyFont="1" applyBorder="1" applyAlignment="1"/>
    <xf numFmtId="0" fontId="1" fillId="0" borderId="26" xfId="0" applyNumberFormat="1" applyFont="1" applyBorder="1" applyAlignment="1">
      <alignment vertical="top" wrapText="1"/>
    </xf>
    <xf numFmtId="0" fontId="1" fillId="0" borderId="26" xfId="0" applyNumberFormat="1" applyFont="1" applyBorder="1" applyAlignment="1"/>
    <xf numFmtId="0" fontId="1" fillId="0" borderId="17" xfId="0" applyFont="1" applyFill="1" applyBorder="1" applyAlignment="1">
      <alignment vertical="top" wrapText="1"/>
    </xf>
    <xf numFmtId="0" fontId="1" fillId="0" borderId="26" xfId="0" applyFont="1" applyFill="1" applyBorder="1" applyAlignment="1">
      <alignment vertical="top" wrapText="1"/>
    </xf>
    <xf numFmtId="0" fontId="1" fillId="0" borderId="26" xfId="0" applyFont="1" applyFill="1" applyBorder="1" applyAlignment="1">
      <alignment horizontal="center" wrapText="1"/>
    </xf>
    <xf numFmtId="166" fontId="1" fillId="0" borderId="13" xfId="0" applyNumberFormat="1" applyFont="1" applyFill="1" applyBorder="1" applyAlignment="1">
      <alignment horizontal="center"/>
    </xf>
    <xf numFmtId="166" fontId="1" fillId="0" borderId="12" xfId="0" applyNumberFormat="1" applyFont="1" applyFill="1" applyBorder="1" applyAlignment="1">
      <alignment horizontal="center"/>
    </xf>
    <xf numFmtId="0" fontId="1" fillId="0" borderId="23" xfId="0" applyFont="1" applyFill="1" applyBorder="1" applyAlignment="1">
      <alignment horizontal="center" vertical="center" wrapText="1"/>
    </xf>
    <xf numFmtId="0" fontId="1" fillId="0" borderId="25" xfId="0" applyFont="1" applyFill="1" applyBorder="1" applyAlignment="1">
      <alignment horizontal="center" vertical="center" wrapText="1"/>
    </xf>
    <xf numFmtId="0" fontId="1" fillId="0" borderId="47" xfId="0" applyFont="1" applyFill="1" applyBorder="1" applyAlignment="1">
      <alignment horizontal="center" vertical="center" wrapText="1"/>
    </xf>
    <xf numFmtId="0" fontId="1" fillId="0" borderId="13" xfId="0" applyFont="1" applyFill="1" applyBorder="1" applyAlignment="1">
      <alignment horizontal="center" wrapText="1"/>
    </xf>
    <xf numFmtId="0" fontId="1" fillId="0" borderId="12" xfId="0" applyFont="1" applyFill="1" applyBorder="1" applyAlignment="1">
      <alignment horizontal="center" wrapText="1"/>
    </xf>
    <xf numFmtId="0" fontId="0" fillId="20" borderId="32" xfId="0" applyFill="1" applyBorder="1" applyAlignment="1">
      <alignment vertical="top" wrapText="1"/>
    </xf>
    <xf numFmtId="0" fontId="0" fillId="20" borderId="34" xfId="0" applyFill="1" applyBorder="1" applyAlignment="1">
      <alignment vertical="top" wrapText="1"/>
    </xf>
    <xf numFmtId="0" fontId="1" fillId="20" borderId="13" xfId="0" applyFont="1" applyFill="1" applyBorder="1" applyAlignment="1">
      <alignment horizontal="center" vertical="top" wrapText="1"/>
    </xf>
    <xf numFmtId="0" fontId="1" fillId="20" borderId="12" xfId="0" applyFont="1" applyFill="1" applyBorder="1" applyAlignment="1">
      <alignment horizontal="center" vertical="top" wrapText="1"/>
    </xf>
    <xf numFmtId="0" fontId="1" fillId="18" borderId="13" xfId="0" applyFont="1" applyFill="1" applyBorder="1" applyAlignment="1">
      <alignment horizontal="center" vertical="center" wrapText="1"/>
    </xf>
    <xf numFmtId="0" fontId="1" fillId="18" borderId="0" xfId="0" applyFont="1" applyFill="1" applyBorder="1" applyAlignment="1">
      <alignment horizontal="center" vertical="center" wrapText="1"/>
    </xf>
    <xf numFmtId="0" fontId="1" fillId="18" borderId="12" xfId="0" applyFont="1" applyFill="1" applyBorder="1" applyAlignment="1">
      <alignment horizontal="center" vertical="center" wrapText="1"/>
    </xf>
    <xf numFmtId="0" fontId="2" fillId="0" borderId="17" xfId="39" applyFont="1" applyFill="1" applyBorder="1" applyAlignment="1">
      <alignment horizontal="center" vertical="center" textRotation="90" wrapText="1"/>
    </xf>
    <xf numFmtId="0" fontId="2" fillId="0" borderId="26" xfId="39" applyFont="1" applyFill="1" applyBorder="1" applyAlignment="1">
      <alignment horizontal="center" vertical="center" textRotation="90" wrapText="1"/>
    </xf>
    <xf numFmtId="0" fontId="2" fillId="0" borderId="15" xfId="39" applyFont="1" applyFill="1" applyBorder="1" applyAlignment="1">
      <alignment horizontal="center" vertical="center" textRotation="90" wrapText="1"/>
    </xf>
    <xf numFmtId="166" fontId="1" fillId="0" borderId="0" xfId="0" applyNumberFormat="1" applyFont="1" applyFill="1" applyBorder="1" applyAlignment="1">
      <alignment horizontal="center"/>
    </xf>
    <xf numFmtId="166" fontId="0" fillId="0" borderId="18" xfId="0" applyNumberFormat="1" applyBorder="1" applyAlignment="1">
      <alignment horizontal="left"/>
    </xf>
    <xf numFmtId="0" fontId="1" fillId="0" borderId="11" xfId="0" applyFont="1" applyFill="1" applyBorder="1" applyAlignment="1">
      <alignment horizontal="center" vertical="center"/>
    </xf>
    <xf numFmtId="0" fontId="1" fillId="0" borderId="14" xfId="0" applyFont="1" applyFill="1" applyBorder="1" applyAlignment="1">
      <alignment horizontal="center" vertical="center"/>
    </xf>
    <xf numFmtId="0" fontId="1" fillId="0" borderId="16" xfId="0" applyFont="1" applyFill="1" applyBorder="1" applyAlignment="1">
      <alignment horizontal="center" vertical="center"/>
    </xf>
    <xf numFmtId="0" fontId="1" fillId="0" borderId="46" xfId="0" applyFont="1" applyFill="1" applyBorder="1" applyAlignment="1">
      <alignment horizontal="center" vertical="center" wrapText="1"/>
    </xf>
    <xf numFmtId="0" fontId="1" fillId="0" borderId="41" xfId="0" applyFont="1" applyFill="1" applyBorder="1" applyAlignment="1">
      <alignment horizontal="center" vertical="center" wrapText="1"/>
    </xf>
    <xf numFmtId="0" fontId="1" fillId="0" borderId="46" xfId="0" applyFont="1" applyFill="1" applyBorder="1" applyAlignment="1">
      <alignment horizontal="left" vertical="center" wrapText="1"/>
    </xf>
    <xf numFmtId="0" fontId="1" fillId="0" borderId="41" xfId="0" applyFont="1" applyFill="1" applyBorder="1" applyAlignment="1">
      <alignment horizontal="left" vertical="center" wrapText="1"/>
    </xf>
    <xf numFmtId="0" fontId="1" fillId="0" borderId="29" xfId="0" applyFont="1" applyFill="1" applyBorder="1" applyAlignment="1">
      <alignment horizontal="left" vertical="center" wrapText="1"/>
    </xf>
    <xf numFmtId="0" fontId="1" fillId="0" borderId="23" xfId="0" applyFont="1" applyFill="1" applyBorder="1" applyAlignment="1">
      <alignment horizontal="left" vertical="center" wrapText="1"/>
    </xf>
    <xf numFmtId="0" fontId="1" fillId="0" borderId="25" xfId="0" applyFont="1" applyFill="1" applyBorder="1" applyAlignment="1">
      <alignment horizontal="left" vertical="center" wrapText="1"/>
    </xf>
    <xf numFmtId="0" fontId="1" fillId="0" borderId="47" xfId="0" applyFont="1" applyFill="1" applyBorder="1" applyAlignment="1">
      <alignment horizontal="left" vertical="center" wrapText="1"/>
    </xf>
    <xf numFmtId="0" fontId="1" fillId="0" borderId="13" xfId="0" applyFont="1" applyFill="1" applyBorder="1" applyAlignment="1">
      <alignment horizontal="center" vertical="center"/>
    </xf>
    <xf numFmtId="0" fontId="1" fillId="0" borderId="0" xfId="0" applyFont="1" applyFill="1" applyBorder="1" applyAlignment="1">
      <alignment horizontal="center" vertical="center"/>
    </xf>
    <xf numFmtId="0" fontId="1" fillId="0" borderId="13" xfId="0" applyFont="1" applyBorder="1" applyAlignment="1">
      <alignment horizontal="center" vertical="center" wrapText="1"/>
    </xf>
    <xf numFmtId="0" fontId="1" fillId="0" borderId="0" xfId="0" applyFont="1" applyBorder="1" applyAlignment="1">
      <alignment horizontal="center" vertical="center" wrapText="1"/>
    </xf>
    <xf numFmtId="0" fontId="1" fillId="0" borderId="20" xfId="0" applyFont="1" applyFill="1" applyBorder="1" applyAlignment="1">
      <alignment horizontal="center" vertical="top" wrapText="1"/>
    </xf>
    <xf numFmtId="0" fontId="1" fillId="0" borderId="30" xfId="0" applyFont="1" applyFill="1" applyBorder="1" applyAlignment="1">
      <alignment horizontal="center" vertical="top" wrapText="1"/>
    </xf>
    <xf numFmtId="0" fontId="1" fillId="0" borderId="31" xfId="0" applyFont="1" applyFill="1" applyBorder="1" applyAlignment="1">
      <alignment horizontal="center" vertical="top" wrapText="1"/>
    </xf>
    <xf numFmtId="0" fontId="1" fillId="0" borderId="91" xfId="0" applyFont="1" applyFill="1" applyBorder="1" applyAlignment="1">
      <alignment horizontal="center" vertical="center" textRotation="90" wrapText="1"/>
    </xf>
    <xf numFmtId="0" fontId="1" fillId="0" borderId="44" xfId="0" applyFont="1" applyFill="1" applyBorder="1" applyAlignment="1">
      <alignment horizontal="center" vertical="center" textRotation="90" wrapText="1"/>
    </xf>
    <xf numFmtId="0" fontId="0" fillId="0" borderId="43" xfId="0" applyBorder="1"/>
    <xf numFmtId="0" fontId="0" fillId="0" borderId="86" xfId="0" applyBorder="1" applyAlignment="1">
      <alignment horizontal="center"/>
    </xf>
    <xf numFmtId="0" fontId="0" fillId="0" borderId="12" xfId="0" applyBorder="1" applyAlignment="1">
      <alignment horizontal="center"/>
    </xf>
    <xf numFmtId="0" fontId="0" fillId="0" borderId="32" xfId="0" applyBorder="1" applyAlignment="1">
      <alignment wrapText="1"/>
    </xf>
    <xf numFmtId="0" fontId="0" fillId="0" borderId="34" xfId="0" applyBorder="1" applyAlignment="1">
      <alignment wrapText="1"/>
    </xf>
    <xf numFmtId="0" fontId="0" fillId="0" borderId="13" xfId="0" applyBorder="1" applyAlignment="1">
      <alignment wrapText="1"/>
    </xf>
    <xf numFmtId="0" fontId="0" fillId="0" borderId="12" xfId="0" applyBorder="1" applyAlignment="1">
      <alignment wrapText="1"/>
    </xf>
    <xf numFmtId="0" fontId="1" fillId="0" borderId="65" xfId="0" applyFont="1" applyFill="1" applyBorder="1" applyAlignment="1">
      <alignment horizontal="center" vertical="top" wrapText="1"/>
    </xf>
    <xf numFmtId="0" fontId="1" fillId="0" borderId="64" xfId="0" applyFont="1" applyFill="1" applyBorder="1" applyAlignment="1">
      <alignment horizontal="center" vertical="top" wrapText="1"/>
    </xf>
    <xf numFmtId="0" fontId="1" fillId="0" borderId="13" xfId="0" applyFont="1" applyFill="1" applyBorder="1" applyAlignment="1">
      <alignment horizontal="center" vertical="center" textRotation="90" wrapText="1"/>
    </xf>
    <xf numFmtId="0" fontId="1" fillId="0" borderId="92" xfId="0" applyFont="1" applyFill="1" applyBorder="1" applyAlignment="1">
      <alignment horizontal="center" vertical="center" textRotation="90" wrapText="1"/>
    </xf>
    <xf numFmtId="0" fontId="1" fillId="0" borderId="18" xfId="0" applyFont="1" applyBorder="1" applyAlignment="1">
      <alignment horizontal="center"/>
    </xf>
    <xf numFmtId="0" fontId="1" fillId="0" borderId="24" xfId="0" applyFont="1" applyBorder="1" applyAlignment="1">
      <alignment vertical="top" wrapText="1"/>
    </xf>
    <xf numFmtId="0" fontId="1" fillId="0" borderId="46" xfId="0" applyFont="1" applyFill="1" applyBorder="1" applyAlignment="1">
      <alignment horizontal="center" vertical="center" textRotation="90" wrapText="1"/>
    </xf>
    <xf numFmtId="0" fontId="1" fillId="0" borderId="80" xfId="0" applyFont="1" applyFill="1" applyBorder="1" applyAlignment="1">
      <alignment horizontal="center" vertical="top" wrapText="1"/>
    </xf>
    <xf numFmtId="0" fontId="1" fillId="0" borderId="41" xfId="0" applyFont="1" applyFill="1" applyBorder="1" applyAlignment="1">
      <alignment horizontal="center" vertical="center" textRotation="90" wrapText="1"/>
    </xf>
    <xf numFmtId="0" fontId="1" fillId="0" borderId="29" xfId="0" applyFont="1" applyFill="1" applyBorder="1" applyAlignment="1">
      <alignment horizontal="center" vertical="center" textRotation="90" wrapText="1"/>
    </xf>
    <xf numFmtId="0" fontId="1" fillId="0" borderId="0" xfId="0" applyFont="1" applyFill="1" applyBorder="1" applyAlignment="1">
      <alignment horizontal="center" vertical="center" textRotation="90" wrapText="1"/>
    </xf>
    <xf numFmtId="0" fontId="1" fillId="0" borderId="12" xfId="0" applyFont="1" applyFill="1" applyBorder="1" applyAlignment="1">
      <alignment horizontal="center" vertical="center" textRotation="90" wrapText="1"/>
    </xf>
    <xf numFmtId="0" fontId="1" fillId="0" borderId="38" xfId="0" applyFont="1" applyFill="1" applyBorder="1" applyAlignment="1">
      <alignment horizontal="center" vertical="center" textRotation="90" wrapText="1"/>
    </xf>
    <xf numFmtId="0" fontId="1" fillId="0" borderId="24" xfId="0" applyFont="1" applyFill="1" applyBorder="1" applyAlignment="1">
      <alignment horizontal="center" vertical="center" textRotation="90" wrapText="1"/>
    </xf>
    <xf numFmtId="0" fontId="0" fillId="0" borderId="45" xfId="0" applyBorder="1"/>
    <xf numFmtId="0" fontId="0" fillId="0" borderId="29" xfId="0" applyBorder="1" applyAlignment="1">
      <alignment horizontal="center" vertical="center" textRotation="90"/>
    </xf>
    <xf numFmtId="0" fontId="0" fillId="0" borderId="12" xfId="0" applyBorder="1" applyAlignment="1">
      <alignment horizontal="center" vertical="center" textRotation="90"/>
    </xf>
    <xf numFmtId="0" fontId="0" fillId="0" borderId="24" xfId="0" applyBorder="1" applyAlignment="1">
      <alignment horizontal="center" vertical="center" textRotation="90"/>
    </xf>
    <xf numFmtId="0" fontId="1" fillId="0" borderId="11" xfId="41" applyFont="1" applyFill="1" applyBorder="1" applyAlignment="1">
      <alignment vertical="top"/>
    </xf>
    <xf numFmtId="0" fontId="1" fillId="0" borderId="14" xfId="41" applyFont="1" applyFill="1" applyBorder="1" applyAlignment="1">
      <alignment vertical="top"/>
    </xf>
    <xf numFmtId="0" fontId="1" fillId="0" borderId="33" xfId="0" applyFont="1" applyFill="1" applyBorder="1" applyAlignment="1">
      <alignment horizontal="center" vertical="top" wrapText="1"/>
    </xf>
    <xf numFmtId="0" fontId="1" fillId="0" borderId="23" xfId="0" applyFont="1" applyFill="1" applyBorder="1" applyAlignment="1">
      <alignment horizontal="center" vertical="top" wrapText="1"/>
    </xf>
    <xf numFmtId="0" fontId="1" fillId="0" borderId="25" xfId="0" applyFont="1" applyFill="1" applyBorder="1" applyAlignment="1">
      <alignment horizontal="center" vertical="top" wrapText="1"/>
    </xf>
    <xf numFmtId="0" fontId="1" fillId="0" borderId="47" xfId="0" applyFont="1" applyFill="1" applyBorder="1" applyAlignment="1">
      <alignment horizontal="center" vertical="top" wrapText="1"/>
    </xf>
    <xf numFmtId="166" fontId="1" fillId="0" borderId="38" xfId="0" applyNumberFormat="1" applyFont="1" applyBorder="1" applyAlignment="1">
      <alignment horizontal="left" wrapText="1"/>
    </xf>
    <xf numFmtId="166" fontId="1" fillId="0" borderId="24" xfId="0" applyNumberFormat="1" applyFont="1" applyBorder="1" applyAlignment="1">
      <alignment horizontal="left" wrapText="1"/>
    </xf>
    <xf numFmtId="0" fontId="1" fillId="0" borderId="41" xfId="0" applyFont="1" applyBorder="1" applyAlignment="1">
      <alignment horizontal="left" vertical="center" wrapText="1"/>
    </xf>
    <xf numFmtId="0" fontId="1" fillId="0" borderId="23" xfId="0" applyFont="1" applyBorder="1" applyAlignment="1">
      <alignment horizontal="left" vertical="center" wrapText="1"/>
    </xf>
    <xf numFmtId="0" fontId="1" fillId="0" borderId="25" xfId="0" applyFont="1" applyBorder="1" applyAlignment="1">
      <alignment horizontal="left" vertical="center" wrapText="1"/>
    </xf>
    <xf numFmtId="0" fontId="0" fillId="0" borderId="0" xfId="0" applyAlignment="1">
      <alignment horizontal="right"/>
    </xf>
    <xf numFmtId="0" fontId="0" fillId="0" borderId="93" xfId="0" applyBorder="1" applyAlignment="1">
      <alignment vertical="center" textRotation="90"/>
    </xf>
    <xf numFmtId="0" fontId="0" fillId="0" borderId="92" xfId="0" applyBorder="1" applyAlignment="1">
      <alignment vertical="center" textRotation="90"/>
    </xf>
    <xf numFmtId="0" fontId="1" fillId="0" borderId="92" xfId="0" applyFont="1" applyBorder="1" applyAlignment="1">
      <alignment horizontal="center" vertical="center" textRotation="90" wrapText="1"/>
    </xf>
    <xf numFmtId="0" fontId="0" fillId="0" borderId="94" xfId="0" applyBorder="1" applyAlignment="1">
      <alignment vertical="center" textRotation="90"/>
    </xf>
    <xf numFmtId="0" fontId="1" fillId="0" borderId="44" xfId="0" applyFont="1" applyBorder="1" applyAlignment="1">
      <alignment horizontal="center" vertical="center" textRotation="90" wrapText="1"/>
    </xf>
    <xf numFmtId="0" fontId="0" fillId="0" borderId="43" xfId="0" applyBorder="1" applyAlignment="1">
      <alignment horizontal="center" vertical="center" textRotation="90"/>
    </xf>
    <xf numFmtId="0" fontId="1" fillId="0" borderId="12" xfId="0" applyFont="1" applyFill="1" applyBorder="1" applyAlignment="1">
      <alignment horizontal="center" vertical="center"/>
    </xf>
    <xf numFmtId="0" fontId="1" fillId="0" borderId="27" xfId="0" applyFont="1" applyFill="1" applyBorder="1" applyAlignment="1">
      <alignment horizontal="center" vertical="top" wrapText="1"/>
    </xf>
    <xf numFmtId="0" fontId="1" fillId="0" borderId="38" xfId="0" applyFont="1" applyFill="1" applyBorder="1" applyAlignment="1">
      <alignment horizontal="center" vertical="top" wrapText="1"/>
    </xf>
    <xf numFmtId="0" fontId="1" fillId="0" borderId="23" xfId="0" applyFont="1" applyBorder="1" applyAlignment="1">
      <alignment horizontal="left" vertical="top" wrapText="1"/>
    </xf>
    <xf numFmtId="0" fontId="1" fillId="0" borderId="25" xfId="0" applyFont="1" applyBorder="1" applyAlignment="1">
      <alignment horizontal="left" vertical="top" wrapText="1"/>
    </xf>
    <xf numFmtId="0" fontId="1" fillId="0" borderId="47" xfId="0" applyFont="1" applyBorder="1" applyAlignment="1">
      <alignment horizontal="left" vertical="top" wrapText="1"/>
    </xf>
    <xf numFmtId="0" fontId="99" fillId="0" borderId="26" xfId="0" applyFont="1" applyBorder="1" applyAlignment="1">
      <alignment horizontal="center" vertical="center" wrapText="1"/>
    </xf>
    <xf numFmtId="0" fontId="1" fillId="0" borderId="33" xfId="0" applyFont="1" applyBorder="1" applyAlignment="1">
      <alignment horizontal="center" vertical="top" wrapText="1"/>
    </xf>
    <xf numFmtId="0" fontId="1" fillId="0" borderId="13" xfId="0" applyFont="1" applyBorder="1" applyAlignment="1"/>
    <xf numFmtId="0" fontId="1" fillId="0" borderId="0" xfId="0" applyFont="1" applyBorder="1" applyAlignment="1"/>
    <xf numFmtId="0" fontId="1" fillId="0" borderId="12" xfId="0" applyFont="1" applyBorder="1" applyAlignment="1"/>
    <xf numFmtId="166" fontId="1" fillId="0" borderId="20" xfId="41" applyNumberFormat="1" applyFont="1" applyFill="1" applyBorder="1" applyAlignment="1">
      <alignment horizontal="center" vertical="top"/>
    </xf>
    <xf numFmtId="166" fontId="1" fillId="0" borderId="30" xfId="41" applyNumberFormat="1" applyFont="1" applyFill="1" applyBorder="1" applyAlignment="1">
      <alignment horizontal="center" vertical="top"/>
    </xf>
    <xf numFmtId="0" fontId="99" fillId="0" borderId="32" xfId="0" applyFont="1" applyBorder="1" applyAlignment="1">
      <alignment horizontal="center" vertical="top" wrapText="1"/>
    </xf>
    <xf numFmtId="166" fontId="99" fillId="0" borderId="26" xfId="0" applyNumberFormat="1" applyFont="1" applyBorder="1" applyAlignment="1">
      <alignment horizontal="center" vertical="center" wrapText="1"/>
    </xf>
    <xf numFmtId="0" fontId="1" fillId="17" borderId="20" xfId="0" applyFont="1" applyFill="1" applyBorder="1"/>
    <xf numFmtId="0" fontId="0" fillId="0" borderId="33" xfId="0" applyBorder="1" applyAlignment="1">
      <alignment horizontal="center" vertical="top" wrapText="1"/>
    </xf>
    <xf numFmtId="0" fontId="0" fillId="0" borderId="34" xfId="0" applyBorder="1" applyAlignment="1">
      <alignment horizontal="center" vertical="top" wrapText="1"/>
    </xf>
    <xf numFmtId="0" fontId="0" fillId="0" borderId="0" xfId="0" applyBorder="1" applyAlignment="1">
      <alignment horizontal="center" vertical="top" wrapText="1"/>
    </xf>
    <xf numFmtId="0" fontId="0" fillId="0" borderId="12" xfId="0" applyBorder="1" applyAlignment="1">
      <alignment horizontal="center" vertical="top" wrapText="1"/>
    </xf>
    <xf numFmtId="0" fontId="0" fillId="0" borderId="32" xfId="0" applyBorder="1" applyAlignment="1">
      <alignment horizontal="center" vertical="top" wrapText="1"/>
    </xf>
    <xf numFmtId="0" fontId="0" fillId="0" borderId="46" xfId="0" applyBorder="1" applyAlignment="1">
      <alignment horizontal="left" vertical="top" wrapText="1"/>
    </xf>
    <xf numFmtId="0" fontId="0" fillId="0" borderId="41" xfId="0" applyBorder="1" applyAlignment="1">
      <alignment horizontal="left" vertical="top" wrapText="1"/>
    </xf>
    <xf numFmtId="0" fontId="0" fillId="0" borderId="23" xfId="0" applyBorder="1" applyAlignment="1">
      <alignment horizontal="left" vertical="top" wrapText="1"/>
    </xf>
    <xf numFmtId="0" fontId="0" fillId="0" borderId="25" xfId="0" applyBorder="1" applyAlignment="1">
      <alignment horizontal="left" vertical="top" wrapText="1"/>
    </xf>
    <xf numFmtId="0" fontId="0" fillId="0" borderId="46" xfId="0" applyBorder="1" applyAlignment="1">
      <alignment horizontal="left" wrapText="1"/>
    </xf>
    <xf numFmtId="0" fontId="0" fillId="0" borderId="41" xfId="0" applyBorder="1" applyAlignment="1">
      <alignment horizontal="left" wrapText="1"/>
    </xf>
    <xf numFmtId="0" fontId="0" fillId="0" borderId="23" xfId="0" applyBorder="1" applyAlignment="1">
      <alignment horizontal="left" wrapText="1"/>
    </xf>
    <xf numFmtId="0" fontId="0" fillId="0" borderId="25" xfId="0" applyBorder="1" applyAlignment="1">
      <alignment horizontal="left" wrapText="1"/>
    </xf>
    <xf numFmtId="0" fontId="0" fillId="0" borderId="41" xfId="0" applyBorder="1" applyAlignment="1">
      <alignment horizontal="right" vertical="center" wrapText="1"/>
    </xf>
    <xf numFmtId="0" fontId="0" fillId="0" borderId="25" xfId="0" applyBorder="1" applyAlignment="1">
      <alignment horizontal="right" vertical="center" wrapText="1"/>
    </xf>
    <xf numFmtId="0" fontId="1" fillId="18" borderId="13" xfId="40" applyFont="1" applyFill="1" applyBorder="1" applyAlignment="1">
      <alignment horizontal="center" vertical="top"/>
    </xf>
    <xf numFmtId="0" fontId="1" fillId="18" borderId="0" xfId="40" applyFont="1" applyFill="1" applyBorder="1" applyAlignment="1">
      <alignment horizontal="center" vertical="top"/>
    </xf>
    <xf numFmtId="0" fontId="1" fillId="18" borderId="27" xfId="40" applyFont="1" applyFill="1" applyBorder="1" applyAlignment="1">
      <alignment horizontal="center" vertical="top"/>
    </xf>
    <xf numFmtId="0" fontId="1" fillId="18" borderId="38" xfId="40" applyFont="1" applyFill="1" applyBorder="1" applyAlignment="1">
      <alignment horizontal="center" vertical="top"/>
    </xf>
    <xf numFmtId="0" fontId="89" fillId="13" borderId="0" xfId="39" applyFont="1" applyFill="1" applyAlignment="1">
      <alignment horizontal="left" vertical="center"/>
    </xf>
    <xf numFmtId="0" fontId="1" fillId="18" borderId="32" xfId="0" applyFont="1" applyFill="1" applyBorder="1" applyAlignment="1">
      <alignment horizontal="center" vertical="top" wrapText="1"/>
    </xf>
    <xf numFmtId="0" fontId="1" fillId="18" borderId="33" xfId="0" applyFont="1" applyFill="1" applyBorder="1" applyAlignment="1">
      <alignment horizontal="center" vertical="top" wrapText="1"/>
    </xf>
    <xf numFmtId="0" fontId="1" fillId="18" borderId="34" xfId="0" applyFont="1" applyFill="1" applyBorder="1" applyAlignment="1">
      <alignment horizontal="center" vertical="top" wrapText="1"/>
    </xf>
    <xf numFmtId="0" fontId="1" fillId="18" borderId="0" xfId="0" applyFont="1" applyFill="1" applyBorder="1" applyAlignment="1">
      <alignment horizontal="center" vertical="top" wrapText="1"/>
    </xf>
    <xf numFmtId="0" fontId="99" fillId="0" borderId="26" xfId="0" applyFont="1" applyBorder="1" applyAlignment="1">
      <alignment horizontal="left" vertical="center" wrapText="1"/>
    </xf>
    <xf numFmtId="0" fontId="1" fillId="0" borderId="13" xfId="0" applyFont="1" applyFill="1" applyBorder="1" applyAlignment="1">
      <alignment horizontal="left" vertical="center" wrapText="1"/>
    </xf>
    <xf numFmtId="0" fontId="1" fillId="0" borderId="0" xfId="0" applyFont="1" applyFill="1" applyBorder="1" applyAlignment="1">
      <alignment horizontal="left" vertical="center" wrapText="1"/>
    </xf>
    <xf numFmtId="0" fontId="1" fillId="0" borderId="13" xfId="0" applyFont="1" applyFill="1" applyBorder="1" applyAlignment="1">
      <alignment horizontal="left" wrapText="1"/>
    </xf>
    <xf numFmtId="0" fontId="1" fillId="0" borderId="0" xfId="0" applyFont="1" applyFill="1" applyBorder="1" applyAlignment="1">
      <alignment horizontal="left" wrapText="1"/>
    </xf>
    <xf numFmtId="0" fontId="1" fillId="0" borderId="29" xfId="0" applyFont="1" applyFill="1" applyBorder="1" applyAlignment="1">
      <alignment horizontal="center" vertical="center"/>
    </xf>
    <xf numFmtId="0" fontId="1" fillId="0" borderId="13" xfId="0" applyFont="1" applyFill="1" applyBorder="1" applyAlignment="1">
      <alignment horizontal="center"/>
    </xf>
    <xf numFmtId="0" fontId="1" fillId="0" borderId="12" xfId="0" applyFont="1" applyFill="1" applyBorder="1" applyAlignment="1">
      <alignment horizontal="center"/>
    </xf>
    <xf numFmtId="0" fontId="0" fillId="0" borderId="17" xfId="0" applyBorder="1" applyAlignment="1">
      <alignment wrapText="1"/>
    </xf>
    <xf numFmtId="0" fontId="0" fillId="0" borderId="26" xfId="0" applyBorder="1" applyAlignment="1">
      <alignment wrapText="1"/>
    </xf>
    <xf numFmtId="0" fontId="0" fillId="0" borderId="15" xfId="0" applyBorder="1" applyAlignment="1">
      <alignment wrapText="1"/>
    </xf>
    <xf numFmtId="0" fontId="0" fillId="0" borderId="46" xfId="0" applyBorder="1"/>
    <xf numFmtId="166" fontId="0" fillId="0" borderId="25" xfId="0" applyNumberFormat="1" applyBorder="1"/>
    <xf numFmtId="166" fontId="0" fillId="0" borderId="47" xfId="0" applyNumberFormat="1" applyBorder="1"/>
    <xf numFmtId="0" fontId="99" fillId="0" borderId="17" xfId="0" applyFont="1" applyBorder="1" applyAlignment="1">
      <alignment horizontal="left" wrapText="1"/>
    </xf>
    <xf numFmtId="0" fontId="99" fillId="0" borderId="26" xfId="0" applyFont="1" applyBorder="1" applyAlignment="1">
      <alignment horizontal="left" wrapText="1"/>
    </xf>
    <xf numFmtId="0" fontId="0" fillId="0" borderId="33" xfId="0" applyBorder="1"/>
    <xf numFmtId="0" fontId="1" fillId="0" borderId="26" xfId="0" applyFont="1" applyFill="1" applyBorder="1" applyAlignment="1">
      <alignment horizontal="center" vertical="top" wrapText="1"/>
    </xf>
    <xf numFmtId="0" fontId="0" fillId="17" borderId="20" xfId="0" applyFill="1" applyBorder="1" applyAlignment="1">
      <alignment horizontal="left"/>
    </xf>
    <xf numFmtId="0" fontId="0" fillId="17" borderId="30" xfId="0" applyFill="1" applyBorder="1" applyAlignment="1">
      <alignment horizontal="left"/>
    </xf>
    <xf numFmtId="166" fontId="1" fillId="18" borderId="20" xfId="0" applyNumberFormat="1" applyFont="1" applyFill="1" applyBorder="1" applyAlignment="1">
      <alignment horizontal="left" wrapText="1"/>
    </xf>
    <xf numFmtId="166" fontId="1" fillId="18" borderId="30" xfId="0" applyNumberFormat="1" applyFont="1" applyFill="1" applyBorder="1" applyAlignment="1">
      <alignment horizontal="left" wrapText="1"/>
    </xf>
    <xf numFmtId="166" fontId="1" fillId="18" borderId="31" xfId="0" applyNumberFormat="1" applyFont="1" applyFill="1" applyBorder="1" applyAlignment="1">
      <alignment horizontal="left" wrapText="1"/>
    </xf>
    <xf numFmtId="0" fontId="0" fillId="0" borderId="91" xfId="0" applyBorder="1" applyAlignment="1">
      <alignment vertical="center" textRotation="90"/>
    </xf>
    <xf numFmtId="0" fontId="0" fillId="0" borderId="44" xfId="0" applyBorder="1" applyAlignment="1">
      <alignment vertical="center" textRotation="90"/>
    </xf>
    <xf numFmtId="0" fontId="0" fillId="0" borderId="43" xfId="0" applyBorder="1" applyAlignment="1">
      <alignment vertical="center" textRotation="90"/>
    </xf>
    <xf numFmtId="166" fontId="1" fillId="0" borderId="30" xfId="0" applyNumberFormat="1" applyFont="1" applyFill="1" applyBorder="1" applyAlignment="1">
      <alignment horizontal="left" wrapText="1"/>
    </xf>
    <xf numFmtId="166" fontId="1" fillId="0" borderId="31" xfId="0" applyNumberFormat="1" applyFont="1" applyFill="1" applyBorder="1" applyAlignment="1">
      <alignment horizontal="left" wrapText="1"/>
    </xf>
    <xf numFmtId="0" fontId="0" fillId="0" borderId="90" xfId="0" applyBorder="1" applyAlignment="1">
      <alignment horizontal="center" vertical="center" textRotation="90"/>
    </xf>
    <xf numFmtId="0" fontId="0" fillId="0" borderId="89" xfId="0" applyBorder="1" applyAlignment="1">
      <alignment vertical="center" textRotation="90"/>
    </xf>
    <xf numFmtId="0" fontId="0" fillId="0" borderId="68" xfId="0" applyBorder="1" applyAlignment="1">
      <alignment vertical="center" textRotation="90"/>
    </xf>
    <xf numFmtId="0" fontId="0" fillId="0" borderId="69" xfId="0" applyBorder="1" applyAlignment="1">
      <alignment vertical="center" textRotation="90"/>
    </xf>
    <xf numFmtId="166" fontId="1" fillId="18" borderId="25" xfId="0" applyNumberFormat="1" applyFont="1" applyFill="1" applyBorder="1" applyAlignment="1">
      <alignment horizontal="left" vertical="center"/>
    </xf>
    <xf numFmtId="166" fontId="1" fillId="18" borderId="47" xfId="0" applyNumberFormat="1" applyFont="1" applyFill="1" applyBorder="1" applyAlignment="1">
      <alignment horizontal="left" vertical="center"/>
    </xf>
    <xf numFmtId="0" fontId="1" fillId="0" borderId="32" xfId="0" applyFont="1" applyFill="1" applyBorder="1" applyAlignment="1">
      <alignment horizontal="center" vertical="center" wrapText="1"/>
    </xf>
    <xf numFmtId="0" fontId="1" fillId="0" borderId="33" xfId="0" applyFont="1" applyFill="1" applyBorder="1" applyAlignment="1">
      <alignment horizontal="center" vertical="center" wrapText="1"/>
    </xf>
    <xf numFmtId="0" fontId="1" fillId="0" borderId="34" xfId="0" applyFont="1" applyFill="1" applyBorder="1" applyAlignment="1">
      <alignment horizontal="center" vertical="center" wrapText="1"/>
    </xf>
    <xf numFmtId="0" fontId="1" fillId="0" borderId="27" xfId="0" applyFont="1" applyFill="1" applyBorder="1" applyAlignment="1">
      <alignment horizontal="center" vertical="center" wrapText="1"/>
    </xf>
    <xf numFmtId="0" fontId="1" fillId="0" borderId="38" xfId="0" applyFont="1" applyFill="1" applyBorder="1" applyAlignment="1">
      <alignment horizontal="center" vertical="center" wrapText="1"/>
    </xf>
    <xf numFmtId="0" fontId="1" fillId="0" borderId="24" xfId="0" applyFont="1" applyFill="1" applyBorder="1" applyAlignment="1">
      <alignment horizontal="center" vertical="center" wrapText="1"/>
    </xf>
    <xf numFmtId="165" fontId="89" fillId="13" borderId="0" xfId="39" applyNumberFormat="1" applyFont="1" applyFill="1" applyAlignment="1">
      <alignment horizontal="center" vertical="center"/>
    </xf>
    <xf numFmtId="0" fontId="1" fillId="0" borderId="13" xfId="0" applyFont="1" applyFill="1" applyBorder="1" applyAlignment="1"/>
    <xf numFmtId="0" fontId="1" fillId="0" borderId="12" xfId="0" applyFont="1" applyFill="1" applyBorder="1" applyAlignment="1"/>
    <xf numFmtId="0" fontId="1" fillId="0" borderId="26" xfId="0" applyFont="1" applyFill="1" applyBorder="1" applyAlignment="1"/>
    <xf numFmtId="0" fontId="0" fillId="0" borderId="90" xfId="0" applyBorder="1" applyAlignment="1">
      <alignment horizontal="center" vertical="center" textRotation="90" wrapText="1"/>
    </xf>
    <xf numFmtId="0" fontId="0" fillId="0" borderId="45" xfId="0" applyBorder="1" applyAlignment="1">
      <alignment horizontal="center" vertical="center" textRotation="90" wrapText="1"/>
    </xf>
    <xf numFmtId="0" fontId="1" fillId="0" borderId="27" xfId="0" applyFont="1" applyFill="1" applyBorder="1" applyAlignment="1">
      <alignment vertical="top" wrapText="1"/>
    </xf>
    <xf numFmtId="0" fontId="1" fillId="0" borderId="38" xfId="0" applyFont="1" applyFill="1" applyBorder="1" applyAlignment="1">
      <alignment vertical="top" wrapText="1"/>
    </xf>
    <xf numFmtId="0" fontId="1" fillId="0" borderId="24" xfId="0" applyFont="1" applyFill="1" applyBorder="1" applyAlignment="1">
      <alignment vertical="top" wrapText="1"/>
    </xf>
    <xf numFmtId="0" fontId="1" fillId="0" borderId="25" xfId="0" applyFont="1" applyFill="1" applyBorder="1" applyAlignment="1">
      <alignment horizontal="left" vertical="top" wrapText="1"/>
    </xf>
    <xf numFmtId="0" fontId="1" fillId="0" borderId="47" xfId="0" applyFont="1" applyFill="1" applyBorder="1" applyAlignment="1">
      <alignment horizontal="left" vertical="top" wrapText="1"/>
    </xf>
    <xf numFmtId="0" fontId="0" fillId="0" borderId="89" xfId="0" applyBorder="1" applyAlignment="1">
      <alignment horizontal="center" vertical="center" textRotation="90" wrapText="1"/>
    </xf>
    <xf numFmtId="0" fontId="0" fillId="0" borderId="68" xfId="0" applyBorder="1" applyAlignment="1">
      <alignment horizontal="center" vertical="center" textRotation="90" wrapText="1"/>
    </xf>
    <xf numFmtId="0" fontId="99" fillId="0" borderId="32" xfId="0" applyFont="1" applyFill="1" applyBorder="1" applyAlignment="1">
      <alignment horizontal="left" vertical="top" wrapText="1"/>
    </xf>
    <xf numFmtId="0" fontId="99" fillId="0" borderId="34" xfId="0" applyFont="1" applyFill="1" applyBorder="1" applyAlignment="1">
      <alignment horizontal="left" vertical="top" wrapText="1"/>
    </xf>
    <xf numFmtId="0" fontId="99" fillId="0" borderId="13" xfId="0" applyFont="1" applyFill="1" applyBorder="1" applyAlignment="1">
      <alignment horizontal="left" vertical="top" wrapText="1"/>
    </xf>
    <xf numFmtId="0" fontId="99" fillId="0" borderId="12" xfId="0" applyFont="1" applyFill="1" applyBorder="1" applyAlignment="1">
      <alignment horizontal="left" vertical="top" wrapText="1"/>
    </xf>
    <xf numFmtId="0" fontId="0" fillId="0" borderId="32" xfId="40" applyFont="1" applyFill="1" applyBorder="1" applyAlignment="1">
      <alignment horizontal="left" vertical="top" wrapText="1"/>
    </xf>
    <xf numFmtId="0" fontId="49" fillId="0" borderId="34" xfId="40" applyFont="1" applyFill="1" applyBorder="1" applyAlignment="1">
      <alignment horizontal="left" vertical="top" wrapText="1"/>
    </xf>
    <xf numFmtId="0" fontId="0" fillId="0" borderId="13" xfId="40" applyFont="1" applyFill="1" applyBorder="1" applyAlignment="1">
      <alignment horizontal="center" vertical="top" wrapText="1"/>
    </xf>
    <xf numFmtId="0" fontId="0" fillId="0" borderId="0" xfId="40" applyFont="1" applyFill="1" applyBorder="1" applyAlignment="1">
      <alignment horizontal="center" vertical="top" wrapText="1"/>
    </xf>
    <xf numFmtId="0" fontId="0" fillId="0" borderId="12" xfId="40" applyFont="1" applyFill="1" applyBorder="1" applyAlignment="1">
      <alignment horizontal="center" vertical="top" wrapText="1"/>
    </xf>
    <xf numFmtId="0" fontId="49" fillId="0" borderId="34" xfId="0" applyFont="1" applyFill="1" applyBorder="1" applyAlignment="1">
      <alignment vertical="top" wrapText="1"/>
    </xf>
    <xf numFmtId="0" fontId="49" fillId="0" borderId="0" xfId="0" applyFont="1" applyFill="1" applyBorder="1" applyAlignment="1">
      <alignment vertical="top" wrapText="1"/>
    </xf>
    <xf numFmtId="0" fontId="49" fillId="0" borderId="12" xfId="0" applyFont="1" applyFill="1" applyBorder="1" applyAlignment="1">
      <alignment vertical="top" wrapText="1"/>
    </xf>
    <xf numFmtId="0" fontId="99" fillId="0" borderId="33" xfId="0" applyFont="1" applyFill="1" applyBorder="1" applyAlignment="1">
      <alignment horizontal="left" vertical="top" wrapText="1"/>
    </xf>
    <xf numFmtId="0" fontId="99" fillId="0" borderId="0" xfId="0" applyFont="1" applyFill="1" applyBorder="1" applyAlignment="1">
      <alignment horizontal="left" vertical="top" wrapText="1"/>
    </xf>
    <xf numFmtId="166" fontId="99" fillId="0" borderId="20" xfId="0" applyNumberFormat="1" applyFont="1" applyFill="1" applyBorder="1" applyAlignment="1">
      <alignment horizontal="left"/>
    </xf>
    <xf numFmtId="166" fontId="99" fillId="0" borderId="30" xfId="0" applyNumberFormat="1" applyFont="1" applyFill="1" applyBorder="1" applyAlignment="1">
      <alignment horizontal="left"/>
    </xf>
    <xf numFmtId="166" fontId="99" fillId="0" borderId="31" xfId="0" applyNumberFormat="1" applyFont="1" applyFill="1" applyBorder="1" applyAlignment="1">
      <alignment horizontal="left"/>
    </xf>
    <xf numFmtId="0" fontId="49" fillId="0" borderId="32" xfId="40" applyFont="1" applyBorder="1" applyAlignment="1">
      <alignment horizontal="left" vertical="top" wrapText="1"/>
    </xf>
    <xf numFmtId="0" fontId="49" fillId="0" borderId="33" xfId="40" applyFont="1" applyBorder="1" applyAlignment="1">
      <alignment horizontal="left" vertical="top" wrapText="1"/>
    </xf>
    <xf numFmtId="0" fontId="49" fillId="0" borderId="34" xfId="40" applyFont="1" applyBorder="1" applyAlignment="1">
      <alignment horizontal="left" vertical="top" wrapText="1"/>
    </xf>
    <xf numFmtId="0" fontId="49" fillId="0" borderId="13" xfId="40" applyFont="1" applyBorder="1" applyAlignment="1">
      <alignment horizontal="left" vertical="top" wrapText="1"/>
    </xf>
    <xf numFmtId="0" fontId="49" fillId="0" borderId="0" xfId="40" applyFont="1" applyBorder="1" applyAlignment="1">
      <alignment horizontal="left" vertical="top" wrapText="1"/>
    </xf>
    <xf numFmtId="0" fontId="49" fillId="0" borderId="12" xfId="40" applyFont="1" applyBorder="1" applyAlignment="1">
      <alignment horizontal="left" vertical="top" wrapText="1"/>
    </xf>
    <xf numFmtId="0" fontId="0" fillId="0" borderId="18" xfId="40" applyFont="1" applyBorder="1" applyAlignment="1">
      <alignment horizontal="center" vertical="top" wrapText="1"/>
    </xf>
    <xf numFmtId="164" fontId="0" fillId="0" borderId="18" xfId="40" applyNumberFormat="1" applyFont="1" applyBorder="1" applyAlignment="1">
      <alignment horizontal="center" vertical="top" wrapText="1"/>
    </xf>
    <xf numFmtId="164" fontId="49" fillId="0" borderId="18" xfId="40" applyNumberFormat="1" applyBorder="1" applyAlignment="1">
      <alignment horizontal="center" vertical="top" wrapText="1"/>
    </xf>
    <xf numFmtId="0" fontId="0" fillId="0" borderId="18" xfId="0" applyFill="1" applyBorder="1" applyAlignment="1">
      <alignment horizontal="center" vertical="top" wrapText="1"/>
    </xf>
    <xf numFmtId="0" fontId="49" fillId="0" borderId="18" xfId="0" applyFont="1" applyFill="1" applyBorder="1" applyAlignment="1">
      <alignment horizontal="center" vertical="top" wrapText="1"/>
    </xf>
    <xf numFmtId="166" fontId="0" fillId="0" borderId="18" xfId="40" applyNumberFormat="1" applyFont="1" applyFill="1" applyBorder="1" applyAlignment="1">
      <alignment horizontal="center" vertical="top" wrapText="1"/>
    </xf>
    <xf numFmtId="166" fontId="49" fillId="0" borderId="18" xfId="40" applyNumberFormat="1" applyFont="1" applyFill="1" applyBorder="1" applyAlignment="1">
      <alignment horizontal="center" vertical="top" wrapText="1"/>
    </xf>
    <xf numFmtId="0" fontId="49" fillId="0" borderId="32" xfId="0" applyFont="1" applyFill="1" applyBorder="1" applyAlignment="1">
      <alignment vertical="top" wrapText="1"/>
    </xf>
    <xf numFmtId="0" fontId="49" fillId="0" borderId="33" xfId="0" applyFont="1" applyFill="1" applyBorder="1" applyAlignment="1">
      <alignment vertical="top" wrapText="1"/>
    </xf>
    <xf numFmtId="0" fontId="49" fillId="0" borderId="13" xfId="0" applyFont="1" applyFill="1" applyBorder="1" applyAlignment="1">
      <alignment vertical="top" wrapText="1"/>
    </xf>
    <xf numFmtId="0" fontId="0" fillId="0" borderId="13" xfId="0" applyFill="1" applyBorder="1" applyAlignment="1">
      <alignment horizontal="left" vertical="top" wrapText="1"/>
    </xf>
    <xf numFmtId="0" fontId="0" fillId="0" borderId="0" xfId="0" applyFill="1" applyBorder="1" applyAlignment="1">
      <alignment horizontal="left" vertical="top" wrapText="1"/>
    </xf>
    <xf numFmtId="0" fontId="0" fillId="0" borderId="12" xfId="0" applyFill="1" applyBorder="1" applyAlignment="1">
      <alignment horizontal="left" vertical="top" wrapText="1"/>
    </xf>
    <xf numFmtId="0" fontId="49" fillId="0" borderId="46" xfId="37" applyFont="1" applyFill="1" applyBorder="1" applyAlignment="1">
      <alignment horizontal="left" vertical="top" wrapText="1"/>
    </xf>
    <xf numFmtId="0" fontId="49" fillId="0" borderId="41" xfId="37" applyFont="1" applyFill="1" applyBorder="1" applyAlignment="1">
      <alignment horizontal="left" vertical="top" wrapText="1"/>
    </xf>
    <xf numFmtId="0" fontId="49" fillId="0" borderId="23" xfId="37" applyFont="1" applyFill="1" applyBorder="1" applyAlignment="1">
      <alignment horizontal="left" vertical="top" wrapText="1"/>
    </xf>
    <xf numFmtId="0" fontId="49" fillId="0" borderId="25" xfId="37" applyFont="1" applyFill="1" applyBorder="1" applyAlignment="1">
      <alignment horizontal="left" vertical="top" wrapText="1"/>
    </xf>
    <xf numFmtId="0" fontId="0" fillId="0" borderId="29" xfId="0" applyNumberFormat="1" applyFill="1" applyBorder="1" applyAlignment="1">
      <alignment horizontal="center" vertical="top" wrapText="1"/>
    </xf>
    <xf numFmtId="0" fontId="0" fillId="0" borderId="12" xfId="0" applyNumberFormat="1" applyFill="1" applyBorder="1" applyAlignment="1">
      <alignment horizontal="center" vertical="top" wrapText="1"/>
    </xf>
    <xf numFmtId="0" fontId="50" fillId="13" borderId="0" xfId="39" applyFont="1" applyFill="1" applyAlignment="1">
      <alignment horizontal="left" vertical="center"/>
    </xf>
    <xf numFmtId="166" fontId="5" fillId="0" borderId="13" xfId="40" applyNumberFormat="1" applyFont="1" applyFill="1" applyBorder="1" applyAlignment="1">
      <alignment horizontal="left" wrapText="1"/>
    </xf>
    <xf numFmtId="166" fontId="5" fillId="0" borderId="12" xfId="40" applyNumberFormat="1" applyFont="1" applyFill="1" applyBorder="1" applyAlignment="1">
      <alignment horizontal="left" wrapText="1"/>
    </xf>
    <xf numFmtId="164" fontId="1" fillId="0" borderId="16" xfId="25" applyNumberFormat="1" applyFill="1" applyBorder="1" applyAlignment="1">
      <alignment horizontal="center" vertical="top"/>
    </xf>
    <xf numFmtId="164" fontId="1" fillId="0" borderId="29" xfId="36" applyNumberFormat="1" applyFill="1" applyBorder="1" applyAlignment="1">
      <alignment horizontal="center" vertical="top"/>
    </xf>
    <xf numFmtId="164" fontId="1" fillId="0" borderId="12" xfId="36" applyNumberFormat="1" applyFill="1" applyBorder="1" applyAlignment="1">
      <alignment horizontal="center" vertical="top"/>
    </xf>
    <xf numFmtId="164" fontId="1" fillId="0" borderId="47" xfId="36" applyNumberFormat="1" applyFill="1" applyBorder="1" applyAlignment="1">
      <alignment horizontal="center" vertical="top"/>
    </xf>
    <xf numFmtId="164" fontId="1" fillId="0" borderId="16" xfId="36" applyNumberFormat="1" applyFill="1" applyBorder="1" applyAlignment="1">
      <alignment horizontal="center" vertical="top"/>
    </xf>
    <xf numFmtId="0" fontId="1" fillId="0" borderId="32" xfId="36" applyFont="1" applyFill="1" applyBorder="1" applyAlignment="1">
      <alignment horizontal="left" vertical="top" wrapText="1"/>
    </xf>
    <xf numFmtId="0" fontId="1" fillId="0" borderId="34" xfId="36" applyFont="1" applyFill="1" applyBorder="1" applyAlignment="1">
      <alignment horizontal="left" vertical="top" wrapText="1"/>
    </xf>
    <xf numFmtId="0" fontId="1" fillId="0" borderId="13" xfId="36" applyFont="1" applyFill="1" applyBorder="1" applyAlignment="1">
      <alignment horizontal="left" vertical="top" wrapText="1"/>
    </xf>
    <xf numFmtId="0" fontId="1" fillId="0" borderId="12" xfId="36" applyFont="1" applyFill="1" applyBorder="1" applyAlignment="1">
      <alignment horizontal="left" vertical="top" wrapText="1"/>
    </xf>
    <xf numFmtId="0" fontId="1" fillId="0" borderId="14" xfId="39" applyFont="1" applyFill="1" applyBorder="1" applyAlignment="1">
      <alignment horizontal="left" vertical="top" wrapText="1"/>
    </xf>
    <xf numFmtId="164" fontId="1" fillId="0" borderId="16" xfId="25" applyNumberFormat="1" applyFill="1" applyBorder="1" applyAlignment="1">
      <alignment horizontal="center" vertical="top" wrapText="1"/>
    </xf>
    <xf numFmtId="0" fontId="0" fillId="0" borderId="23" xfId="0" applyBorder="1" applyAlignment="1">
      <alignment vertical="top" wrapText="1"/>
    </xf>
    <xf numFmtId="0" fontId="1" fillId="0" borderId="47" xfId="36" applyFont="1" applyFill="1" applyBorder="1" applyAlignment="1">
      <alignment horizontal="center" vertical="top" wrapText="1"/>
    </xf>
    <xf numFmtId="0" fontId="1" fillId="0" borderId="41" xfId="39" applyFont="1" applyFill="1" applyBorder="1" applyAlignment="1">
      <alignment horizontal="left" vertical="top" wrapText="1"/>
    </xf>
    <xf numFmtId="0" fontId="1" fillId="0" borderId="25" xfId="39" applyFont="1" applyFill="1" applyBorder="1" applyAlignment="1">
      <alignment horizontal="left" vertical="top" wrapText="1"/>
    </xf>
    <xf numFmtId="0" fontId="1" fillId="0" borderId="13" xfId="36" applyFont="1" applyFill="1" applyBorder="1" applyAlignment="1">
      <alignment horizontal="right" vertical="top" wrapText="1"/>
    </xf>
    <xf numFmtId="0" fontId="1" fillId="0" borderId="12" xfId="36" applyFont="1" applyFill="1" applyBorder="1" applyAlignment="1">
      <alignment horizontal="right" vertical="top" wrapText="1"/>
    </xf>
    <xf numFmtId="0" fontId="1" fillId="0" borderId="23" xfId="36" applyFont="1" applyFill="1" applyBorder="1" applyAlignment="1">
      <alignment horizontal="right" vertical="top" wrapText="1"/>
    </xf>
    <xf numFmtId="0" fontId="1" fillId="0" borderId="47" xfId="36" applyFont="1" applyFill="1" applyBorder="1" applyAlignment="1">
      <alignment horizontal="right" vertical="top" wrapText="1"/>
    </xf>
    <xf numFmtId="0" fontId="1" fillId="0" borderId="0" xfId="36" applyFont="1" applyFill="1" applyBorder="1" applyAlignment="1">
      <alignment horizontal="right" vertical="top" wrapText="1"/>
    </xf>
    <xf numFmtId="0" fontId="1" fillId="0" borderId="25" xfId="36" applyFont="1" applyFill="1" applyBorder="1" applyAlignment="1">
      <alignment horizontal="right" vertical="top" wrapText="1"/>
    </xf>
    <xf numFmtId="0" fontId="1" fillId="0" borderId="33" xfId="36" applyFont="1" applyFill="1" applyBorder="1" applyAlignment="1">
      <alignment horizontal="left" vertical="top" wrapText="1"/>
    </xf>
    <xf numFmtId="0" fontId="1" fillId="0" borderId="0" xfId="36" applyFont="1" applyFill="1" applyBorder="1" applyAlignment="1">
      <alignment horizontal="left" vertical="top" wrapText="1"/>
    </xf>
    <xf numFmtId="0" fontId="1" fillId="18" borderId="41" xfId="39" applyFont="1" applyFill="1" applyBorder="1" applyAlignment="1">
      <alignment vertical="top" wrapText="1"/>
    </xf>
    <xf numFmtId="0" fontId="1" fillId="18" borderId="25" xfId="39" applyFont="1" applyFill="1" applyBorder="1" applyAlignment="1">
      <alignment vertical="top" wrapText="1"/>
    </xf>
    <xf numFmtId="0" fontId="1" fillId="18" borderId="41" xfId="39" applyFont="1" applyFill="1" applyBorder="1" applyAlignment="1">
      <alignment horizontal="left" vertical="top" wrapText="1"/>
    </xf>
    <xf numFmtId="0" fontId="1" fillId="18" borderId="25" xfId="39" applyFont="1" applyFill="1" applyBorder="1" applyAlignment="1">
      <alignment horizontal="left" vertical="top" wrapText="1"/>
    </xf>
    <xf numFmtId="0" fontId="1" fillId="0" borderId="29" xfId="25" applyNumberFormat="1" applyFill="1" applyBorder="1" applyAlignment="1">
      <alignment horizontal="center" vertical="top"/>
    </xf>
    <xf numFmtId="0" fontId="1" fillId="0" borderId="47" xfId="25" applyNumberFormat="1" applyFill="1" applyBorder="1" applyAlignment="1">
      <alignment horizontal="center" vertical="top"/>
    </xf>
    <xf numFmtId="0" fontId="1" fillId="0" borderId="26" xfId="36" applyFont="1" applyFill="1" applyBorder="1" applyAlignment="1">
      <alignment horizontal="left" vertical="top" wrapText="1"/>
    </xf>
    <xf numFmtId="0" fontId="1" fillId="0" borderId="12" xfId="25" applyNumberFormat="1" applyFill="1" applyBorder="1" applyAlignment="1">
      <alignment horizontal="center" vertical="top"/>
    </xf>
    <xf numFmtId="0" fontId="1" fillId="0" borderId="46" xfId="36" applyFont="1" applyFill="1" applyBorder="1" applyAlignment="1">
      <alignment horizontal="left" vertical="top" wrapText="1"/>
    </xf>
    <xf numFmtId="0" fontId="1" fillId="0" borderId="23" xfId="36" applyFont="1" applyFill="1" applyBorder="1" applyAlignment="1">
      <alignment horizontal="left" vertical="top" wrapText="1"/>
    </xf>
    <xf numFmtId="0" fontId="1" fillId="0" borderId="23" xfId="36" applyFont="1" applyFill="1" applyBorder="1" applyAlignment="1">
      <alignment horizontal="center" vertical="top"/>
    </xf>
    <xf numFmtId="0" fontId="1" fillId="0" borderId="47" xfId="36" applyFont="1" applyFill="1" applyBorder="1" applyAlignment="1">
      <alignment horizontal="center" vertical="top"/>
    </xf>
    <xf numFmtId="0" fontId="1" fillId="18" borderId="13" xfId="36" applyFont="1" applyFill="1" applyBorder="1" applyAlignment="1">
      <alignment horizontal="left" vertical="top" wrapText="1"/>
    </xf>
    <xf numFmtId="0" fontId="1" fillId="18" borderId="12" xfId="36" applyFont="1" applyFill="1" applyBorder="1" applyAlignment="1">
      <alignment horizontal="left" vertical="top" wrapText="1"/>
    </xf>
    <xf numFmtId="0" fontId="1" fillId="0" borderId="29" xfId="36" applyFont="1" applyFill="1" applyBorder="1" applyAlignment="1">
      <alignment horizontal="center" vertical="top" wrapText="1"/>
    </xf>
    <xf numFmtId="166" fontId="1" fillId="0" borderId="20" xfId="36" applyNumberFormat="1" applyFont="1" applyBorder="1" applyAlignment="1">
      <alignment horizontal="left" vertical="center"/>
    </xf>
    <xf numFmtId="166" fontId="1" fillId="0" borderId="31" xfId="36" applyNumberFormat="1" applyFont="1" applyBorder="1" applyAlignment="1">
      <alignment horizontal="left" vertical="center"/>
    </xf>
    <xf numFmtId="0" fontId="1" fillId="0" borderId="29" xfId="36" applyNumberFormat="1" applyFill="1" applyBorder="1" applyAlignment="1">
      <alignment horizontal="center" vertical="top"/>
    </xf>
    <xf numFmtId="0" fontId="1" fillId="0" borderId="12" xfId="36" applyNumberFormat="1" applyFill="1" applyBorder="1" applyAlignment="1">
      <alignment horizontal="center" vertical="top"/>
    </xf>
    <xf numFmtId="0" fontId="1" fillId="0" borderId="32" xfId="36" applyFont="1" applyFill="1" applyBorder="1" applyAlignment="1">
      <alignment horizontal="center" vertical="center"/>
    </xf>
    <xf numFmtId="0" fontId="1" fillId="0" borderId="33" xfId="36" applyFont="1" applyFill="1" applyBorder="1" applyAlignment="1">
      <alignment horizontal="center" vertical="center"/>
    </xf>
    <xf numFmtId="0" fontId="1" fillId="0" borderId="34" xfId="36" applyFont="1" applyFill="1" applyBorder="1" applyAlignment="1">
      <alignment horizontal="center" vertical="center"/>
    </xf>
    <xf numFmtId="0" fontId="1" fillId="0" borderId="27" xfId="36" applyFont="1" applyFill="1" applyBorder="1" applyAlignment="1">
      <alignment horizontal="center" vertical="center"/>
    </xf>
    <xf numFmtId="0" fontId="1" fillId="0" borderId="38" xfId="36" applyFont="1" applyFill="1" applyBorder="1" applyAlignment="1">
      <alignment horizontal="center" vertical="center"/>
    </xf>
    <xf numFmtId="0" fontId="1" fillId="0" borderId="24" xfId="36" applyFont="1" applyFill="1" applyBorder="1" applyAlignment="1">
      <alignment horizontal="center" vertical="center"/>
    </xf>
    <xf numFmtId="0" fontId="1" fillId="0" borderId="23" xfId="36" applyNumberFormat="1" applyFill="1" applyBorder="1" applyAlignment="1">
      <alignment horizontal="right" vertical="top"/>
    </xf>
    <xf numFmtId="0" fontId="1" fillId="0" borderId="47" xfId="36" applyNumberFormat="1" applyFill="1" applyBorder="1" applyAlignment="1">
      <alignment horizontal="right" vertical="top"/>
    </xf>
    <xf numFmtId="0" fontId="1" fillId="0" borderId="32" xfId="36" applyFont="1" applyFill="1" applyBorder="1" applyAlignment="1">
      <alignment horizontal="center" vertical="center" wrapText="1"/>
    </xf>
    <xf numFmtId="0" fontId="1" fillId="0" borderId="33" xfId="36" applyFont="1" applyFill="1" applyBorder="1" applyAlignment="1">
      <alignment horizontal="center" vertical="center" wrapText="1"/>
    </xf>
    <xf numFmtId="0" fontId="1" fillId="0" borderId="34" xfId="36" applyFont="1" applyFill="1" applyBorder="1" applyAlignment="1">
      <alignment horizontal="center" vertical="center" wrapText="1"/>
    </xf>
    <xf numFmtId="0" fontId="1" fillId="0" borderId="27" xfId="36" applyFont="1" applyFill="1" applyBorder="1" applyAlignment="1">
      <alignment horizontal="center" vertical="center" wrapText="1"/>
    </xf>
    <xf numFmtId="0" fontId="1" fillId="0" borderId="38" xfId="36" applyFont="1" applyFill="1" applyBorder="1" applyAlignment="1">
      <alignment horizontal="center" vertical="center" wrapText="1"/>
    </xf>
    <xf numFmtId="0" fontId="1" fillId="0" borderId="24" xfId="36" applyFont="1" applyFill="1" applyBorder="1" applyAlignment="1">
      <alignment horizontal="center" vertical="center" wrapText="1"/>
    </xf>
    <xf numFmtId="0" fontId="1" fillId="0" borderId="28" xfId="36" applyFont="1" applyFill="1" applyBorder="1" applyAlignment="1">
      <alignment horizontal="center" vertical="center" textRotation="90" wrapText="1"/>
    </xf>
    <xf numFmtId="0" fontId="1" fillId="0" borderId="44" xfId="36" applyFont="1" applyFill="1" applyBorder="1" applyAlignment="1">
      <alignment horizontal="center" vertical="center" textRotation="90" wrapText="1"/>
    </xf>
    <xf numFmtId="0" fontId="1" fillId="0" borderId="43" xfId="36" applyFont="1" applyFill="1" applyBorder="1" applyAlignment="1">
      <alignment horizontal="center" vertical="center" textRotation="90" wrapText="1"/>
    </xf>
    <xf numFmtId="0" fontId="1" fillId="0" borderId="73" xfId="36" applyFont="1" applyFill="1" applyBorder="1" applyAlignment="1">
      <alignment horizontal="center" vertical="center" textRotation="90" wrapText="1"/>
    </xf>
    <xf numFmtId="0" fontId="1" fillId="0" borderId="68" xfId="36" applyFont="1" applyFill="1" applyBorder="1" applyAlignment="1">
      <alignment horizontal="center" vertical="center" textRotation="90" wrapText="1"/>
    </xf>
    <xf numFmtId="0" fontId="1" fillId="0" borderId="69" xfId="36" applyFont="1" applyFill="1" applyBorder="1" applyAlignment="1">
      <alignment horizontal="center" vertical="center" textRotation="90" wrapText="1"/>
    </xf>
    <xf numFmtId="0" fontId="1" fillId="0" borderId="39" xfId="36" applyFont="1" applyFill="1" applyBorder="1" applyAlignment="1">
      <alignment horizontal="center" vertical="center" textRotation="90" wrapText="1"/>
    </xf>
    <xf numFmtId="0" fontId="1" fillId="0" borderId="45" xfId="36" applyFont="1" applyFill="1" applyBorder="1" applyAlignment="1">
      <alignment horizontal="center" vertical="center" textRotation="90" wrapText="1"/>
    </xf>
    <xf numFmtId="0" fontId="1" fillId="0" borderId="42" xfId="36" applyFont="1" applyFill="1" applyBorder="1" applyAlignment="1">
      <alignment horizontal="center" vertical="center" textRotation="90" wrapText="1"/>
    </xf>
    <xf numFmtId="166" fontId="1" fillId="0" borderId="30" xfId="36" applyNumberFormat="1" applyFont="1" applyBorder="1" applyAlignment="1">
      <alignment horizontal="left" vertical="center"/>
    </xf>
    <xf numFmtId="166" fontId="0" fillId="0" borderId="28" xfId="0" applyNumberFormat="1" applyBorder="1" applyAlignment="1">
      <alignment vertical="center" textRotation="90"/>
    </xf>
    <xf numFmtId="166" fontId="0" fillId="0" borderId="44" xfId="0" applyNumberFormat="1" applyBorder="1" applyAlignment="1">
      <alignment vertical="center" textRotation="90"/>
    </xf>
    <xf numFmtId="166" fontId="0" fillId="0" borderId="43" xfId="0" applyNumberFormat="1" applyBorder="1" applyAlignment="1">
      <alignment vertical="center" textRotation="90"/>
    </xf>
    <xf numFmtId="0" fontId="12" fillId="0" borderId="0" xfId="39" applyFont="1" applyFill="1" applyAlignment="1">
      <alignment horizontal="left" vertical="center" wrapText="1"/>
    </xf>
    <xf numFmtId="0" fontId="1" fillId="0" borderId="47" xfId="36" applyNumberFormat="1" applyFill="1" applyBorder="1" applyAlignment="1">
      <alignment horizontal="center" vertical="top"/>
    </xf>
    <xf numFmtId="0" fontId="52" fillId="0" borderId="0" xfId="36" applyFont="1" applyFill="1" applyAlignment="1">
      <alignment horizontal="center" vertical="center" wrapText="1"/>
    </xf>
    <xf numFmtId="0" fontId="52" fillId="0" borderId="38" xfId="36" applyFont="1" applyFill="1" applyBorder="1" applyAlignment="1">
      <alignment horizontal="center" vertical="center" wrapText="1"/>
    </xf>
    <xf numFmtId="166" fontId="5" fillId="0" borderId="59" xfId="36" applyNumberFormat="1" applyFont="1" applyFill="1" applyBorder="1" applyAlignment="1">
      <alignment horizontal="center" vertical="center"/>
    </xf>
    <xf numFmtId="166" fontId="5" fillId="0" borderId="53" xfId="36" applyNumberFormat="1" applyFont="1" applyFill="1" applyBorder="1" applyAlignment="1">
      <alignment horizontal="center" vertical="center"/>
    </xf>
    <xf numFmtId="0" fontId="1" fillId="0" borderId="13" xfId="25" applyFill="1" applyBorder="1" applyAlignment="1">
      <alignment horizontal="center" vertical="top" wrapText="1"/>
    </xf>
    <xf numFmtId="0" fontId="1" fillId="0" borderId="0" xfId="25" applyFill="1" applyBorder="1" applyAlignment="1">
      <alignment horizontal="center" vertical="top" wrapText="1"/>
    </xf>
    <xf numFmtId="0" fontId="1" fillId="0" borderId="12" xfId="25" applyFill="1" applyBorder="1" applyAlignment="1">
      <alignment horizontal="center" vertical="top" wrapText="1"/>
    </xf>
    <xf numFmtId="0" fontId="5" fillId="0" borderId="53" xfId="36" applyFont="1" applyFill="1" applyBorder="1" applyAlignment="1">
      <alignment horizontal="left" vertical="top" wrapText="1"/>
    </xf>
    <xf numFmtId="0" fontId="5" fillId="0" borderId="95" xfId="36" applyFont="1" applyFill="1" applyBorder="1" applyAlignment="1">
      <alignment horizontal="left" vertical="top" wrapText="1"/>
    </xf>
    <xf numFmtId="0" fontId="5" fillId="0" borderId="56" xfId="36" applyFont="1" applyFill="1" applyBorder="1" applyAlignment="1">
      <alignment horizontal="left" vertical="top" wrapText="1"/>
    </xf>
    <xf numFmtId="0" fontId="5" fillId="0" borderId="96" xfId="36" applyFont="1" applyFill="1" applyBorder="1" applyAlignment="1">
      <alignment horizontal="left" vertical="top" wrapText="1"/>
    </xf>
    <xf numFmtId="166" fontId="1" fillId="0" borderId="13" xfId="36" applyNumberFormat="1" applyFont="1" applyFill="1" applyBorder="1" applyAlignment="1">
      <alignment horizontal="left" vertical="top" wrapText="1"/>
    </xf>
    <xf numFmtId="0" fontId="1" fillId="0" borderId="41" xfId="36" applyFont="1" applyFill="1" applyBorder="1" applyAlignment="1">
      <alignment horizontal="left" vertical="top" wrapText="1"/>
    </xf>
    <xf numFmtId="0" fontId="1" fillId="0" borderId="25" xfId="36" applyFont="1" applyFill="1" applyBorder="1" applyAlignment="1">
      <alignment horizontal="left" vertical="top" wrapText="1"/>
    </xf>
    <xf numFmtId="0" fontId="1" fillId="0" borderId="32" xfId="25" applyFill="1" applyBorder="1" applyAlignment="1">
      <alignment horizontal="left" vertical="top" wrapText="1"/>
    </xf>
    <xf numFmtId="0" fontId="1" fillId="0" borderId="33" xfId="25" applyFill="1" applyBorder="1" applyAlignment="1">
      <alignment horizontal="left" vertical="top" wrapText="1"/>
    </xf>
    <xf numFmtId="0" fontId="1" fillId="0" borderId="34" xfId="25" applyFill="1" applyBorder="1" applyAlignment="1">
      <alignment horizontal="left" vertical="top" wrapText="1"/>
    </xf>
    <xf numFmtId="0" fontId="1" fillId="0" borderId="13" xfId="25" applyFill="1" applyBorder="1" applyAlignment="1">
      <alignment horizontal="left" vertical="top" wrapText="1"/>
    </xf>
    <xf numFmtId="0" fontId="1" fillId="0" borderId="0" xfId="25" applyFill="1" applyBorder="1" applyAlignment="1">
      <alignment horizontal="left" vertical="top" wrapText="1"/>
    </xf>
    <xf numFmtId="0" fontId="1" fillId="0" borderId="12" xfId="25" applyFill="1" applyBorder="1" applyAlignment="1">
      <alignment horizontal="left" vertical="top" wrapText="1"/>
    </xf>
    <xf numFmtId="0" fontId="16" fillId="0" borderId="33" xfId="39" applyFont="1" applyBorder="1" applyAlignment="1">
      <alignment horizontal="center" vertical="center"/>
    </xf>
    <xf numFmtId="0" fontId="16" fillId="0" borderId="30" xfId="39" applyFont="1" applyBorder="1" applyAlignment="1">
      <alignment horizontal="center" vertical="center"/>
    </xf>
    <xf numFmtId="0" fontId="1" fillId="0" borderId="13" xfId="39" applyFont="1" applyFill="1" applyBorder="1" applyAlignment="1">
      <alignment horizontal="center" wrapText="1"/>
    </xf>
    <xf numFmtId="0" fontId="1" fillId="0" borderId="12" xfId="39" applyFont="1" applyFill="1" applyBorder="1" applyAlignment="1">
      <alignment horizontal="center" wrapText="1"/>
    </xf>
    <xf numFmtId="0" fontId="1" fillId="0" borderId="16" xfId="39" applyNumberFormat="1" applyFill="1" applyBorder="1" applyAlignment="1">
      <alignment horizontal="center" vertical="top" wrapText="1"/>
    </xf>
    <xf numFmtId="0" fontId="1" fillId="18" borderId="13" xfId="39" applyFont="1" applyFill="1" applyBorder="1" applyAlignment="1">
      <alignment horizontal="center" wrapText="1"/>
    </xf>
    <xf numFmtId="0" fontId="1" fillId="18" borderId="12" xfId="33" applyFill="1" applyBorder="1" applyAlignment="1">
      <alignment horizontal="center" wrapText="1"/>
    </xf>
    <xf numFmtId="0" fontId="1" fillId="18" borderId="13" xfId="33" applyFill="1" applyBorder="1" applyAlignment="1">
      <alignment horizontal="center" wrapText="1"/>
    </xf>
    <xf numFmtId="0" fontId="1" fillId="0" borderId="39" xfId="39" applyFont="1" applyFill="1" applyBorder="1" applyAlignment="1">
      <alignment horizontal="center" textRotation="90" wrapText="1"/>
    </xf>
    <xf numFmtId="0" fontId="1" fillId="0" borderId="45" xfId="39" applyFont="1" applyFill="1" applyBorder="1" applyAlignment="1">
      <alignment horizontal="center" textRotation="90" wrapText="1"/>
    </xf>
    <xf numFmtId="0" fontId="1" fillId="0" borderId="42" xfId="39" applyFont="1" applyFill="1" applyBorder="1" applyAlignment="1">
      <alignment horizontal="center" textRotation="90" wrapText="1"/>
    </xf>
    <xf numFmtId="0" fontId="1" fillId="0" borderId="0" xfId="0" applyFont="1"/>
    <xf numFmtId="0" fontId="1" fillId="0" borderId="12" xfId="0" applyFont="1" applyBorder="1"/>
    <xf numFmtId="0" fontId="1" fillId="0" borderId="13" xfId="0" applyFont="1" applyBorder="1"/>
    <xf numFmtId="0" fontId="1" fillId="0" borderId="27" xfId="0" applyFont="1" applyBorder="1"/>
    <xf numFmtId="0" fontId="1" fillId="0" borderId="12" xfId="39" applyFill="1" applyBorder="1" applyAlignment="1">
      <alignment horizontal="right" wrapText="1"/>
    </xf>
    <xf numFmtId="0" fontId="1" fillId="0" borderId="20" xfId="39" applyFont="1" applyFill="1" applyBorder="1" applyAlignment="1">
      <alignment horizontal="center" vertical="top" wrapText="1"/>
    </xf>
    <xf numFmtId="0" fontId="1" fillId="0" borderId="30" xfId="39" applyFont="1" applyFill="1" applyBorder="1" applyAlignment="1">
      <alignment horizontal="center" vertical="top" wrapText="1"/>
    </xf>
    <xf numFmtId="0" fontId="1" fillId="0" borderId="13" xfId="39" applyFont="1" applyFill="1" applyBorder="1" applyAlignment="1">
      <alignment horizontal="center" vertical="top"/>
    </xf>
    <xf numFmtId="0" fontId="1" fillId="0" borderId="0" xfId="39" applyFont="1" applyFill="1" applyBorder="1" applyAlignment="1">
      <alignment horizontal="center" vertical="top"/>
    </xf>
    <xf numFmtId="0" fontId="0" fillId="0" borderId="34" xfId="0" applyBorder="1"/>
    <xf numFmtId="0" fontId="1" fillId="0" borderId="13" xfId="39" applyFont="1" applyFill="1" applyBorder="1" applyAlignment="1">
      <alignment horizontal="left" vertical="center" wrapText="1"/>
    </xf>
    <xf numFmtId="0" fontId="1" fillId="0" borderId="0" xfId="39" applyFont="1" applyFill="1" applyBorder="1" applyAlignment="1">
      <alignment horizontal="left" vertical="center" wrapText="1"/>
    </xf>
    <xf numFmtId="0" fontId="1" fillId="0" borderId="12" xfId="39" applyFont="1" applyFill="1" applyBorder="1" applyAlignment="1">
      <alignment horizontal="left" vertical="center" wrapText="1"/>
    </xf>
    <xf numFmtId="0" fontId="1" fillId="18" borderId="13" xfId="39" applyFont="1" applyFill="1" applyBorder="1" applyAlignment="1">
      <alignment horizontal="center" vertical="top" wrapText="1"/>
    </xf>
    <xf numFmtId="0" fontId="1" fillId="18" borderId="0" xfId="39" applyFont="1" applyFill="1" applyBorder="1" applyAlignment="1">
      <alignment horizontal="center" vertical="top" wrapText="1"/>
    </xf>
    <xf numFmtId="0" fontId="1" fillId="18" borderId="12" xfId="39" applyFont="1" applyFill="1" applyBorder="1" applyAlignment="1">
      <alignment horizontal="center" vertical="top" wrapText="1"/>
    </xf>
    <xf numFmtId="0" fontId="1" fillId="0" borderId="32" xfId="39" applyFont="1" applyFill="1" applyBorder="1" applyAlignment="1">
      <alignment horizontal="center" textRotation="90"/>
    </xf>
    <xf numFmtId="0" fontId="1" fillId="0" borderId="13" xfId="39" applyFont="1" applyFill="1" applyBorder="1" applyAlignment="1">
      <alignment horizontal="center" textRotation="90"/>
    </xf>
    <xf numFmtId="0" fontId="1" fillId="0" borderId="27" xfId="39" applyFont="1" applyFill="1" applyBorder="1" applyAlignment="1">
      <alignment horizontal="center" textRotation="90"/>
    </xf>
    <xf numFmtId="0" fontId="1" fillId="0" borderId="31" xfId="39" applyFont="1" applyFill="1" applyBorder="1" applyAlignment="1">
      <alignment horizontal="center" vertical="top" wrapText="1"/>
    </xf>
    <xf numFmtId="0" fontId="1" fillId="0" borderId="34" xfId="39" applyFont="1" applyFill="1" applyBorder="1" applyAlignment="1">
      <alignment horizontal="center" textRotation="90" wrapText="1"/>
    </xf>
    <xf numFmtId="0" fontId="1" fillId="0" borderId="12" xfId="39" applyFont="1" applyFill="1" applyBorder="1" applyAlignment="1">
      <alignment horizontal="center" textRotation="90" wrapText="1"/>
    </xf>
    <xf numFmtId="0" fontId="1" fillId="0" borderId="24" xfId="39" applyFont="1" applyFill="1" applyBorder="1" applyAlignment="1">
      <alignment horizontal="center" textRotation="90" wrapText="1"/>
    </xf>
    <xf numFmtId="0" fontId="0" fillId="0" borderId="40" xfId="0" applyBorder="1"/>
    <xf numFmtId="0" fontId="0" fillId="0" borderId="45" xfId="0" applyBorder="1" applyAlignment="1">
      <alignment vertical="top" wrapText="1"/>
    </xf>
    <xf numFmtId="0" fontId="0" fillId="0" borderId="68" xfId="0" applyBorder="1" applyAlignment="1">
      <alignment vertical="top" wrapText="1"/>
    </xf>
    <xf numFmtId="0" fontId="1" fillId="18" borderId="17" xfId="0" applyFont="1" applyFill="1" applyBorder="1" applyAlignment="1">
      <alignment vertical="top" wrapText="1"/>
    </xf>
    <xf numFmtId="0" fontId="0" fillId="18" borderId="26" xfId="0" applyFill="1" applyBorder="1" applyAlignment="1">
      <alignment vertical="top" wrapText="1"/>
    </xf>
    <xf numFmtId="0" fontId="0" fillId="18" borderId="15" xfId="0" applyFill="1" applyBorder="1" applyAlignment="1">
      <alignment vertical="top" wrapText="1"/>
    </xf>
    <xf numFmtId="0" fontId="1" fillId="0" borderId="44" xfId="0" applyFont="1" applyBorder="1" applyAlignment="1">
      <alignment vertical="top" wrapText="1"/>
    </xf>
    <xf numFmtId="0" fontId="0" fillId="0" borderId="44" xfId="0" applyBorder="1" applyAlignment="1">
      <alignment vertical="top" wrapText="1"/>
    </xf>
    <xf numFmtId="0" fontId="0" fillId="0" borderId="46" xfId="0" applyBorder="1" applyAlignment="1">
      <alignment vertical="center"/>
    </xf>
    <xf numFmtId="0" fontId="1" fillId="18" borderId="13" xfId="43" applyFont="1" applyFill="1" applyBorder="1" applyAlignment="1">
      <alignment horizontal="left" vertical="top" wrapText="1"/>
    </xf>
    <xf numFmtId="0" fontId="1" fillId="18" borderId="12" xfId="43" applyFont="1" applyFill="1" applyBorder="1" applyAlignment="1">
      <alignment horizontal="left" vertical="top" wrapText="1"/>
    </xf>
    <xf numFmtId="0" fontId="1" fillId="0" borderId="29" xfId="0" applyNumberFormat="1" applyFont="1" applyFill="1" applyBorder="1" applyAlignment="1">
      <alignment horizontal="center" vertical="center"/>
    </xf>
    <xf numFmtId="0" fontId="1" fillId="0" borderId="47" xfId="0" applyNumberFormat="1" applyFont="1" applyFill="1" applyBorder="1" applyAlignment="1">
      <alignment horizontal="center" vertical="center"/>
    </xf>
    <xf numFmtId="0" fontId="0" fillId="0" borderId="33" xfId="0" applyBorder="1" applyAlignment="1">
      <alignment wrapText="1"/>
    </xf>
    <xf numFmtId="166" fontId="0" fillId="0" borderId="20" xfId="0" applyNumberFormat="1" applyBorder="1"/>
    <xf numFmtId="166" fontId="0" fillId="0" borderId="30" xfId="0" applyNumberFormat="1" applyBorder="1"/>
    <xf numFmtId="0" fontId="0" fillId="0" borderId="30" xfId="0" applyBorder="1" applyAlignment="1">
      <alignment horizontal="center"/>
    </xf>
  </cellXfs>
  <cellStyles count="66">
    <cellStyle name="20% - Accent1 2" xfId="1"/>
    <cellStyle name="Bad" xfId="2"/>
    <cellStyle name="Berekening" xfId="3"/>
    <cellStyle name="Calculation" xfId="4"/>
    <cellStyle name="Check Cell" xfId="5"/>
    <cellStyle name="Comma 2" xfId="6"/>
    <cellStyle name="Controlecel" xfId="7"/>
    <cellStyle name="Explanatory Text" xfId="8"/>
    <cellStyle name="Gekoppelde cel" xfId="9"/>
    <cellStyle name="Goed" xfId="10"/>
    <cellStyle name="Good" xfId="11"/>
    <cellStyle name="Heading 1" xfId="12"/>
    <cellStyle name="Heading 2" xfId="13"/>
    <cellStyle name="Heading 3" xfId="14"/>
    <cellStyle name="Heading 4" xfId="15"/>
    <cellStyle name="Input" xfId="16"/>
    <cellStyle name="Invoer" xfId="17"/>
    <cellStyle name="Kop 1" xfId="18"/>
    <cellStyle name="Kop 2" xfId="19"/>
    <cellStyle name="Kop 3" xfId="20"/>
    <cellStyle name="Kop 4" xfId="21"/>
    <cellStyle name="Linked Cell" xfId="22"/>
    <cellStyle name="Neutraal" xfId="23"/>
    <cellStyle name="Neutral" xfId="24"/>
    <cellStyle name="Normal" xfId="0" builtinId="0"/>
    <cellStyle name="Normal 2" xfId="25"/>
    <cellStyle name="Normal 2 2" xfId="65"/>
    <cellStyle name="Normal 3" xfId="26"/>
    <cellStyle name="Normal 3 2" xfId="27"/>
    <cellStyle name="Normal 3 3" xfId="28"/>
    <cellStyle name="Normal 4" xfId="29"/>
    <cellStyle name="Normal 5" xfId="30"/>
    <cellStyle name="Normal 6" xfId="31"/>
    <cellStyle name="Normal_1_HRBF_MAIN_HH_1-9" xfId="32"/>
    <cellStyle name="Normal_1_HRBF_MAIN_HH_1-9 2" xfId="33"/>
    <cellStyle name="Normal_Consumption" xfId="34"/>
    <cellStyle name="Normal_Consumption_Old" xfId="35"/>
    <cellStyle name="Normal_MAIN_HH_QX_v2_Eng" xfId="36"/>
    <cellStyle name="Normal_MAIN_HH_QX_v2_Eng 2" xfId="37"/>
    <cellStyle name="Normal_MAIN_HH_QX_v2_Eng 2 2" xfId="38"/>
    <cellStyle name="Normal_Okam_2006_V02_Eng" xfId="39"/>
    <cellStyle name="Normal_Okam_2006_V02_Eng 2" xfId="40"/>
    <cellStyle name="Normal_Okam_2006_V02_Eng 2 2" xfId="41"/>
    <cellStyle name="Normal_Okam_2006_V02_Eng_ZAAI_B2A_Adult_Health" xfId="42"/>
    <cellStyle name="Normal_Okam_2006_V02_Eng_ZAAI_B2A_Adult_Health 2" xfId="43"/>
    <cellStyle name="Normal_ZAAI_B2A_Adult_Health" xfId="44"/>
    <cellStyle name="Normal_ZAAI_B2A_Adult_Health 2" xfId="45"/>
    <cellStyle name="Normal_Zambia HH_ROSTER v3 (10.24.08) 2" xfId="46"/>
    <cellStyle name="Normal_Zambia HH_SES v3 (10.14.08) 2" xfId="47"/>
    <cellStyle name="Normal_Zambia HH_SES v3 (10.14.08)_Zambia_RBF_Book 1_HOUSEHOLD 03.31.09 C" xfId="48"/>
    <cellStyle name="Normal_Zambia_RBF_Book 1_HOUSEHOLD 03.31.09 C 2" xfId="49"/>
    <cellStyle name="Note" xfId="50"/>
    <cellStyle name="Notitie" xfId="51"/>
    <cellStyle name="Ongeldig" xfId="52"/>
    <cellStyle name="Output" xfId="53"/>
    <cellStyle name="Standaard_qualitative_risk_questions_v_1.2" xfId="54"/>
    <cellStyle name="Style 1" xfId="55"/>
    <cellStyle name="Titel" xfId="56"/>
    <cellStyle name="Title" xfId="57"/>
    <cellStyle name="Totaal" xfId="58"/>
    <cellStyle name="Total" xfId="59"/>
    <cellStyle name="Uitvoer" xfId="60"/>
    <cellStyle name="Verklarende tekst" xfId="61"/>
    <cellStyle name="Waarschuwingstekst" xfId="62"/>
    <cellStyle name="Warning Text" xfId="63"/>
    <cellStyle name="عادي_استمارة الإنفاق" xfId="64"/>
  </cellStyles>
  <dxfs count="0"/>
  <tableStyles count="0" defaultTableStyle="TableStyleMedium9" defaultPivotStyle="PivotStyleLight16"/>
  <colors>
    <mruColors>
      <color rgb="FF669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20" Type="http://schemas.openxmlformats.org/officeDocument/2006/relationships/worksheet" Target="worksheets/sheet20.xml"/><Relationship Id="rId21" Type="http://schemas.openxmlformats.org/officeDocument/2006/relationships/worksheet" Target="worksheets/sheet21.xml"/><Relationship Id="rId22" Type="http://schemas.openxmlformats.org/officeDocument/2006/relationships/externalLink" Target="externalLinks/externalLink1.xml"/><Relationship Id="rId23" Type="http://schemas.openxmlformats.org/officeDocument/2006/relationships/theme" Target="theme/theme1.xml"/><Relationship Id="rId24" Type="http://schemas.openxmlformats.org/officeDocument/2006/relationships/styles" Target="styles.xml"/><Relationship Id="rId25" Type="http://schemas.openxmlformats.org/officeDocument/2006/relationships/sharedStrings" Target="sharedStrings.xml"/><Relationship Id="rId26" Type="http://schemas.openxmlformats.org/officeDocument/2006/relationships/calcChain" Target="calcChain.xml"/><Relationship Id="rId10" Type="http://schemas.openxmlformats.org/officeDocument/2006/relationships/worksheet" Target="worksheets/sheet10.xml"/><Relationship Id="rId11" Type="http://schemas.openxmlformats.org/officeDocument/2006/relationships/worksheet" Target="worksheets/sheet11.xml"/><Relationship Id="rId12" Type="http://schemas.openxmlformats.org/officeDocument/2006/relationships/worksheet" Target="worksheets/sheet12.xml"/><Relationship Id="rId13" Type="http://schemas.openxmlformats.org/officeDocument/2006/relationships/worksheet" Target="worksheets/sheet13.xml"/><Relationship Id="rId14" Type="http://schemas.openxmlformats.org/officeDocument/2006/relationships/worksheet" Target="worksheets/sheet14.xml"/><Relationship Id="rId15" Type="http://schemas.openxmlformats.org/officeDocument/2006/relationships/worksheet" Target="worksheets/sheet15.xml"/><Relationship Id="rId16" Type="http://schemas.openxmlformats.org/officeDocument/2006/relationships/worksheet" Target="worksheets/sheet16.xml"/><Relationship Id="rId17" Type="http://schemas.openxmlformats.org/officeDocument/2006/relationships/worksheet" Target="worksheets/sheet17.xml"/><Relationship Id="rId18" Type="http://schemas.openxmlformats.org/officeDocument/2006/relationships/worksheet" Target="worksheets/sheet18.xml"/><Relationship Id="rId19" Type="http://schemas.openxmlformats.org/officeDocument/2006/relationships/worksheet" Target="worksheets/sheet19.xml"/><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worksheet" Target="worksheets/sheet6.xml"/><Relationship Id="rId7" Type="http://schemas.openxmlformats.org/officeDocument/2006/relationships/worksheet" Target="worksheets/sheet7.xml"/><Relationship Id="rId8" Type="http://schemas.openxmlformats.org/officeDocument/2006/relationships/worksheet" Target="worksheets/sheet8.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 Id="rId2"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15</xdr:col>
      <xdr:colOff>95250</xdr:colOff>
      <xdr:row>0</xdr:row>
      <xdr:rowOff>0</xdr:rowOff>
    </xdr:from>
    <xdr:to>
      <xdr:col>18</xdr:col>
      <xdr:colOff>295275</xdr:colOff>
      <xdr:row>6</xdr:row>
      <xdr:rowOff>123825</xdr:rowOff>
    </xdr:to>
    <xdr:sp macro="" textlink="">
      <xdr:nvSpPr>
        <xdr:cNvPr id="4774" name="Picture 7" descr="globe-l"/>
        <xdr:cNvSpPr>
          <a:spLocks noChangeAspect="1" noChangeArrowheads="1"/>
        </xdr:cNvSpPr>
      </xdr:nvSpPr>
      <xdr:spPr bwMode="auto">
        <a:xfrm>
          <a:off x="5334000" y="0"/>
          <a:ext cx="1171575" cy="1104900"/>
        </a:xfrm>
        <a:prstGeom prst="rect">
          <a:avLst/>
        </a:prstGeom>
        <a:noFill/>
        <a:ln w="9525">
          <a:noFill/>
          <a:miter lim="800000"/>
          <a:headEnd/>
          <a:tailEnd/>
        </a:ln>
      </xdr:spPr>
    </xdr:sp>
    <xdr:clientData/>
  </xdr:twoCellAnchor>
  <xdr:twoCellAnchor editAs="oneCell">
    <xdr:from>
      <xdr:col>14</xdr:col>
      <xdr:colOff>285750</xdr:colOff>
      <xdr:row>0</xdr:row>
      <xdr:rowOff>0</xdr:rowOff>
    </xdr:from>
    <xdr:to>
      <xdr:col>18</xdr:col>
      <xdr:colOff>314325</xdr:colOff>
      <xdr:row>8</xdr:row>
      <xdr:rowOff>152400</xdr:rowOff>
    </xdr:to>
    <xdr:pic>
      <xdr:nvPicPr>
        <xdr:cNvPr id="4775" name="Picture 4" descr="globe-l"/>
        <xdr:cNvPicPr>
          <a:picLocks noChangeAspect="1" noChangeArrowheads="1"/>
        </xdr:cNvPicPr>
      </xdr:nvPicPr>
      <xdr:blipFill>
        <a:blip xmlns:r="http://schemas.openxmlformats.org/officeDocument/2006/relationships" r:embed="rId1"/>
        <a:srcRect/>
        <a:stretch>
          <a:fillRect/>
        </a:stretch>
      </xdr:blipFill>
      <xdr:spPr bwMode="auto">
        <a:xfrm>
          <a:off x="5210175" y="0"/>
          <a:ext cx="1314450" cy="1457325"/>
        </a:xfrm>
        <a:prstGeom prst="rect">
          <a:avLst/>
        </a:prstGeom>
        <a:noFill/>
        <a:ln w="9525">
          <a:noFill/>
          <a:miter lim="800000"/>
          <a:headEnd/>
          <a:tailEnd/>
        </a:ln>
      </xdr:spPr>
    </xdr:pic>
    <xdr:clientData/>
  </xdr:twoCellAnchor>
  <xdr:twoCellAnchor editAs="oneCell">
    <xdr:from>
      <xdr:col>0</xdr:col>
      <xdr:colOff>0</xdr:colOff>
      <xdr:row>0</xdr:row>
      <xdr:rowOff>0</xdr:rowOff>
    </xdr:from>
    <xdr:to>
      <xdr:col>2</xdr:col>
      <xdr:colOff>209550</xdr:colOff>
      <xdr:row>6</xdr:row>
      <xdr:rowOff>123825</xdr:rowOff>
    </xdr:to>
    <xdr:pic>
      <xdr:nvPicPr>
        <xdr:cNvPr id="4776" name="Picture 2"/>
        <xdr:cNvPicPr>
          <a:picLocks noChangeAspect="1" noChangeArrowheads="1"/>
        </xdr:cNvPicPr>
      </xdr:nvPicPr>
      <xdr:blipFill>
        <a:blip xmlns:r="http://schemas.openxmlformats.org/officeDocument/2006/relationships" r:embed="rId2"/>
        <a:srcRect/>
        <a:stretch>
          <a:fillRect/>
        </a:stretch>
      </xdr:blipFill>
      <xdr:spPr bwMode="auto">
        <a:xfrm>
          <a:off x="0" y="0"/>
          <a:ext cx="1047750" cy="1104900"/>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Zambia%20RBF%20HH%20Combined%2027Jul11.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Cover"/>
      <sheetName val="Flap"/>
      <sheetName val="1Rost "/>
      <sheetName val="2Education"/>
      <sheetName val="3Labo"/>
      <sheetName val="4Housing"/>
      <sheetName val="5Assets"/>
      <sheetName val="6Income"/>
      <sheetName val="7Consumption"/>
      <sheetName val="8Mort"/>
      <sheetName val="9Health"/>
      <sheetName val="10Preg"/>
      <sheetName val="11MatCare"/>
      <sheetName val="12Repr"/>
      <sheetName val="13Vacc"/>
      <sheetName val="14MentalHealth"/>
      <sheetName val="15ADL"/>
      <sheetName val="16Anth"/>
      <sheetName val="17CHW"/>
      <sheetName val="18Contact"/>
      <sheetName val="Notes"/>
    </sheetNames>
    <sheetDataSet>
      <sheetData sheetId="0"/>
      <sheetData sheetId="1"/>
      <sheetData sheetId="2"/>
      <sheetData sheetId="3"/>
      <sheetData sheetId="4"/>
      <sheetData sheetId="5"/>
      <sheetData sheetId="6"/>
      <sheetData sheetId="7"/>
      <sheetData sheetId="8"/>
      <sheetData sheetId="9"/>
      <sheetData sheetId="10"/>
      <sheetData sheetId="11">
        <row r="6">
          <cell r="AN6">
            <v>-10.189999999999996</v>
          </cell>
        </row>
      </sheetData>
      <sheetData sheetId="12"/>
      <sheetData sheetId="13"/>
      <sheetData sheetId="14"/>
      <sheetData sheetId="15"/>
      <sheetData sheetId="16"/>
      <sheetData sheetId="17"/>
      <sheetData sheetId="18"/>
      <sheetData sheetId="19"/>
      <sheetData sheetId="20"/>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11.xml.rels><?xml version="1.0" encoding="UTF-8" standalone="yes"?>
<Relationships xmlns="http://schemas.openxmlformats.org/package/2006/relationships"><Relationship Id="rId1" Type="http://schemas.openxmlformats.org/officeDocument/2006/relationships/vmlDrawing" Target="../drawings/vmlDrawing1.vml"/><Relationship Id="rId2" Type="http://schemas.openxmlformats.org/officeDocument/2006/relationships/comments" Target="../comments1.xml"/></Relationships>
</file>

<file path=xl/worksheets/_rels/sheet14.xml.rels><?xml version="1.0" encoding="UTF-8" standalone="yes"?>
<Relationships xmlns="http://schemas.openxmlformats.org/package/2006/relationships"><Relationship Id="rId1" Type="http://schemas.openxmlformats.org/officeDocument/2006/relationships/vmlDrawing" Target="../drawings/vmlDrawing2.vml"/><Relationship Id="rId2" Type="http://schemas.openxmlformats.org/officeDocument/2006/relationships/comments" Target="../comments2.xml"/></Relationships>
</file>

<file path=xl/worksheets/_rels/sheet15.xml.rels><?xml version="1.0" encoding="UTF-8" standalone="yes"?>
<Relationships xmlns="http://schemas.openxmlformats.org/package/2006/relationships"><Relationship Id="rId1" Type="http://schemas.openxmlformats.org/officeDocument/2006/relationships/vmlDrawing" Target="../drawings/vmlDrawing3.vml"/><Relationship Id="rId2" Type="http://schemas.openxmlformats.org/officeDocument/2006/relationships/comments" Target="../comments3.xml"/></Relationships>
</file>

<file path=xl/worksheets/_rels/sheet17.xml.rels><?xml version="1.0" encoding="UTF-8" standalone="yes"?>
<Relationships xmlns="http://schemas.openxmlformats.org/package/2006/relationships"><Relationship Id="rId1" Type="http://schemas.openxmlformats.org/officeDocument/2006/relationships/vmlDrawing" Target="../drawings/vmlDrawing4.vml"/><Relationship Id="rId2" Type="http://schemas.openxmlformats.org/officeDocument/2006/relationships/comments" Target="../comments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34"/>
  <sheetViews>
    <sheetView view="pageBreakPreview" topLeftCell="A54" zoomScale="130" zoomScaleNormal="130" zoomScaleSheetLayoutView="100" zoomScalePageLayoutView="130" workbookViewId="0">
      <selection activeCell="D127" sqref="D127"/>
    </sheetView>
  </sheetViews>
  <sheetFormatPr baseColWidth="10" defaultColWidth="8.75" defaultRowHeight="11" x14ac:dyDescent="0"/>
  <cols>
    <col min="1" max="3" width="8.75" style="826" customWidth="1"/>
    <col min="4" max="4" width="6.5" style="826" customWidth="1"/>
    <col min="5" max="5" width="7.75" style="826" customWidth="1"/>
    <col min="6" max="6" width="7.5" style="826" customWidth="1"/>
    <col min="7" max="7" width="6.5" style="826" customWidth="1"/>
    <col min="8" max="8" width="7" style="826" customWidth="1"/>
    <col min="9" max="9" width="6.75" style="826" customWidth="1"/>
    <col min="10" max="10" width="7.25" style="826" customWidth="1"/>
    <col min="11" max="11" width="6.5" style="826" customWidth="1"/>
    <col min="12" max="12" width="7.5" style="826" customWidth="1"/>
    <col min="13" max="17" width="6.5" style="826" customWidth="1"/>
    <col min="18" max="19" width="7.25" style="826" customWidth="1"/>
    <col min="20" max="20" width="14.5" style="826" customWidth="1"/>
    <col min="21" max="16384" width="8.75" style="826"/>
  </cols>
  <sheetData>
    <row r="1" spans="1:19" ht="12.75" customHeight="1">
      <c r="A1"/>
      <c r="B1"/>
      <c r="C1"/>
      <c r="D1" s="3059"/>
      <c r="F1" s="827"/>
      <c r="G1" s="827"/>
      <c r="H1" s="827"/>
      <c r="I1" s="827"/>
      <c r="J1" s="827"/>
      <c r="K1" s="827"/>
      <c r="L1" s="827"/>
      <c r="M1" s="827"/>
      <c r="N1" s="1290"/>
      <c r="O1" s="1290"/>
      <c r="P1" s="1290"/>
      <c r="Q1" s="1290"/>
      <c r="R1" s="1290"/>
      <c r="S1" s="828"/>
    </row>
    <row r="2" spans="1:19" ht="12">
      <c r="A2"/>
      <c r="B2"/>
      <c r="C2"/>
      <c r="D2" s="3059"/>
      <c r="E2" s="827"/>
      <c r="F2" s="828"/>
      <c r="G2" s="827"/>
      <c r="H2" s="827"/>
      <c r="I2" s="827" t="s">
        <v>568</v>
      </c>
      <c r="J2" s="827"/>
      <c r="K2" s="827"/>
      <c r="L2" s="827"/>
      <c r="M2" s="827"/>
      <c r="N2" s="1290"/>
      <c r="O2" s="1290"/>
      <c r="P2" s="1290"/>
      <c r="Q2" s="1290"/>
      <c r="R2" s="1290"/>
      <c r="S2" s="828"/>
    </row>
    <row r="3" spans="1:19" ht="12">
      <c r="A3"/>
      <c r="B3"/>
      <c r="C3"/>
      <c r="D3" s="3059"/>
      <c r="E3" s="827"/>
      <c r="F3" s="828"/>
      <c r="G3" s="3052" t="s">
        <v>569</v>
      </c>
      <c r="H3" s="3053"/>
      <c r="I3" s="3054"/>
      <c r="J3" s="3055" t="s">
        <v>570</v>
      </c>
      <c r="K3" s="3056"/>
      <c r="L3" s="827"/>
      <c r="M3" s="827"/>
      <c r="N3" s="1290"/>
      <c r="O3" s="1290"/>
      <c r="P3" s="1290"/>
      <c r="Q3" s="1290"/>
      <c r="R3" s="1290"/>
      <c r="S3" s="828"/>
    </row>
    <row r="4" spans="1:19" ht="12">
      <c r="A4"/>
      <c r="B4"/>
      <c r="C4"/>
      <c r="D4" s="3059"/>
      <c r="E4" s="827"/>
      <c r="F4" s="827"/>
      <c r="G4" s="946"/>
      <c r="H4" s="946"/>
      <c r="I4" s="946"/>
      <c r="J4" s="946"/>
      <c r="K4" s="946"/>
      <c r="L4" s="828"/>
      <c r="M4" s="828"/>
      <c r="N4" s="1290"/>
      <c r="O4" s="1290"/>
      <c r="P4" s="1290"/>
      <c r="Q4" s="1290"/>
      <c r="R4" s="1290"/>
      <c r="S4" s="828"/>
    </row>
    <row r="5" spans="1:19" ht="12">
      <c r="A5"/>
      <c r="B5"/>
      <c r="C5"/>
      <c r="D5" s="3059"/>
      <c r="E5" s="827"/>
      <c r="F5" s="827"/>
      <c r="G5" s="829"/>
      <c r="H5" s="829"/>
      <c r="I5" s="829"/>
      <c r="J5" s="829"/>
      <c r="K5" s="829"/>
      <c r="L5" s="828"/>
      <c r="M5" s="828"/>
      <c r="N5" s="1290"/>
      <c r="O5" s="1290"/>
      <c r="P5" s="1290"/>
      <c r="Q5" s="1290"/>
      <c r="R5" s="1290"/>
      <c r="S5" s="828"/>
    </row>
    <row r="6" spans="1:19" ht="12">
      <c r="A6"/>
      <c r="B6"/>
      <c r="C6"/>
      <c r="D6" s="3059"/>
      <c r="E6" s="827"/>
      <c r="F6" s="827"/>
      <c r="G6" s="830"/>
      <c r="H6" s="830"/>
      <c r="I6" s="830"/>
      <c r="J6" s="830"/>
      <c r="K6" s="830"/>
      <c r="L6" s="828"/>
      <c r="M6" s="828"/>
      <c r="N6" s="1290"/>
      <c r="O6" s="1290"/>
      <c r="P6" s="1290"/>
      <c r="Q6" s="1290"/>
      <c r="R6" s="1290"/>
    </row>
    <row r="7" spans="1:19" ht="12">
      <c r="A7"/>
      <c r="B7"/>
      <c r="C7"/>
      <c r="D7" s="3059"/>
      <c r="E7" s="827"/>
      <c r="F7" s="827"/>
      <c r="G7" s="827"/>
      <c r="H7" s="827"/>
      <c r="I7" s="827"/>
      <c r="J7" s="827"/>
      <c r="K7" s="827"/>
      <c r="L7" s="828"/>
      <c r="M7" s="828"/>
      <c r="N7" s="1290"/>
      <c r="O7" s="1290"/>
      <c r="P7" s="1290"/>
      <c r="Q7" s="1290"/>
      <c r="R7" s="1290"/>
    </row>
    <row r="8" spans="1:19" ht="12">
      <c r="A8" s="3060" t="s">
        <v>571</v>
      </c>
      <c r="B8" s="3060"/>
      <c r="C8" s="3060"/>
      <c r="D8" s="3059"/>
      <c r="E8" s="827"/>
      <c r="F8" s="827"/>
      <c r="G8" s="827"/>
      <c r="H8" s="827"/>
      <c r="I8" s="827"/>
      <c r="J8" s="827"/>
      <c r="K8" s="827"/>
      <c r="L8" s="828"/>
      <c r="M8" s="828"/>
      <c r="N8" s="1290"/>
      <c r="O8" s="1290"/>
      <c r="P8" s="1290"/>
      <c r="Q8" s="1290"/>
      <c r="R8" s="1290"/>
    </row>
    <row r="9" spans="1:19" ht="15" customHeight="1">
      <c r="A9" s="3059" t="s">
        <v>1551</v>
      </c>
      <c r="B9" s="3059"/>
      <c r="C9" s="3059"/>
      <c r="D9" s="3059"/>
      <c r="E9" s="1291"/>
      <c r="F9" s="831"/>
      <c r="G9" s="831"/>
      <c r="H9" s="831"/>
      <c r="I9" s="831"/>
      <c r="J9" s="831"/>
      <c r="K9" s="831"/>
      <c r="L9" s="831"/>
      <c r="M9" s="831"/>
      <c r="N9" s="827"/>
      <c r="O9" s="827"/>
      <c r="P9" s="831"/>
      <c r="Q9" s="831"/>
      <c r="R9" s="831"/>
      <c r="S9" s="831"/>
    </row>
    <row r="10" spans="1:19" ht="9.75" customHeight="1">
      <c r="A10" s="832"/>
      <c r="B10" s="832"/>
      <c r="C10" s="831"/>
      <c r="D10" s="831"/>
      <c r="E10" s="831"/>
      <c r="F10" s="831"/>
      <c r="G10" s="831"/>
      <c r="H10" s="831"/>
      <c r="I10" s="831"/>
      <c r="J10" s="831"/>
      <c r="K10" s="831"/>
      <c r="L10" s="831"/>
      <c r="M10" s="831"/>
      <c r="N10" s="831"/>
      <c r="O10" s="831"/>
      <c r="P10" s="831"/>
      <c r="Q10" s="831"/>
      <c r="R10" s="831"/>
      <c r="S10" s="831"/>
    </row>
    <row r="11" spans="1:19" ht="18">
      <c r="A11" s="3057" t="s">
        <v>1659</v>
      </c>
      <c r="B11" s="3057"/>
      <c r="C11" s="3057"/>
      <c r="D11" s="3057"/>
      <c r="E11" s="3057"/>
      <c r="F11" s="3057"/>
      <c r="G11" s="3057"/>
      <c r="H11" s="3057"/>
      <c r="I11" s="3057"/>
      <c r="J11" s="3057"/>
      <c r="K11" s="3057"/>
      <c r="L11" s="3057"/>
      <c r="M11" s="3057"/>
      <c r="N11" s="3057"/>
      <c r="O11" s="3057"/>
      <c r="P11" s="3057"/>
      <c r="Q11" s="3057"/>
      <c r="R11" s="3057"/>
      <c r="S11" s="3057"/>
    </row>
    <row r="12" spans="1:19" ht="18">
      <c r="A12" s="3058" t="s">
        <v>1658</v>
      </c>
      <c r="B12" s="3058"/>
      <c r="C12" s="3058"/>
      <c r="D12" s="3058"/>
      <c r="E12" s="3058"/>
      <c r="F12" s="3058"/>
      <c r="G12" s="3058"/>
      <c r="H12" s="3058"/>
      <c r="I12" s="3058"/>
      <c r="J12" s="3058"/>
      <c r="K12" s="3058"/>
      <c r="L12" s="3058"/>
      <c r="M12" s="3058"/>
      <c r="N12" s="3058"/>
      <c r="O12" s="3058"/>
      <c r="P12" s="3058"/>
      <c r="Q12" s="3058"/>
      <c r="R12" s="3058"/>
      <c r="S12" s="3058"/>
    </row>
    <row r="13" spans="1:19" ht="12">
      <c r="A13" s="832"/>
      <c r="B13" s="832"/>
      <c r="C13" s="831"/>
      <c r="D13" s="831"/>
      <c r="E13" s="831"/>
      <c r="F13" s="831"/>
      <c r="G13" s="831"/>
      <c r="H13" s="831"/>
      <c r="I13" s="831"/>
      <c r="J13" s="831"/>
      <c r="K13" s="831"/>
      <c r="L13" s="831"/>
      <c r="M13" s="831"/>
      <c r="N13" s="831"/>
      <c r="O13" s="3051" t="s">
        <v>808</v>
      </c>
      <c r="P13" s="3051"/>
      <c r="Q13" s="3051"/>
      <c r="R13" s="831"/>
      <c r="S13" s="831"/>
    </row>
    <row r="14" spans="1:19" ht="17">
      <c r="A14" s="3072"/>
      <c r="B14" s="3072"/>
      <c r="C14" s="3072"/>
      <c r="D14" s="3072"/>
      <c r="E14" s="3072"/>
      <c r="F14" s="3072"/>
      <c r="G14" s="3072"/>
      <c r="H14" s="3072"/>
      <c r="I14" s="3072"/>
      <c r="J14" s="3072"/>
      <c r="K14" s="3072"/>
      <c r="L14" s="3072"/>
      <c r="M14" s="3072"/>
      <c r="N14" s="930"/>
      <c r="O14" s="3073" t="s">
        <v>572</v>
      </c>
      <c r="P14" s="3074"/>
      <c r="Q14" s="3075"/>
      <c r="R14" s="930"/>
      <c r="S14" s="930"/>
    </row>
    <row r="15" spans="1:19" ht="12">
      <c r="A15" s="832"/>
      <c r="B15" s="832"/>
      <c r="C15" s="831"/>
      <c r="D15" s="831"/>
      <c r="E15" s="831"/>
      <c r="F15" s="831"/>
      <c r="G15" s="831"/>
      <c r="H15" s="831"/>
      <c r="I15" s="831"/>
      <c r="J15" s="831"/>
      <c r="K15" s="831"/>
      <c r="L15" s="831"/>
      <c r="M15" s="831"/>
      <c r="N15" s="831"/>
      <c r="O15" s="831"/>
      <c r="P15" s="831"/>
      <c r="Q15" s="831"/>
      <c r="R15" s="831"/>
      <c r="S15" s="831"/>
    </row>
    <row r="16" spans="1:19" ht="12">
      <c r="A16" s="3076" t="s">
        <v>810</v>
      </c>
      <c r="B16" s="3076"/>
      <c r="C16" s="3076"/>
      <c r="D16" s="3076"/>
      <c r="E16" s="3076"/>
      <c r="F16" s="3076"/>
      <c r="G16" s="3076"/>
      <c r="H16" s="3076"/>
      <c r="I16" s="3076"/>
      <c r="J16" s="3076"/>
      <c r="K16" s="3076"/>
      <c r="L16" s="3076"/>
      <c r="M16" s="3076"/>
      <c r="N16" s="3076"/>
      <c r="O16" s="3076"/>
      <c r="P16" s="3076"/>
      <c r="Q16" s="3076"/>
      <c r="R16" s="3076"/>
      <c r="S16" s="3076"/>
    </row>
    <row r="17" spans="1:19" ht="12">
      <c r="A17" s="832"/>
      <c r="B17" s="832"/>
      <c r="C17" s="831"/>
      <c r="D17" s="831"/>
      <c r="E17" s="831"/>
      <c r="F17" s="831"/>
      <c r="G17" s="831"/>
      <c r="H17" s="831"/>
      <c r="I17" s="831"/>
      <c r="J17" s="831"/>
      <c r="K17" s="831"/>
      <c r="L17" s="831"/>
      <c r="M17" s="831"/>
      <c r="N17" s="831"/>
      <c r="O17" s="831"/>
      <c r="P17" s="831"/>
      <c r="Q17" s="831"/>
      <c r="R17" s="831"/>
      <c r="S17" s="831"/>
    </row>
    <row r="18" spans="1:19" ht="12">
      <c r="A18" s="3077" t="s">
        <v>809</v>
      </c>
      <c r="B18" s="3077"/>
      <c r="C18" s="3077"/>
      <c r="D18" s="3077"/>
      <c r="E18" s="3077"/>
      <c r="F18" s="3077"/>
      <c r="G18" s="3077"/>
      <c r="H18" s="3077"/>
      <c r="I18" s="3077"/>
      <c r="J18" s="3077"/>
      <c r="K18" s="3077"/>
      <c r="L18" s="3077"/>
      <c r="M18" s="3077"/>
      <c r="N18" s="3077"/>
      <c r="O18" s="3077"/>
      <c r="P18" s="3077"/>
      <c r="Q18" s="3077"/>
      <c r="R18" s="3077"/>
      <c r="S18" s="3077"/>
    </row>
    <row r="19" spans="1:19" ht="13.5" customHeight="1">
      <c r="A19" s="832"/>
      <c r="B19" s="832"/>
      <c r="C19" s="831"/>
      <c r="D19" s="831"/>
      <c r="E19" s="831"/>
      <c r="F19" s="831"/>
      <c r="G19" s="831"/>
      <c r="H19" s="831"/>
      <c r="I19" s="831"/>
      <c r="J19" s="831"/>
      <c r="K19" s="831"/>
      <c r="L19" s="831"/>
      <c r="M19" s="831"/>
      <c r="N19" s="831"/>
      <c r="O19" s="831"/>
      <c r="P19" s="831"/>
      <c r="Q19" s="831"/>
      <c r="R19" s="831"/>
      <c r="S19" s="831"/>
    </row>
    <row r="20" spans="1:19">
      <c r="A20" s="828"/>
      <c r="B20" s="828"/>
      <c r="C20" s="828"/>
      <c r="D20" s="828"/>
      <c r="E20" s="828"/>
      <c r="F20" s="828"/>
      <c r="G20" s="828"/>
      <c r="H20" s="828"/>
      <c r="I20" s="828"/>
      <c r="J20" s="828"/>
      <c r="K20" s="828"/>
      <c r="L20" s="828"/>
      <c r="M20" s="828"/>
      <c r="N20" s="828"/>
      <c r="O20" s="828"/>
      <c r="P20" s="828"/>
      <c r="Q20" s="828"/>
      <c r="R20" s="828"/>
      <c r="S20" s="828"/>
    </row>
    <row r="21" spans="1:19">
      <c r="A21" s="833" t="s">
        <v>573</v>
      </c>
      <c r="B21" s="828"/>
      <c r="C21" s="828"/>
      <c r="D21" s="828"/>
      <c r="E21" s="828"/>
      <c r="F21" s="828"/>
      <c r="G21" s="828"/>
      <c r="H21" s="828"/>
      <c r="I21" s="828"/>
      <c r="J21" s="828"/>
      <c r="K21" s="828"/>
      <c r="L21" s="828"/>
      <c r="M21" s="828"/>
      <c r="N21" s="828"/>
      <c r="O21" s="828"/>
      <c r="P21" s="828"/>
      <c r="Q21" s="828"/>
      <c r="R21" s="3078" t="s">
        <v>39</v>
      </c>
      <c r="S21" s="3079"/>
    </row>
    <row r="22" spans="1:19">
      <c r="A22" s="828"/>
      <c r="B22" s="828"/>
      <c r="C22" s="828"/>
      <c r="D22" s="828"/>
      <c r="E22" s="828"/>
      <c r="F22" s="828"/>
      <c r="G22" s="828"/>
      <c r="H22" s="828"/>
      <c r="I22" s="828"/>
      <c r="J22" s="828"/>
      <c r="K22" s="828"/>
      <c r="L22" s="828"/>
      <c r="M22" s="828"/>
      <c r="N22" s="828"/>
      <c r="O22" s="828"/>
      <c r="P22" s="834"/>
      <c r="Q22" s="834"/>
      <c r="R22" s="947"/>
      <c r="S22" s="947"/>
    </row>
    <row r="23" spans="1:19">
      <c r="A23" s="1281"/>
      <c r="B23" s="1281"/>
      <c r="C23" s="1281"/>
      <c r="D23" s="1281"/>
      <c r="E23" s="1281"/>
      <c r="F23" s="1281"/>
      <c r="G23" s="1281"/>
      <c r="H23" s="1281"/>
      <c r="I23" s="1281"/>
      <c r="J23" s="1281"/>
      <c r="K23" s="1281"/>
      <c r="L23" s="1281"/>
      <c r="M23" s="1281"/>
      <c r="N23" s="1281"/>
      <c r="O23" s="1281"/>
      <c r="P23" s="1281"/>
      <c r="Q23" s="1281"/>
      <c r="R23" s="835"/>
      <c r="S23" s="835"/>
    </row>
    <row r="24" spans="1:19">
      <c r="A24" s="834"/>
      <c r="B24" s="834"/>
      <c r="C24" s="834"/>
      <c r="D24" s="834"/>
      <c r="E24" s="834"/>
      <c r="F24" s="834"/>
      <c r="G24" s="834"/>
      <c r="H24" s="834"/>
      <c r="I24" s="834"/>
      <c r="J24" s="834"/>
      <c r="K24" s="834"/>
      <c r="L24" s="834"/>
      <c r="M24" s="834"/>
      <c r="N24" s="834"/>
      <c r="O24" s="834"/>
      <c r="P24" s="834"/>
      <c r="Q24" s="834"/>
      <c r="R24" s="834"/>
      <c r="S24" s="834"/>
    </row>
    <row r="25" spans="1:19" ht="13.5" customHeight="1">
      <c r="A25" s="836" t="s">
        <v>574</v>
      </c>
      <c r="B25" s="837"/>
      <c r="C25" s="837"/>
      <c r="D25" s="828"/>
      <c r="E25" s="828"/>
      <c r="F25" s="828"/>
      <c r="G25" s="828"/>
      <c r="H25" s="828"/>
      <c r="I25" s="828"/>
      <c r="J25" s="828"/>
      <c r="K25" s="828"/>
      <c r="L25" s="828"/>
      <c r="M25" s="828"/>
      <c r="N25" s="828"/>
      <c r="O25" s="828"/>
      <c r="P25" s="3078" t="s">
        <v>39</v>
      </c>
      <c r="Q25" s="3080"/>
      <c r="R25" s="3080"/>
      <c r="S25" s="3079"/>
    </row>
    <row r="26" spans="1:19">
      <c r="A26" s="828"/>
      <c r="B26" s="828"/>
      <c r="C26" s="828"/>
      <c r="D26" s="828"/>
      <c r="E26" s="828"/>
      <c r="F26" s="828"/>
      <c r="G26" s="828"/>
      <c r="H26" s="828"/>
      <c r="I26" s="828"/>
      <c r="J26" s="828"/>
      <c r="K26" s="828"/>
      <c r="L26" s="828"/>
      <c r="M26" s="828"/>
      <c r="N26" s="828"/>
      <c r="O26" s="828"/>
      <c r="P26" s="950"/>
      <c r="Q26" s="954"/>
      <c r="R26" s="954"/>
      <c r="S26" s="949"/>
    </row>
    <row r="27" spans="1:19" ht="6.75" customHeight="1">
      <c r="A27" s="1281"/>
      <c r="B27" s="1281"/>
      <c r="C27" s="1281"/>
      <c r="D27" s="1281"/>
      <c r="E27" s="1281"/>
      <c r="F27" s="1281"/>
      <c r="G27" s="1281"/>
      <c r="H27" s="1281"/>
      <c r="I27" s="1281"/>
      <c r="J27" s="1281"/>
      <c r="K27" s="1281"/>
      <c r="L27" s="1281"/>
      <c r="M27" s="1281"/>
      <c r="N27" s="1281"/>
      <c r="O27" s="1281"/>
      <c r="P27" s="1283"/>
      <c r="Q27" s="1283"/>
      <c r="R27" s="1283"/>
      <c r="S27" s="835"/>
    </row>
    <row r="28" spans="1:19">
      <c r="A28" s="828"/>
      <c r="B28" s="828"/>
      <c r="C28" s="828"/>
      <c r="D28" s="828"/>
      <c r="E28" s="828"/>
      <c r="F28" s="828"/>
      <c r="G28" s="828"/>
      <c r="H28" s="828"/>
      <c r="I28" s="828"/>
      <c r="J28" s="828"/>
      <c r="K28" s="828"/>
      <c r="L28" s="828"/>
      <c r="M28" s="828"/>
      <c r="N28" s="828"/>
      <c r="O28" s="828"/>
      <c r="P28" s="828"/>
      <c r="Q28" s="828"/>
      <c r="R28" s="828"/>
      <c r="S28" s="828"/>
    </row>
    <row r="29" spans="1:19">
      <c r="A29" s="833" t="s">
        <v>575</v>
      </c>
      <c r="B29" s="828"/>
      <c r="C29" s="828"/>
      <c r="D29" s="828"/>
      <c r="E29" s="828"/>
      <c r="F29" s="828"/>
      <c r="G29" s="828"/>
      <c r="H29" s="828"/>
      <c r="I29" s="828"/>
      <c r="J29" s="828"/>
      <c r="K29" s="828"/>
      <c r="L29" s="828"/>
      <c r="M29" s="828"/>
      <c r="N29" s="828"/>
      <c r="O29" s="828"/>
      <c r="P29" s="828"/>
      <c r="Q29" s="951" t="s">
        <v>39</v>
      </c>
      <c r="R29" s="952"/>
      <c r="S29" s="953"/>
    </row>
    <row r="30" spans="1:19">
      <c r="A30" s="828"/>
      <c r="B30" s="828"/>
      <c r="C30" s="828"/>
      <c r="D30" s="828"/>
      <c r="E30" s="828"/>
      <c r="F30" s="828"/>
      <c r="G30" s="828"/>
      <c r="H30" s="828"/>
      <c r="I30" s="828"/>
      <c r="J30" s="828"/>
      <c r="K30" s="828"/>
      <c r="L30" s="828"/>
      <c r="M30" s="828"/>
      <c r="N30" s="828"/>
      <c r="O30" s="828"/>
      <c r="P30" s="834"/>
      <c r="Q30" s="950"/>
      <c r="R30" s="954"/>
      <c r="S30" s="949"/>
    </row>
    <row r="31" spans="1:19" ht="12" customHeight="1">
      <c r="A31" s="1281"/>
      <c r="B31" s="1281"/>
      <c r="C31" s="1281"/>
      <c r="D31" s="1281"/>
      <c r="E31" s="1281"/>
      <c r="F31" s="1281"/>
      <c r="G31" s="1281"/>
      <c r="H31" s="1281"/>
      <c r="I31" s="1281"/>
      <c r="J31" s="1281"/>
      <c r="K31" s="1281"/>
      <c r="L31" s="1281"/>
      <c r="M31" s="1281"/>
      <c r="N31" s="1281"/>
      <c r="O31" s="1281"/>
      <c r="P31" s="1282"/>
      <c r="Q31" s="1283"/>
      <c r="R31" s="1283"/>
      <c r="S31" s="835"/>
    </row>
    <row r="32" spans="1:19">
      <c r="A32" s="828"/>
      <c r="B32" s="828"/>
      <c r="C32" s="828"/>
      <c r="D32" s="828"/>
      <c r="E32" s="828"/>
      <c r="F32" s="828"/>
      <c r="G32" s="828"/>
      <c r="H32" s="828"/>
      <c r="I32" s="834"/>
      <c r="J32" s="834"/>
      <c r="K32" s="828"/>
      <c r="L32" s="828"/>
      <c r="M32" s="828"/>
      <c r="N32" s="828"/>
      <c r="O32" s="828"/>
      <c r="P32" s="828"/>
      <c r="Q32" s="828"/>
      <c r="R32" s="828"/>
      <c r="S32" s="828"/>
    </row>
    <row r="33" spans="1:19">
      <c r="A33" s="833" t="s">
        <v>576</v>
      </c>
      <c r="B33" s="828"/>
      <c r="C33" s="828"/>
      <c r="D33" s="828"/>
      <c r="E33" s="828"/>
      <c r="F33" s="828"/>
      <c r="G33" s="828"/>
      <c r="H33" s="828"/>
      <c r="I33" s="828"/>
      <c r="J33" s="828"/>
      <c r="K33" s="828"/>
      <c r="L33" s="828"/>
      <c r="M33" s="828"/>
      <c r="N33" s="828"/>
      <c r="O33" s="828"/>
      <c r="P33" s="828"/>
      <c r="Q33" s="828"/>
      <c r="R33" s="948" t="s">
        <v>39</v>
      </c>
      <c r="S33" s="949"/>
    </row>
    <row r="34" spans="1:19">
      <c r="A34" s="828"/>
      <c r="B34" s="828"/>
      <c r="C34" s="828"/>
      <c r="D34" s="828"/>
      <c r="E34" s="828"/>
      <c r="F34" s="828"/>
      <c r="G34" s="828"/>
      <c r="H34" s="828"/>
      <c r="I34" s="828"/>
      <c r="J34" s="828"/>
      <c r="K34" s="828"/>
      <c r="L34" s="828"/>
      <c r="M34" s="828"/>
      <c r="N34" s="828"/>
      <c r="O34" s="828"/>
      <c r="P34" s="834"/>
      <c r="Q34" s="838"/>
      <c r="R34" s="950"/>
      <c r="S34" s="949"/>
    </row>
    <row r="35" spans="1:19">
      <c r="A35" s="1281"/>
      <c r="B35" s="1281"/>
      <c r="C35" s="1281"/>
      <c r="D35" s="1281"/>
      <c r="E35" s="1281"/>
      <c r="F35" s="1281"/>
      <c r="G35" s="1281"/>
      <c r="H35" s="1281"/>
      <c r="I35" s="1281"/>
      <c r="J35" s="1281"/>
      <c r="K35" s="1281"/>
      <c r="L35" s="1281"/>
      <c r="M35" s="1281"/>
      <c r="N35" s="1281"/>
      <c r="O35" s="1281"/>
      <c r="P35" s="1281"/>
      <c r="Q35" s="1282"/>
      <c r="R35" s="1283"/>
      <c r="S35" s="835"/>
    </row>
    <row r="36" spans="1:19">
      <c r="A36" s="828"/>
      <c r="B36" s="828"/>
      <c r="C36" s="828"/>
      <c r="D36" s="828"/>
      <c r="E36" s="828"/>
      <c r="F36" s="828"/>
      <c r="G36" s="828"/>
      <c r="H36" s="828"/>
      <c r="I36" s="834"/>
      <c r="J36" s="834"/>
      <c r="K36" s="828"/>
      <c r="L36" s="828"/>
      <c r="M36" s="828"/>
      <c r="N36" s="828"/>
      <c r="O36" s="828"/>
      <c r="P36" s="828"/>
      <c r="Q36" s="828"/>
      <c r="R36" s="828"/>
      <c r="S36" s="828"/>
    </row>
    <row r="37" spans="1:19" ht="12.75" customHeight="1">
      <c r="A37" s="3064" t="s">
        <v>577</v>
      </c>
      <c r="B37" s="3065"/>
      <c r="C37" s="950"/>
      <c r="D37" s="949"/>
      <c r="F37" s="828"/>
      <c r="G37" s="839" t="s">
        <v>578</v>
      </c>
      <c r="H37" s="947"/>
      <c r="K37" s="839" t="s">
        <v>579</v>
      </c>
      <c r="L37" s="950"/>
      <c r="M37" s="954"/>
      <c r="N37" s="949"/>
      <c r="O37" s="840" t="s">
        <v>580</v>
      </c>
      <c r="P37" s="1292" t="s">
        <v>581</v>
      </c>
      <c r="Q37" s="1293"/>
      <c r="R37" s="955">
        <v>1</v>
      </c>
      <c r="S37" s="947"/>
    </row>
    <row r="38" spans="1:19" ht="13.5" customHeight="1">
      <c r="A38" s="3064"/>
      <c r="B38" s="3065"/>
      <c r="C38" s="835"/>
      <c r="D38" s="1282"/>
      <c r="E38" s="828"/>
      <c r="F38" s="828"/>
      <c r="H38" s="835"/>
      <c r="I38" s="834"/>
      <c r="J38" s="828"/>
      <c r="K38" s="834"/>
      <c r="L38" s="1283"/>
      <c r="M38" s="835"/>
      <c r="N38" s="835"/>
      <c r="O38" s="828"/>
      <c r="P38" s="3066" t="s">
        <v>582</v>
      </c>
      <c r="Q38" s="3067"/>
      <c r="R38" s="3070">
        <v>2</v>
      </c>
      <c r="S38" s="841"/>
    </row>
    <row r="39" spans="1:19">
      <c r="A39" s="828"/>
      <c r="B39" s="828"/>
      <c r="C39" s="834"/>
      <c r="D39" s="834"/>
      <c r="E39" s="828"/>
      <c r="F39" s="828"/>
      <c r="G39" s="834"/>
      <c r="H39" s="828"/>
      <c r="I39" s="834"/>
      <c r="J39" s="828"/>
      <c r="K39" s="834"/>
      <c r="L39" s="834"/>
      <c r="M39" s="834"/>
      <c r="N39" s="834"/>
      <c r="O39" s="828"/>
      <c r="P39" s="3068"/>
      <c r="Q39" s="3069"/>
      <c r="R39" s="3071"/>
      <c r="S39" s="835"/>
    </row>
    <row r="40" spans="1:19">
      <c r="A40" s="828"/>
      <c r="B40" s="828"/>
      <c r="C40" s="828"/>
      <c r="D40" s="828"/>
      <c r="E40" s="828"/>
      <c r="F40" s="828"/>
      <c r="G40" s="828"/>
      <c r="H40" s="828"/>
      <c r="I40" s="834"/>
      <c r="J40" s="834"/>
      <c r="K40" s="828"/>
      <c r="L40" s="828"/>
      <c r="M40" s="828"/>
      <c r="N40" s="828"/>
      <c r="O40" s="828"/>
      <c r="P40" s="828"/>
      <c r="Q40" s="828"/>
      <c r="R40" s="828"/>
      <c r="S40" s="828"/>
    </row>
    <row r="41" spans="1:19">
      <c r="A41" s="833" t="s">
        <v>583</v>
      </c>
      <c r="B41" s="828"/>
      <c r="C41" s="828"/>
      <c r="D41" s="828"/>
      <c r="E41" s="828"/>
      <c r="F41" s="828"/>
      <c r="G41" s="828"/>
      <c r="H41" s="828"/>
      <c r="I41" s="834"/>
      <c r="J41" s="834"/>
      <c r="K41" s="828"/>
      <c r="L41" s="828"/>
      <c r="M41" s="828"/>
      <c r="N41" s="828"/>
      <c r="O41" s="828"/>
      <c r="P41" s="828"/>
      <c r="Q41" s="834"/>
      <c r="R41" s="834"/>
      <c r="S41" s="834"/>
    </row>
    <row r="42" spans="1:19">
      <c r="A42" s="828"/>
      <c r="B42" s="828"/>
      <c r="C42" s="828"/>
      <c r="D42" s="828"/>
      <c r="E42" s="828"/>
      <c r="F42" s="828"/>
      <c r="G42" s="828"/>
      <c r="H42" s="828"/>
      <c r="I42" s="834"/>
      <c r="J42" s="834"/>
      <c r="K42" s="828"/>
      <c r="L42" s="828"/>
      <c r="M42" s="828"/>
      <c r="N42" s="828"/>
      <c r="O42" s="828"/>
      <c r="P42" s="834"/>
      <c r="Q42" s="834"/>
      <c r="R42" s="834"/>
      <c r="S42" s="834"/>
    </row>
    <row r="43" spans="1:19">
      <c r="A43" s="1281"/>
      <c r="B43" s="1281"/>
      <c r="C43" s="1281"/>
      <c r="D43" s="1281"/>
      <c r="E43" s="1281"/>
      <c r="F43" s="1281"/>
      <c r="G43" s="1281"/>
      <c r="H43" s="1281"/>
      <c r="I43" s="1281"/>
      <c r="J43" s="1281"/>
      <c r="K43" s="1281"/>
      <c r="L43" s="1281"/>
      <c r="M43" s="1281"/>
      <c r="N43" s="1281"/>
      <c r="O43" s="1281"/>
      <c r="P43" s="1281"/>
      <c r="Q43" s="1281"/>
      <c r="R43" s="1281"/>
      <c r="S43" s="1281"/>
    </row>
    <row r="44" spans="1:19">
      <c r="A44" s="828"/>
      <c r="B44" s="828"/>
      <c r="C44" s="828"/>
      <c r="D44" s="828"/>
      <c r="E44" s="828"/>
      <c r="F44" s="828"/>
      <c r="G44" s="828"/>
      <c r="H44" s="828"/>
      <c r="I44" s="834"/>
      <c r="J44" s="834"/>
      <c r="K44" s="828"/>
      <c r="L44" s="828"/>
      <c r="M44" s="828"/>
      <c r="N44" s="828"/>
      <c r="O44" s="828"/>
      <c r="P44" s="828"/>
      <c r="Q44" s="828"/>
      <c r="R44" s="828"/>
      <c r="S44" s="828"/>
    </row>
    <row r="45" spans="1:19">
      <c r="A45" s="833" t="s">
        <v>584</v>
      </c>
      <c r="B45" s="828"/>
      <c r="C45" s="828"/>
      <c r="D45" s="828"/>
      <c r="E45" s="828"/>
      <c r="F45" s="828"/>
      <c r="G45" s="828"/>
      <c r="H45" s="828"/>
      <c r="I45" s="834"/>
      <c r="J45" s="834"/>
      <c r="K45" s="828"/>
      <c r="L45" s="828"/>
      <c r="M45" s="828"/>
      <c r="N45" s="828"/>
      <c r="O45" s="828"/>
      <c r="P45" s="828"/>
      <c r="Q45" s="833" t="s">
        <v>39</v>
      </c>
      <c r="R45" s="828"/>
      <c r="S45" s="828"/>
    </row>
    <row r="46" spans="1:19">
      <c r="A46" s="828"/>
      <c r="B46" s="828"/>
      <c r="C46" s="828"/>
      <c r="D46" s="828"/>
      <c r="E46" s="828"/>
      <c r="F46" s="828"/>
      <c r="G46" s="828"/>
      <c r="H46" s="828"/>
      <c r="I46" s="834"/>
      <c r="J46" s="834"/>
      <c r="K46" s="828"/>
      <c r="L46" s="828"/>
      <c r="M46" s="828"/>
      <c r="N46" s="828"/>
      <c r="O46" s="828"/>
      <c r="P46" s="828"/>
      <c r="Q46" s="950"/>
      <c r="R46" s="954"/>
      <c r="S46" s="949"/>
    </row>
    <row r="47" spans="1:19">
      <c r="A47" s="1281"/>
      <c r="B47" s="1281"/>
      <c r="C47" s="1281"/>
      <c r="D47" s="1281"/>
      <c r="E47" s="1281"/>
      <c r="F47" s="1281"/>
      <c r="G47" s="1281"/>
      <c r="H47" s="1281"/>
      <c r="I47" s="1281"/>
      <c r="J47" s="1281"/>
      <c r="K47" s="1281"/>
      <c r="L47" s="1281"/>
      <c r="M47" s="1281"/>
      <c r="N47" s="1281"/>
      <c r="O47" s="1281"/>
      <c r="P47" s="1282"/>
      <c r="Q47" s="1283"/>
      <c r="R47" s="1283"/>
      <c r="S47" s="835"/>
    </row>
    <row r="48" spans="1:19">
      <c r="A48" s="828"/>
      <c r="B48" s="828"/>
      <c r="C48" s="828"/>
      <c r="D48" s="828"/>
      <c r="E48" s="828"/>
      <c r="F48" s="828"/>
      <c r="G48" s="828"/>
      <c r="H48" s="828"/>
      <c r="I48" s="828"/>
      <c r="J48" s="828"/>
      <c r="K48" s="828"/>
      <c r="L48" s="828"/>
      <c r="M48" s="828"/>
      <c r="N48" s="828"/>
      <c r="O48" s="828"/>
      <c r="P48" s="828"/>
      <c r="Q48" s="828"/>
      <c r="R48" s="828"/>
      <c r="S48" s="828"/>
    </row>
    <row r="49" spans="1:22">
      <c r="A49" s="833" t="s">
        <v>585</v>
      </c>
      <c r="B49" s="828"/>
      <c r="C49" s="828"/>
      <c r="D49" s="828"/>
      <c r="E49" s="828"/>
      <c r="F49" s="828"/>
      <c r="G49" s="828"/>
      <c r="H49" s="828"/>
      <c r="I49" s="828"/>
      <c r="J49" s="828"/>
      <c r="K49" s="828"/>
      <c r="L49" s="828"/>
      <c r="M49" s="828"/>
      <c r="N49" s="828"/>
      <c r="O49" s="828"/>
      <c r="P49" s="828"/>
      <c r="Q49" s="828"/>
      <c r="R49" s="828"/>
      <c r="S49" s="828"/>
    </row>
    <row r="50" spans="1:22">
      <c r="A50" s="828"/>
      <c r="B50" s="828"/>
      <c r="C50" s="828"/>
      <c r="D50" s="828"/>
      <c r="E50" s="828"/>
      <c r="F50" s="828"/>
      <c r="G50" s="828"/>
      <c r="H50" s="828"/>
      <c r="I50" s="828"/>
      <c r="J50" s="828"/>
      <c r="K50" s="828"/>
      <c r="L50" s="828"/>
      <c r="M50" s="828"/>
      <c r="N50" s="828"/>
      <c r="O50" s="828"/>
      <c r="P50" s="828"/>
      <c r="Q50" s="828"/>
      <c r="R50" s="828"/>
      <c r="S50" s="828"/>
    </row>
    <row r="51" spans="1:22">
      <c r="A51" s="1281"/>
      <c r="B51" s="1281"/>
      <c r="C51" s="1281"/>
      <c r="D51" s="1281"/>
      <c r="E51" s="1281"/>
      <c r="F51" s="1281"/>
      <c r="G51" s="1281"/>
      <c r="H51" s="1281"/>
      <c r="I51" s="1281"/>
      <c r="J51" s="1281"/>
      <c r="K51" s="1281"/>
      <c r="L51" s="1281"/>
      <c r="M51" s="1281"/>
      <c r="N51" s="1281"/>
      <c r="O51" s="1281"/>
      <c r="P51" s="1281"/>
      <c r="Q51" s="1281"/>
      <c r="R51" s="1281"/>
      <c r="S51" s="1281"/>
    </row>
    <row r="52" spans="1:22">
      <c r="A52" s="828"/>
      <c r="B52" s="828"/>
      <c r="C52" s="828"/>
      <c r="D52" s="828"/>
      <c r="E52" s="828"/>
      <c r="F52" s="828"/>
      <c r="G52" s="828"/>
      <c r="H52" s="828"/>
      <c r="I52" s="828"/>
      <c r="J52" s="828"/>
      <c r="K52" s="828"/>
      <c r="L52" s="828"/>
      <c r="M52" s="828"/>
      <c r="N52" s="828"/>
      <c r="O52" s="828"/>
      <c r="P52" s="828"/>
      <c r="Q52" s="828"/>
      <c r="R52" s="828"/>
      <c r="S52" s="828"/>
    </row>
    <row r="53" spans="1:22" ht="12" customHeight="1">
      <c r="A53" s="828"/>
      <c r="B53" s="3096" t="s">
        <v>586</v>
      </c>
      <c r="C53" s="3096"/>
      <c r="D53" s="3096"/>
      <c r="E53" s="3096"/>
      <c r="F53" s="3096"/>
      <c r="G53" s="3096"/>
      <c r="H53" s="950"/>
      <c r="I53" s="949"/>
      <c r="J53" s="828"/>
      <c r="K53" s="828"/>
      <c r="L53" s="828"/>
      <c r="M53" s="828"/>
      <c r="N53" s="828"/>
      <c r="O53" s="828"/>
      <c r="P53" s="828"/>
      <c r="Q53" s="828"/>
      <c r="R53" s="828"/>
      <c r="S53" s="828"/>
    </row>
    <row r="54" spans="1:22">
      <c r="A54" s="828"/>
      <c r="B54" s="3096"/>
      <c r="C54" s="3096"/>
      <c r="D54" s="3096"/>
      <c r="E54" s="3096"/>
      <c r="F54" s="3096"/>
      <c r="G54" s="3096"/>
      <c r="H54" s="1283"/>
      <c r="I54" s="1282"/>
      <c r="J54" s="828"/>
      <c r="K54" s="828"/>
      <c r="L54" s="828"/>
      <c r="M54" s="828"/>
      <c r="N54" s="828"/>
      <c r="O54" s="828"/>
      <c r="P54" s="828"/>
      <c r="Q54" s="828"/>
      <c r="R54" s="828"/>
      <c r="S54" s="828"/>
    </row>
    <row r="55" spans="1:22">
      <c r="A55" s="828"/>
      <c r="B55" s="3096"/>
      <c r="C55" s="3096"/>
      <c r="D55" s="3096"/>
      <c r="E55" s="3096"/>
      <c r="F55" s="3096"/>
      <c r="G55" s="3096"/>
      <c r="H55" s="828"/>
      <c r="I55" s="828"/>
      <c r="J55" s="828"/>
      <c r="K55" s="828"/>
      <c r="L55" s="828"/>
      <c r="M55" s="828"/>
      <c r="N55" s="828"/>
      <c r="O55" s="828"/>
      <c r="P55" s="828"/>
      <c r="Q55" s="828"/>
      <c r="R55" s="828"/>
      <c r="S55" s="828"/>
    </row>
    <row r="56" spans="1:22">
      <c r="A56" s="828"/>
      <c r="B56" s="828"/>
      <c r="C56" s="828"/>
      <c r="D56" s="828"/>
      <c r="E56" s="828"/>
      <c r="F56" s="828"/>
      <c r="G56" s="828"/>
      <c r="H56" s="828"/>
      <c r="I56" s="828"/>
      <c r="J56" s="828"/>
      <c r="K56" s="828"/>
      <c r="L56" s="828"/>
      <c r="M56" s="828"/>
      <c r="N56" s="828"/>
      <c r="O56" s="828"/>
      <c r="P56" s="828"/>
      <c r="Q56" s="828"/>
      <c r="R56" s="828"/>
      <c r="S56" s="828"/>
    </row>
    <row r="57" spans="1:22">
      <c r="A57" s="828"/>
      <c r="B57" s="828"/>
      <c r="C57" s="828"/>
      <c r="D57" s="828"/>
      <c r="E57" s="828"/>
      <c r="F57" s="828"/>
      <c r="G57" s="828"/>
      <c r="H57" s="828"/>
      <c r="I57" s="828"/>
      <c r="J57" s="828"/>
      <c r="K57" s="828"/>
      <c r="L57" s="828"/>
      <c r="M57" s="828"/>
      <c r="N57" s="828"/>
      <c r="O57" s="828"/>
      <c r="P57" s="828"/>
      <c r="Q57" s="828"/>
      <c r="R57" s="828"/>
      <c r="S57" s="828"/>
    </row>
    <row r="58" spans="1:22" ht="12" thickBot="1">
      <c r="A58" s="834"/>
      <c r="B58" s="834"/>
      <c r="C58" s="834"/>
      <c r="D58" s="834"/>
      <c r="E58" s="834"/>
      <c r="F58" s="834"/>
      <c r="G58" s="834"/>
      <c r="H58" s="834"/>
      <c r="I58" s="834"/>
      <c r="J58" s="834"/>
      <c r="K58" s="834"/>
      <c r="L58" s="834"/>
      <c r="M58" s="834"/>
      <c r="N58" s="834"/>
      <c r="O58" s="834"/>
      <c r="P58" s="834"/>
      <c r="Q58" s="834"/>
      <c r="R58" s="834"/>
      <c r="S58" s="834"/>
    </row>
    <row r="59" spans="1:22" ht="12.75" customHeight="1">
      <c r="A59" s="833" t="s">
        <v>587</v>
      </c>
      <c r="B59" s="828"/>
      <c r="C59" s="828"/>
      <c r="D59" s="828"/>
      <c r="E59" s="828"/>
      <c r="F59" s="828"/>
      <c r="G59" s="828"/>
      <c r="H59" s="828"/>
      <c r="I59" s="828"/>
      <c r="J59" s="842" t="s">
        <v>589</v>
      </c>
      <c r="K59" s="843"/>
      <c r="L59" s="844"/>
      <c r="M59" s="844"/>
      <c r="N59" s="844"/>
      <c r="O59" s="845"/>
      <c r="P59" s="845"/>
      <c r="Q59" s="845"/>
      <c r="R59" s="845"/>
      <c r="S59" s="846"/>
    </row>
    <row r="60" spans="1:22" ht="12" thickBot="1">
      <c r="A60" s="828"/>
      <c r="B60" s="828"/>
      <c r="C60" s="828"/>
      <c r="D60" s="828"/>
      <c r="E60" s="828"/>
      <c r="F60" s="828"/>
      <c r="G60" s="828"/>
      <c r="H60" s="828"/>
      <c r="I60" s="828"/>
      <c r="J60" s="842"/>
      <c r="K60" s="847"/>
      <c r="L60" s="848"/>
      <c r="M60" s="848"/>
      <c r="N60" s="849" t="s">
        <v>309</v>
      </c>
      <c r="O60" s="850"/>
      <c r="P60" s="850"/>
      <c r="Q60" s="850"/>
      <c r="R60" s="850"/>
      <c r="S60" s="851"/>
    </row>
    <row r="61" spans="1:22" ht="12.75" customHeight="1">
      <c r="A61" s="828"/>
      <c r="B61" s="828"/>
      <c r="C61" s="828"/>
      <c r="D61" s="828"/>
      <c r="E61" s="828"/>
      <c r="F61" s="828"/>
      <c r="G61" s="828"/>
      <c r="H61" s="828"/>
      <c r="I61" s="828"/>
      <c r="J61" s="842" t="s">
        <v>588</v>
      </c>
      <c r="K61" s="843"/>
      <c r="L61" s="844"/>
      <c r="M61" s="844"/>
      <c r="N61" s="844"/>
      <c r="O61" s="845"/>
      <c r="P61" s="845"/>
      <c r="Q61" s="845"/>
      <c r="R61" s="845"/>
      <c r="S61" s="846"/>
    </row>
    <row r="62" spans="1:22" ht="12" thickBot="1">
      <c r="A62" s="828"/>
      <c r="B62" s="828"/>
      <c r="C62" s="828"/>
      <c r="D62" s="828"/>
      <c r="E62" s="828"/>
      <c r="F62" s="828"/>
      <c r="G62" s="828"/>
      <c r="H62" s="828"/>
      <c r="I62" s="828"/>
      <c r="J62" s="842"/>
      <c r="K62" s="847"/>
      <c r="L62" s="848"/>
      <c r="M62" s="848"/>
      <c r="N62" s="849" t="s">
        <v>309</v>
      </c>
      <c r="O62" s="850"/>
      <c r="P62" s="850"/>
      <c r="Q62" s="850"/>
      <c r="R62" s="850"/>
      <c r="S62" s="851"/>
    </row>
    <row r="63" spans="1:22" ht="12.75" customHeight="1">
      <c r="A63" s="828"/>
      <c r="B63" s="828"/>
      <c r="C63" s="828"/>
      <c r="D63" s="828"/>
      <c r="E63" s="828"/>
      <c r="F63" s="828"/>
      <c r="G63" s="828"/>
      <c r="H63" s="828"/>
      <c r="I63" s="828"/>
      <c r="K63" s="852" t="s">
        <v>590</v>
      </c>
      <c r="L63" s="842"/>
      <c r="M63" s="842"/>
      <c r="N63" s="853"/>
      <c r="O63" s="956"/>
      <c r="P63" s="950"/>
      <c r="Q63" s="954"/>
      <c r="R63" s="954"/>
      <c r="S63" s="957"/>
    </row>
    <row r="64" spans="1:22" ht="12" thickBot="1">
      <c r="A64" s="828"/>
      <c r="B64" s="828"/>
      <c r="C64" s="828"/>
      <c r="D64" s="828"/>
      <c r="E64" s="828"/>
      <c r="F64" s="828"/>
      <c r="G64" s="828"/>
      <c r="H64" s="828"/>
      <c r="I64" s="854"/>
      <c r="J64" s="842"/>
      <c r="K64" s="842"/>
      <c r="L64" s="842"/>
      <c r="M64" s="842"/>
      <c r="N64" s="853"/>
      <c r="O64" s="855"/>
      <c r="P64" s="856"/>
      <c r="Q64" s="856"/>
      <c r="R64" s="856"/>
      <c r="S64" s="857"/>
      <c r="V64" s="858"/>
    </row>
    <row r="65" spans="1:19">
      <c r="A65" s="828"/>
      <c r="B65" s="828"/>
      <c r="C65" s="828"/>
      <c r="D65" s="828"/>
      <c r="E65" s="828"/>
      <c r="F65" s="828"/>
      <c r="G65" s="828"/>
      <c r="H65" s="828"/>
      <c r="I65" s="834"/>
      <c r="J65" s="834"/>
      <c r="K65" s="828"/>
      <c r="L65" s="828"/>
      <c r="M65" s="828"/>
      <c r="N65" s="828"/>
      <c r="O65" s="828"/>
      <c r="P65" s="828"/>
      <c r="Q65" s="828"/>
      <c r="R65" s="828"/>
      <c r="S65" s="828"/>
    </row>
    <row r="66" spans="1:19" ht="12.75" customHeight="1">
      <c r="A66" s="833" t="s">
        <v>591</v>
      </c>
      <c r="B66" s="828"/>
      <c r="C66" s="828"/>
      <c r="D66" s="828"/>
      <c r="E66" s="828"/>
      <c r="F66" s="828"/>
      <c r="G66" s="828"/>
      <c r="H66" s="828"/>
      <c r="I66" s="3081" t="s">
        <v>39</v>
      </c>
      <c r="J66" s="3081"/>
      <c r="K66" s="828"/>
      <c r="L66" s="828" t="s">
        <v>592</v>
      </c>
      <c r="M66" s="828"/>
      <c r="N66" s="828"/>
      <c r="O66" s="828"/>
      <c r="P66" s="828"/>
      <c r="Q66" s="828"/>
      <c r="R66" s="828"/>
      <c r="S66" s="828"/>
    </row>
    <row r="67" spans="1:19">
      <c r="A67" s="828"/>
      <c r="B67" s="828"/>
      <c r="C67" s="828"/>
      <c r="D67" s="828"/>
      <c r="E67" s="828"/>
      <c r="F67" s="828"/>
      <c r="G67" s="828"/>
      <c r="H67" s="828"/>
      <c r="I67" s="947"/>
      <c r="J67" s="947"/>
      <c r="K67" s="828"/>
      <c r="L67" s="3061" t="s">
        <v>25</v>
      </c>
      <c r="M67" s="3063"/>
      <c r="N67" s="3061" t="s">
        <v>26</v>
      </c>
      <c r="O67" s="3063"/>
      <c r="P67" s="3061" t="s">
        <v>27</v>
      </c>
      <c r="Q67" s="3062"/>
      <c r="R67" s="3062"/>
      <c r="S67" s="3063"/>
    </row>
    <row r="68" spans="1:19">
      <c r="A68" s="828"/>
      <c r="B68" s="828"/>
      <c r="C68" s="828"/>
      <c r="D68" s="828"/>
      <c r="E68" s="828"/>
      <c r="F68" s="828"/>
      <c r="G68" s="828"/>
      <c r="H68" s="828"/>
      <c r="I68" s="841"/>
      <c r="J68" s="841"/>
      <c r="K68" s="828"/>
      <c r="L68" s="859"/>
      <c r="M68" s="838"/>
      <c r="N68" s="859"/>
      <c r="O68" s="838"/>
      <c r="P68" s="859"/>
      <c r="Q68" s="834"/>
      <c r="R68" s="834"/>
      <c r="S68" s="838"/>
    </row>
    <row r="69" spans="1:19">
      <c r="A69" s="1281"/>
      <c r="B69" s="1281"/>
      <c r="C69" s="1281"/>
      <c r="D69" s="1281"/>
      <c r="E69" s="1281"/>
      <c r="F69" s="1281"/>
      <c r="G69" s="1281"/>
      <c r="H69" s="1281"/>
      <c r="I69" s="835"/>
      <c r="J69" s="835"/>
      <c r="K69" s="828"/>
      <c r="L69" s="1283"/>
      <c r="M69" s="835"/>
      <c r="N69" s="1283"/>
      <c r="O69" s="835"/>
      <c r="P69" s="1283"/>
      <c r="Q69" s="1283"/>
      <c r="R69" s="1283"/>
      <c r="S69" s="835"/>
    </row>
    <row r="70" spans="1:19" ht="12.75" customHeight="1">
      <c r="A70" s="833" t="s">
        <v>593</v>
      </c>
      <c r="B70" s="828"/>
      <c r="C70" s="828"/>
      <c r="D70" s="828"/>
      <c r="E70" s="828"/>
      <c r="F70" s="828"/>
      <c r="G70" s="828"/>
      <c r="H70" s="828"/>
      <c r="I70" s="3082" t="s">
        <v>39</v>
      </c>
      <c r="J70" s="3082"/>
      <c r="K70" s="828"/>
      <c r="L70" s="828" t="s">
        <v>594</v>
      </c>
      <c r="M70" s="828"/>
      <c r="N70" s="828"/>
      <c r="O70" s="828"/>
      <c r="P70" s="828"/>
      <c r="Q70" s="828"/>
      <c r="R70" s="828"/>
      <c r="S70" s="828"/>
    </row>
    <row r="71" spans="1:19">
      <c r="A71" s="828"/>
      <c r="B71" s="828"/>
      <c r="C71" s="828"/>
      <c r="D71" s="828"/>
      <c r="E71" s="828"/>
      <c r="F71" s="828"/>
      <c r="G71" s="828"/>
      <c r="H71" s="828"/>
      <c r="I71" s="947"/>
      <c r="J71" s="947"/>
      <c r="K71" s="828"/>
      <c r="L71" s="3061" t="s">
        <v>25</v>
      </c>
      <c r="M71" s="3063"/>
      <c r="N71" s="3061" t="s">
        <v>26</v>
      </c>
      <c r="O71" s="3063"/>
      <c r="P71" s="3061" t="s">
        <v>27</v>
      </c>
      <c r="Q71" s="3062"/>
      <c r="R71" s="3062"/>
      <c r="S71" s="3063"/>
    </row>
    <row r="72" spans="1:19">
      <c r="A72" s="828"/>
      <c r="B72" s="828"/>
      <c r="C72" s="828"/>
      <c r="D72" s="828"/>
      <c r="E72" s="828"/>
      <c r="F72" s="828"/>
      <c r="G72" s="828"/>
      <c r="H72" s="828"/>
      <c r="I72" s="841"/>
      <c r="J72" s="841"/>
      <c r="K72" s="828"/>
      <c r="L72" s="859"/>
      <c r="M72" s="838"/>
      <c r="N72" s="859"/>
      <c r="O72" s="838"/>
      <c r="P72" s="859"/>
      <c r="Q72" s="834"/>
      <c r="R72" s="834"/>
      <c r="S72" s="838"/>
    </row>
    <row r="73" spans="1:19">
      <c r="A73" s="1281"/>
      <c r="B73" s="1281"/>
      <c r="C73" s="1281"/>
      <c r="D73" s="1281"/>
      <c r="E73" s="1281"/>
      <c r="F73" s="1281"/>
      <c r="G73" s="1281"/>
      <c r="H73" s="1281"/>
      <c r="I73" s="835"/>
      <c r="J73" s="835"/>
      <c r="K73" s="828"/>
      <c r="L73" s="1283"/>
      <c r="M73" s="835"/>
      <c r="N73" s="1283"/>
      <c r="O73" s="835"/>
      <c r="P73" s="1283"/>
      <c r="Q73" s="1283"/>
      <c r="R73" s="1283"/>
      <c r="S73" s="835"/>
    </row>
    <row r="74" spans="1:19">
      <c r="A74" s="828"/>
      <c r="B74" s="828"/>
      <c r="C74" s="828"/>
      <c r="D74" s="828"/>
      <c r="E74" s="828"/>
      <c r="F74" s="828"/>
      <c r="G74" s="828"/>
      <c r="H74" s="828"/>
      <c r="I74" s="828"/>
      <c r="J74" s="828"/>
      <c r="K74" s="828"/>
      <c r="L74" s="828"/>
      <c r="M74" s="828"/>
      <c r="N74" s="828"/>
      <c r="O74" s="828"/>
      <c r="P74" s="828"/>
      <c r="Q74" s="828"/>
      <c r="R74" s="828"/>
      <c r="S74" s="828"/>
    </row>
    <row r="75" spans="1:19" ht="12" customHeight="1">
      <c r="A75" s="3083" t="s">
        <v>595</v>
      </c>
      <c r="B75" s="3084"/>
      <c r="C75" s="860" t="s">
        <v>596</v>
      </c>
      <c r="D75" s="861"/>
      <c r="E75" s="861"/>
      <c r="F75" s="861"/>
      <c r="G75" s="861"/>
      <c r="H75" s="862">
        <v>1</v>
      </c>
      <c r="I75" s="863"/>
      <c r="J75" s="3089" t="s">
        <v>597</v>
      </c>
      <c r="K75" s="3090"/>
      <c r="L75" s="3089" t="s">
        <v>598</v>
      </c>
      <c r="M75" s="3090"/>
      <c r="N75" s="3110" t="s">
        <v>599</v>
      </c>
      <c r="O75" s="3111"/>
      <c r="P75" s="3111"/>
      <c r="Q75" s="3111"/>
      <c r="R75" s="3111"/>
      <c r="S75" s="3112"/>
    </row>
    <row r="76" spans="1:19">
      <c r="A76" s="3085"/>
      <c r="B76" s="3086"/>
      <c r="C76" s="864" t="s">
        <v>42</v>
      </c>
      <c r="D76" s="865"/>
      <c r="E76" s="865"/>
      <c r="F76" s="865"/>
      <c r="G76" s="865"/>
      <c r="H76" s="866">
        <v>2</v>
      </c>
      <c r="I76" s="863"/>
      <c r="J76" s="3091"/>
      <c r="K76" s="3092"/>
      <c r="L76" s="3091"/>
      <c r="M76" s="3092"/>
      <c r="N76" s="3113"/>
      <c r="O76" s="3114"/>
      <c r="P76" s="3114"/>
      <c r="Q76" s="3114"/>
      <c r="R76" s="3114"/>
      <c r="S76" s="3115"/>
    </row>
    <row r="77" spans="1:19" ht="12" customHeight="1">
      <c r="A77" s="3085"/>
      <c r="B77" s="3086"/>
      <c r="C77" s="864" t="s">
        <v>600</v>
      </c>
      <c r="D77" s="865"/>
      <c r="E77" s="865"/>
      <c r="F77" s="865"/>
      <c r="G77" s="865"/>
      <c r="H77" s="866">
        <v>3</v>
      </c>
      <c r="I77" s="863"/>
      <c r="J77" s="958">
        <v>1</v>
      </c>
      <c r="K77" s="953"/>
      <c r="L77" s="958"/>
      <c r="M77" s="953"/>
      <c r="N77" s="958"/>
      <c r="O77" s="952"/>
      <c r="P77" s="952"/>
      <c r="Q77" s="952"/>
      <c r="R77" s="952"/>
      <c r="S77" s="953"/>
    </row>
    <row r="78" spans="1:19">
      <c r="A78" s="3085"/>
      <c r="B78" s="3086"/>
      <c r="C78" s="864" t="s">
        <v>601</v>
      </c>
      <c r="D78" s="865"/>
      <c r="E78" s="865"/>
      <c r="F78" s="865"/>
      <c r="G78" s="865"/>
      <c r="H78" s="866">
        <v>4</v>
      </c>
      <c r="I78" s="863"/>
      <c r="J78" s="958">
        <v>2</v>
      </c>
      <c r="K78" s="953"/>
      <c r="L78" s="958"/>
      <c r="M78" s="953"/>
      <c r="N78" s="958"/>
      <c r="O78" s="952"/>
      <c r="P78" s="952"/>
      <c r="Q78" s="952"/>
      <c r="R78" s="952"/>
      <c r="S78" s="953"/>
    </row>
    <row r="79" spans="1:19">
      <c r="A79" s="3085"/>
      <c r="B79" s="3086"/>
      <c r="C79" s="864" t="s">
        <v>602</v>
      </c>
      <c r="D79" s="865"/>
      <c r="E79" s="865"/>
      <c r="F79" s="865"/>
      <c r="G79" s="865"/>
      <c r="H79" s="866">
        <v>5</v>
      </c>
      <c r="I79" s="863"/>
      <c r="J79" s="958">
        <v>3</v>
      </c>
      <c r="K79" s="953"/>
      <c r="L79" s="958"/>
      <c r="M79" s="953"/>
      <c r="N79" s="958"/>
      <c r="O79" s="952"/>
      <c r="P79" s="952"/>
      <c r="Q79" s="952"/>
      <c r="R79" s="952"/>
      <c r="S79" s="953"/>
    </row>
    <row r="80" spans="1:19">
      <c r="A80" s="3087"/>
      <c r="B80" s="3088"/>
      <c r="C80" s="1284" t="s">
        <v>83</v>
      </c>
      <c r="D80" s="1285"/>
      <c r="E80" s="1285"/>
      <c r="F80" s="1285"/>
      <c r="G80" s="1285"/>
      <c r="H80" s="1286">
        <v>96</v>
      </c>
      <c r="I80" s="863"/>
      <c r="J80" s="958">
        <v>4</v>
      </c>
      <c r="K80" s="953"/>
      <c r="L80" s="958"/>
      <c r="M80" s="953"/>
      <c r="N80" s="958"/>
      <c r="O80" s="952"/>
      <c r="P80" s="952"/>
      <c r="Q80" s="952"/>
      <c r="R80" s="952"/>
      <c r="S80" s="953"/>
    </row>
    <row r="81" spans="1:19">
      <c r="A81" s="867"/>
      <c r="B81" s="867"/>
      <c r="C81" s="863"/>
      <c r="D81" s="863"/>
      <c r="E81" s="863"/>
      <c r="F81" s="863"/>
      <c r="G81" s="863"/>
      <c r="H81" s="863"/>
      <c r="I81" s="863"/>
      <c r="J81" s="958">
        <v>5</v>
      </c>
      <c r="K81" s="953"/>
      <c r="L81" s="958"/>
      <c r="M81" s="953"/>
      <c r="N81" s="958"/>
      <c r="O81" s="952"/>
      <c r="P81" s="952"/>
      <c r="Q81" s="952"/>
      <c r="R81" s="952"/>
      <c r="S81" s="953"/>
    </row>
    <row r="82" spans="1:19">
      <c r="A82" s="867"/>
      <c r="B82" s="867"/>
      <c r="C82" s="863"/>
      <c r="D82" s="863"/>
      <c r="E82" s="863"/>
      <c r="F82" s="863"/>
      <c r="G82" s="863"/>
      <c r="H82" s="863"/>
      <c r="I82" s="863"/>
      <c r="J82" s="958">
        <v>6</v>
      </c>
      <c r="K82" s="953"/>
      <c r="L82" s="958"/>
      <c r="M82" s="953"/>
      <c r="N82" s="958"/>
      <c r="O82" s="952"/>
      <c r="P82" s="952"/>
      <c r="Q82" s="952"/>
      <c r="R82" s="952"/>
      <c r="S82" s="953"/>
    </row>
    <row r="83" spans="1:19">
      <c r="A83" s="868"/>
      <c r="B83" s="868"/>
      <c r="C83" s="863"/>
      <c r="D83" s="863"/>
      <c r="E83" s="3103" t="s">
        <v>603</v>
      </c>
      <c r="F83" s="3104"/>
      <c r="G83" s="3104"/>
      <c r="H83" s="3105"/>
      <c r="I83" s="869"/>
      <c r="J83" s="958">
        <v>7</v>
      </c>
      <c r="K83" s="953"/>
      <c r="L83" s="958"/>
      <c r="M83" s="953"/>
      <c r="N83" s="958"/>
      <c r="O83" s="952"/>
      <c r="P83" s="952"/>
      <c r="Q83" s="952"/>
      <c r="R83" s="952"/>
      <c r="S83" s="953"/>
    </row>
    <row r="84" spans="1:19">
      <c r="A84" s="868"/>
      <c r="B84" s="868"/>
      <c r="C84" s="863"/>
      <c r="D84" s="863"/>
      <c r="E84" s="3106"/>
      <c r="F84" s="3107"/>
      <c r="G84" s="3107"/>
      <c r="H84" s="3108"/>
      <c r="I84" s="869"/>
      <c r="J84" s="958">
        <v>8</v>
      </c>
      <c r="K84" s="953"/>
      <c r="L84" s="958"/>
      <c r="M84" s="953"/>
      <c r="N84" s="958"/>
      <c r="O84" s="952"/>
      <c r="P84" s="952"/>
      <c r="Q84" s="952"/>
      <c r="R84" s="952"/>
      <c r="S84" s="953"/>
    </row>
    <row r="85" spans="1:19">
      <c r="A85" s="868"/>
      <c r="B85" s="868"/>
      <c r="C85" s="863"/>
      <c r="D85" s="863"/>
      <c r="E85" s="950"/>
      <c r="F85" s="959"/>
      <c r="G85" s="959"/>
      <c r="H85" s="960"/>
      <c r="I85" s="869"/>
      <c r="J85" s="958">
        <v>9</v>
      </c>
      <c r="K85" s="953"/>
      <c r="L85" s="958"/>
      <c r="M85" s="953"/>
      <c r="N85" s="958"/>
      <c r="O85" s="952"/>
      <c r="P85" s="952"/>
      <c r="Q85" s="952"/>
      <c r="R85" s="952"/>
      <c r="S85" s="953"/>
    </row>
    <row r="86" spans="1:19">
      <c r="A86" s="868"/>
      <c r="B86" s="868"/>
      <c r="C86" s="863"/>
      <c r="D86" s="863"/>
      <c r="E86" s="1283"/>
      <c r="F86" s="1285"/>
      <c r="G86" s="1285"/>
      <c r="H86" s="1286"/>
      <c r="I86" s="869"/>
      <c r="J86" s="958">
        <v>10</v>
      </c>
      <c r="K86" s="953"/>
      <c r="L86" s="958"/>
      <c r="M86" s="953"/>
      <c r="N86" s="958"/>
      <c r="O86" s="952"/>
      <c r="P86" s="952"/>
      <c r="Q86" s="952"/>
      <c r="R86" s="952"/>
      <c r="S86" s="953"/>
    </row>
    <row r="87" spans="1:19">
      <c r="A87" s="868"/>
      <c r="B87" s="868"/>
      <c r="C87" s="863"/>
      <c r="D87" s="863"/>
      <c r="E87" s="863"/>
      <c r="F87" s="863"/>
      <c r="G87" s="863"/>
      <c r="H87" s="863"/>
      <c r="I87" s="869"/>
      <c r="J87" s="958">
        <v>11</v>
      </c>
      <c r="K87" s="953"/>
      <c r="L87" s="958"/>
      <c r="M87" s="953"/>
      <c r="N87" s="958"/>
      <c r="O87" s="952"/>
      <c r="P87" s="952"/>
      <c r="Q87" s="952"/>
      <c r="R87" s="952"/>
      <c r="S87" s="953"/>
    </row>
    <row r="88" spans="1:19">
      <c r="A88" s="868"/>
      <c r="B88" s="868"/>
      <c r="C88" s="863"/>
      <c r="D88" s="863"/>
      <c r="E88" s="863"/>
      <c r="F88" s="863"/>
      <c r="G88" s="863"/>
      <c r="H88" s="863"/>
      <c r="I88" s="869"/>
      <c r="J88" s="958">
        <v>12</v>
      </c>
      <c r="K88" s="953"/>
      <c r="L88" s="958"/>
      <c r="M88" s="953"/>
      <c r="N88" s="958"/>
      <c r="O88" s="952"/>
      <c r="P88" s="952"/>
      <c r="Q88" s="952"/>
      <c r="R88" s="952"/>
      <c r="S88" s="953"/>
    </row>
    <row r="89" spans="1:19">
      <c r="A89" s="868"/>
      <c r="B89" s="868"/>
      <c r="C89" s="863"/>
      <c r="D89" s="863"/>
      <c r="E89" s="863"/>
      <c r="F89" s="863"/>
      <c r="G89" s="863"/>
      <c r="H89" s="863"/>
      <c r="I89" s="869"/>
      <c r="J89" s="958">
        <v>13</v>
      </c>
      <c r="K89" s="953"/>
      <c r="L89" s="958"/>
      <c r="M89" s="953"/>
      <c r="N89" s="958"/>
      <c r="O89" s="952"/>
      <c r="P89" s="952"/>
      <c r="Q89" s="952"/>
      <c r="R89" s="952"/>
      <c r="S89" s="953"/>
    </row>
    <row r="90" spans="1:19">
      <c r="A90" s="868"/>
      <c r="B90" s="868"/>
      <c r="C90" s="863"/>
      <c r="D90" s="863"/>
      <c r="E90" s="863"/>
      <c r="F90" s="863"/>
      <c r="G90" s="863"/>
      <c r="H90" s="863"/>
      <c r="I90" s="869"/>
      <c r="J90" s="958">
        <v>14</v>
      </c>
      <c r="K90" s="953"/>
      <c r="L90" s="958"/>
      <c r="M90" s="953"/>
      <c r="N90" s="958"/>
      <c r="O90" s="952"/>
      <c r="P90" s="952"/>
      <c r="Q90" s="952"/>
      <c r="R90" s="952"/>
      <c r="S90" s="953"/>
    </row>
    <row r="91" spans="1:19">
      <c r="A91" s="868"/>
      <c r="B91" s="868"/>
      <c r="C91" s="863"/>
      <c r="D91" s="863"/>
      <c r="E91" s="863"/>
      <c r="F91" s="863"/>
      <c r="G91" s="863"/>
      <c r="H91" s="863"/>
      <c r="I91" s="869"/>
      <c r="J91" s="958">
        <v>15</v>
      </c>
      <c r="K91" s="953"/>
      <c r="L91" s="958"/>
      <c r="M91" s="953"/>
      <c r="N91" s="958"/>
      <c r="O91" s="952"/>
      <c r="P91" s="952"/>
      <c r="Q91" s="952"/>
      <c r="R91" s="952"/>
      <c r="S91" s="953"/>
    </row>
    <row r="92" spans="1:19">
      <c r="A92" s="868"/>
      <c r="B92" s="868"/>
      <c r="C92" s="863"/>
      <c r="D92" s="863"/>
      <c r="E92" s="863"/>
      <c r="F92" s="863"/>
      <c r="G92" s="863"/>
      <c r="H92" s="863"/>
      <c r="I92" s="869"/>
      <c r="J92" s="958">
        <v>16</v>
      </c>
      <c r="K92" s="953"/>
      <c r="L92" s="958"/>
      <c r="M92" s="953"/>
      <c r="N92" s="958"/>
      <c r="O92" s="952"/>
      <c r="P92" s="952"/>
      <c r="Q92" s="952"/>
      <c r="R92" s="952"/>
      <c r="S92" s="953"/>
    </row>
    <row r="93" spans="1:19">
      <c r="A93" s="868"/>
      <c r="B93" s="868"/>
      <c r="C93" s="863"/>
      <c r="D93" s="863"/>
      <c r="E93" s="863"/>
      <c r="F93" s="863"/>
      <c r="G93" s="863"/>
      <c r="H93" s="863"/>
      <c r="I93" s="869"/>
      <c r="J93" s="950">
        <v>17</v>
      </c>
      <c r="K93" s="949"/>
      <c r="L93" s="950"/>
      <c r="M93" s="949"/>
      <c r="N93" s="950"/>
      <c r="O93" s="954"/>
      <c r="P93" s="954"/>
      <c r="Q93" s="954"/>
      <c r="R93" s="954"/>
      <c r="S93" s="949"/>
    </row>
    <row r="94" spans="1:19">
      <c r="A94" s="868"/>
      <c r="B94" s="868"/>
      <c r="C94" s="863"/>
      <c r="D94" s="863"/>
      <c r="E94" s="863"/>
      <c r="F94" s="863"/>
      <c r="G94" s="863"/>
      <c r="H94" s="863"/>
      <c r="I94" s="869"/>
      <c r="J94" s="954"/>
      <c r="K94" s="954"/>
      <c r="L94" s="954"/>
      <c r="M94" s="954"/>
      <c r="N94" s="954"/>
      <c r="O94" s="954"/>
      <c r="P94" s="954"/>
      <c r="Q94" s="954"/>
      <c r="R94" s="954"/>
      <c r="S94" s="954"/>
    </row>
    <row r="95" spans="1:19">
      <c r="A95" s="828"/>
      <c r="B95" s="828"/>
      <c r="C95" s="870"/>
      <c r="D95" s="870"/>
      <c r="E95" s="870"/>
      <c r="F95" s="870"/>
      <c r="G95" s="870"/>
      <c r="H95" s="870"/>
      <c r="I95" s="870"/>
      <c r="J95" s="828"/>
      <c r="K95" s="828"/>
      <c r="L95" s="828"/>
      <c r="M95" s="828"/>
      <c r="N95" s="828"/>
      <c r="O95" s="828"/>
      <c r="P95" s="828"/>
      <c r="Q95" s="828"/>
      <c r="R95" s="834"/>
      <c r="S95" s="834"/>
    </row>
    <row r="96" spans="1:19" ht="12" customHeight="1">
      <c r="A96" s="3097" t="s">
        <v>604</v>
      </c>
      <c r="B96" s="3098"/>
      <c r="C96" s="860" t="s">
        <v>605</v>
      </c>
      <c r="D96" s="861"/>
      <c r="E96" s="861"/>
      <c r="F96" s="861"/>
      <c r="G96" s="861"/>
      <c r="H96" s="862">
        <v>1</v>
      </c>
      <c r="I96" s="863"/>
      <c r="J96" s="828"/>
      <c r="K96" s="950"/>
      <c r="L96" s="949"/>
      <c r="M96" s="3101" t="s">
        <v>606</v>
      </c>
      <c r="N96" s="3102"/>
      <c r="O96" s="3102"/>
      <c r="P96" s="3102"/>
      <c r="Q96" s="3102"/>
      <c r="R96" s="3102"/>
      <c r="S96" s="3102"/>
    </row>
    <row r="97" spans="1:20">
      <c r="A97" s="3099"/>
      <c r="B97" s="3100"/>
      <c r="C97" s="864" t="s">
        <v>607</v>
      </c>
      <c r="D97" s="865"/>
      <c r="E97" s="865"/>
      <c r="F97" s="865"/>
      <c r="G97" s="865"/>
      <c r="H97" s="866">
        <f t="shared" ref="H97:H103" si="0">+H96+1</f>
        <v>2</v>
      </c>
      <c r="I97" s="863"/>
      <c r="J97" s="828"/>
      <c r="K97" s="1283"/>
      <c r="L97" s="1282"/>
      <c r="M97" s="3101"/>
      <c r="N97" s="3102"/>
      <c r="O97" s="3102"/>
      <c r="P97" s="3102"/>
      <c r="Q97" s="3102"/>
      <c r="R97" s="3102"/>
      <c r="S97" s="3102"/>
    </row>
    <row r="98" spans="1:20">
      <c r="A98" s="859"/>
      <c r="B98" s="834"/>
      <c r="C98" s="864" t="s">
        <v>608</v>
      </c>
      <c r="D98" s="865"/>
      <c r="E98" s="865"/>
      <c r="F98" s="865"/>
      <c r="G98" s="865"/>
      <c r="H98" s="866">
        <f t="shared" si="0"/>
        <v>3</v>
      </c>
      <c r="I98" s="863"/>
      <c r="J98" s="828"/>
      <c r="K98" s="828"/>
      <c r="L98" s="828"/>
      <c r="M98" s="828"/>
      <c r="N98" s="828"/>
      <c r="O98" s="834"/>
      <c r="P98" s="834"/>
      <c r="Q98" s="828"/>
      <c r="R98" s="828"/>
      <c r="S98" s="828"/>
    </row>
    <row r="99" spans="1:20" ht="12" customHeight="1">
      <c r="A99" s="859"/>
      <c r="B99" s="834"/>
      <c r="C99" s="864" t="s">
        <v>609</v>
      </c>
      <c r="D99" s="865"/>
      <c r="E99" s="865"/>
      <c r="F99" s="865"/>
      <c r="G99" s="865"/>
      <c r="H99" s="866">
        <f t="shared" si="0"/>
        <v>4</v>
      </c>
      <c r="I99" s="863"/>
      <c r="J99" s="828"/>
      <c r="K99" s="950"/>
      <c r="L99" s="949"/>
      <c r="M99" s="3101" t="s">
        <v>610</v>
      </c>
      <c r="N99" s="3102"/>
      <c r="O99" s="3102"/>
      <c r="P99" s="3102"/>
      <c r="Q99" s="3102"/>
      <c r="R99" s="3102"/>
      <c r="S99" s="3102"/>
    </row>
    <row r="100" spans="1:20">
      <c r="A100" s="859"/>
      <c r="B100" s="834"/>
      <c r="C100" s="864" t="s">
        <v>611</v>
      </c>
      <c r="D100" s="865"/>
      <c r="E100" s="865"/>
      <c r="F100" s="865"/>
      <c r="G100" s="865"/>
      <c r="H100" s="866">
        <f t="shared" si="0"/>
        <v>5</v>
      </c>
      <c r="I100" s="863"/>
      <c r="J100" s="828"/>
      <c r="K100" s="1283"/>
      <c r="L100" s="1282"/>
      <c r="M100" s="3101"/>
      <c r="N100" s="3102"/>
      <c r="O100" s="3102"/>
      <c r="P100" s="3102"/>
      <c r="Q100" s="3102"/>
      <c r="R100" s="3102"/>
      <c r="S100" s="3102"/>
    </row>
    <row r="101" spans="1:20">
      <c r="A101" s="859"/>
      <c r="B101" s="834"/>
      <c r="C101" s="864" t="s">
        <v>612</v>
      </c>
      <c r="D101" s="865"/>
      <c r="E101" s="865"/>
      <c r="F101" s="865"/>
      <c r="G101" s="865"/>
      <c r="H101" s="866">
        <f t="shared" si="0"/>
        <v>6</v>
      </c>
      <c r="I101" s="863"/>
      <c r="J101" s="828"/>
      <c r="K101" s="828"/>
      <c r="L101" s="828"/>
      <c r="M101" s="828"/>
      <c r="N101" s="828"/>
      <c r="O101" s="828"/>
      <c r="P101" s="828"/>
      <c r="Q101" s="828"/>
      <c r="R101" s="834"/>
      <c r="S101" s="834"/>
    </row>
    <row r="102" spans="1:20" ht="12" customHeight="1">
      <c r="A102" s="859"/>
      <c r="B102" s="834"/>
      <c r="C102" s="864" t="s">
        <v>613</v>
      </c>
      <c r="D102" s="865"/>
      <c r="E102" s="865"/>
      <c r="F102" s="865"/>
      <c r="G102" s="865"/>
      <c r="H102" s="866">
        <f t="shared" si="0"/>
        <v>7</v>
      </c>
      <c r="I102" s="863"/>
      <c r="J102" s="828"/>
      <c r="K102" s="950"/>
      <c r="L102" s="949"/>
      <c r="M102" s="3109" t="s">
        <v>614</v>
      </c>
      <c r="N102" s="3109"/>
      <c r="O102" s="3109"/>
      <c r="P102" s="3109"/>
      <c r="Q102" s="3109"/>
      <c r="R102" s="3109"/>
      <c r="S102" s="3102"/>
      <c r="T102" s="871"/>
    </row>
    <row r="103" spans="1:20">
      <c r="A103" s="859"/>
      <c r="B103" s="834"/>
      <c r="C103" s="864" t="s">
        <v>615</v>
      </c>
      <c r="D103" s="865"/>
      <c r="E103" s="865"/>
      <c r="F103" s="865"/>
      <c r="G103" s="865"/>
      <c r="H103" s="866">
        <f t="shared" si="0"/>
        <v>8</v>
      </c>
      <c r="I103" s="863"/>
      <c r="J103" s="828"/>
      <c r="K103" s="1283"/>
      <c r="L103" s="1282"/>
      <c r="M103" s="3109"/>
      <c r="N103" s="3109"/>
      <c r="O103" s="3109"/>
      <c r="P103" s="3109"/>
      <c r="Q103" s="3109"/>
      <c r="R103" s="3109"/>
      <c r="S103" s="3102"/>
      <c r="T103" s="871"/>
    </row>
    <row r="104" spans="1:20">
      <c r="A104" s="859"/>
      <c r="B104" s="834"/>
      <c r="C104" s="872" t="s">
        <v>616</v>
      </c>
      <c r="D104" s="873"/>
      <c r="E104" s="873"/>
      <c r="F104" s="873"/>
      <c r="G104" s="873"/>
      <c r="H104" s="874">
        <v>9</v>
      </c>
      <c r="I104" s="863"/>
      <c r="J104" s="828"/>
      <c r="K104" s="834"/>
      <c r="L104" s="834"/>
      <c r="M104" s="929"/>
      <c r="N104" s="929"/>
      <c r="O104" s="929"/>
      <c r="P104" s="929"/>
      <c r="Q104" s="929"/>
      <c r="R104" s="929"/>
      <c r="S104" s="928"/>
      <c r="T104" s="871"/>
    </row>
    <row r="105" spans="1:20">
      <c r="A105" s="859"/>
      <c r="B105" s="834"/>
      <c r="C105" s="872" t="s">
        <v>617</v>
      </c>
      <c r="D105" s="873"/>
      <c r="E105" s="873"/>
      <c r="F105" s="873"/>
      <c r="G105" s="873"/>
      <c r="H105" s="874">
        <v>10</v>
      </c>
      <c r="I105" s="863"/>
      <c r="J105" s="828"/>
      <c r="K105" s="834"/>
      <c r="L105" s="834"/>
      <c r="M105" s="929"/>
      <c r="N105" s="929"/>
      <c r="O105" s="929"/>
      <c r="P105" s="929"/>
      <c r="Q105" s="929"/>
      <c r="R105" s="929"/>
      <c r="S105" s="928"/>
      <c r="T105" s="871"/>
    </row>
    <row r="106" spans="1:20">
      <c r="A106" s="859"/>
      <c r="B106" s="834"/>
      <c r="C106" s="872" t="s">
        <v>618</v>
      </c>
      <c r="D106" s="873"/>
      <c r="E106" s="873"/>
      <c r="F106" s="873"/>
      <c r="G106" s="873"/>
      <c r="H106" s="874">
        <f>+H105+1</f>
        <v>11</v>
      </c>
      <c r="I106" s="863"/>
      <c r="J106" s="828"/>
      <c r="K106" s="834"/>
      <c r="L106" s="834"/>
      <c r="M106" s="929"/>
      <c r="N106" s="929"/>
      <c r="O106" s="929"/>
      <c r="P106" s="929"/>
      <c r="Q106" s="929"/>
      <c r="R106" s="929"/>
      <c r="S106" s="928"/>
      <c r="T106" s="871"/>
    </row>
    <row r="107" spans="1:20">
      <c r="A107" s="859"/>
      <c r="B107" s="834"/>
      <c r="C107" s="872" t="s">
        <v>619</v>
      </c>
      <c r="D107" s="873"/>
      <c r="E107" s="873"/>
      <c r="F107" s="873"/>
      <c r="G107" s="873"/>
      <c r="H107" s="874">
        <f>+H106+1</f>
        <v>12</v>
      </c>
      <c r="I107" s="863"/>
      <c r="J107" s="828"/>
      <c r="K107" s="834"/>
      <c r="L107" s="834"/>
      <c r="M107" s="929"/>
      <c r="N107" s="929"/>
      <c r="O107" s="929"/>
      <c r="P107" s="929"/>
      <c r="Q107" s="929"/>
      <c r="R107" s="929"/>
      <c r="S107" s="928"/>
      <c r="T107" s="871"/>
    </row>
    <row r="108" spans="1:20">
      <c r="A108" s="859"/>
      <c r="B108" s="834"/>
      <c r="C108" s="872" t="s">
        <v>620</v>
      </c>
      <c r="D108" s="873"/>
      <c r="E108" s="873"/>
      <c r="F108" s="873"/>
      <c r="G108" s="873"/>
      <c r="H108" s="874">
        <f t="shared" ref="H108:H114" si="1">+H107+1</f>
        <v>13</v>
      </c>
      <c r="I108" s="863"/>
      <c r="J108" s="828"/>
      <c r="K108" s="834"/>
      <c r="L108" s="834"/>
      <c r="M108" s="929"/>
      <c r="N108" s="929"/>
      <c r="O108" s="929"/>
      <c r="P108" s="929"/>
      <c r="Q108" s="929"/>
      <c r="R108" s="929"/>
      <c r="S108" s="928"/>
      <c r="T108" s="871"/>
    </row>
    <row r="109" spans="1:20">
      <c r="A109" s="859"/>
      <c r="B109" s="834"/>
      <c r="C109" s="872" t="s">
        <v>621</v>
      </c>
      <c r="D109" s="873"/>
      <c r="E109" s="873"/>
      <c r="F109" s="873"/>
      <c r="G109" s="873"/>
      <c r="H109" s="874">
        <f t="shared" si="1"/>
        <v>14</v>
      </c>
      <c r="I109" s="863"/>
      <c r="J109" s="828"/>
      <c r="K109" s="834"/>
      <c r="L109" s="834"/>
      <c r="M109" s="929"/>
      <c r="N109" s="929"/>
      <c r="O109" s="929"/>
      <c r="P109" s="929"/>
      <c r="Q109" s="929"/>
      <c r="R109" s="929"/>
      <c r="S109" s="928"/>
      <c r="T109" s="871"/>
    </row>
    <row r="110" spans="1:20">
      <c r="A110" s="859"/>
      <c r="B110" s="834"/>
      <c r="C110" s="872" t="s">
        <v>622</v>
      </c>
      <c r="D110" s="873"/>
      <c r="E110" s="873"/>
      <c r="F110" s="873"/>
      <c r="G110" s="873"/>
      <c r="H110" s="874">
        <f t="shared" si="1"/>
        <v>15</v>
      </c>
      <c r="I110" s="863"/>
      <c r="J110" s="828"/>
      <c r="K110" s="834"/>
      <c r="L110" s="834"/>
      <c r="M110" s="929"/>
      <c r="N110" s="929"/>
      <c r="O110" s="929"/>
      <c r="P110" s="929"/>
      <c r="Q110" s="929"/>
      <c r="R110" s="929"/>
      <c r="S110" s="928"/>
      <c r="T110" s="871"/>
    </row>
    <row r="111" spans="1:20">
      <c r="A111" s="859"/>
      <c r="B111" s="834"/>
      <c r="C111" s="2601" t="s">
        <v>1565</v>
      </c>
      <c r="D111" s="2602"/>
      <c r="E111" s="2602"/>
      <c r="F111" s="873"/>
      <c r="G111" s="873"/>
      <c r="H111" s="874">
        <f t="shared" si="1"/>
        <v>16</v>
      </c>
      <c r="I111" s="863"/>
      <c r="J111" s="828"/>
      <c r="K111" s="834"/>
      <c r="L111" s="834"/>
      <c r="M111" s="929"/>
      <c r="N111" s="929"/>
      <c r="O111" s="929"/>
      <c r="P111" s="929"/>
      <c r="Q111" s="929"/>
      <c r="R111" s="929"/>
      <c r="S111" s="928"/>
      <c r="T111" s="871"/>
    </row>
    <row r="112" spans="1:20">
      <c r="A112" s="859"/>
      <c r="B112" s="834"/>
      <c r="C112" s="872" t="s">
        <v>623</v>
      </c>
      <c r="D112" s="873"/>
      <c r="E112" s="873"/>
      <c r="F112" s="873"/>
      <c r="G112" s="873"/>
      <c r="H112" s="874">
        <f t="shared" si="1"/>
        <v>17</v>
      </c>
      <c r="I112" s="863"/>
      <c r="J112" s="828"/>
      <c r="K112" s="834"/>
      <c r="L112" s="834"/>
      <c r="M112" s="929"/>
      <c r="N112" s="929"/>
      <c r="O112" s="929"/>
      <c r="P112" s="929"/>
      <c r="Q112" s="929"/>
      <c r="R112" s="929"/>
      <c r="S112" s="928"/>
      <c r="T112" s="871"/>
    </row>
    <row r="113" spans="1:20">
      <c r="A113" s="859"/>
      <c r="B113" s="834"/>
      <c r="C113" s="872" t="s">
        <v>624</v>
      </c>
      <c r="D113" s="873"/>
      <c r="E113" s="873"/>
      <c r="F113" s="873"/>
      <c r="G113" s="873"/>
      <c r="H113" s="874">
        <f t="shared" si="1"/>
        <v>18</v>
      </c>
      <c r="I113" s="863"/>
      <c r="J113" s="828"/>
      <c r="K113" s="834"/>
      <c r="L113" s="834"/>
      <c r="M113" s="929"/>
      <c r="N113" s="929"/>
      <c r="O113" s="929"/>
      <c r="P113" s="929"/>
      <c r="Q113" s="929"/>
      <c r="R113" s="929"/>
      <c r="S113" s="928"/>
      <c r="T113" s="871"/>
    </row>
    <row r="114" spans="1:20">
      <c r="A114" s="859"/>
      <c r="B114" s="834"/>
      <c r="C114" s="872" t="s">
        <v>625</v>
      </c>
      <c r="D114" s="873"/>
      <c r="E114" s="873"/>
      <c r="F114" s="873"/>
      <c r="G114" s="873"/>
      <c r="H114" s="874">
        <f t="shared" si="1"/>
        <v>19</v>
      </c>
      <c r="I114" s="863"/>
      <c r="J114" s="828"/>
      <c r="K114" s="834"/>
      <c r="L114" s="834"/>
      <c r="M114" s="929"/>
      <c r="N114" s="929"/>
      <c r="O114" s="929"/>
      <c r="P114" s="929"/>
      <c r="Q114" s="929"/>
      <c r="R114" s="929"/>
      <c r="S114" s="928"/>
      <c r="T114" s="871"/>
    </row>
    <row r="115" spans="1:20">
      <c r="A115" s="1283"/>
      <c r="B115" s="1281"/>
      <c r="C115" s="875" t="s">
        <v>83</v>
      </c>
      <c r="D115" s="876"/>
      <c r="E115" s="876"/>
      <c r="F115" s="876"/>
      <c r="G115" s="876"/>
      <c r="H115" s="877">
        <v>96</v>
      </c>
      <c r="I115" s="863"/>
      <c r="J115" s="828"/>
      <c r="K115" s="828"/>
      <c r="L115" s="828"/>
      <c r="M115" s="828"/>
      <c r="N115" s="828"/>
      <c r="O115" s="828"/>
      <c r="P115" s="828"/>
      <c r="Q115" s="828"/>
      <c r="R115" s="828"/>
      <c r="S115" s="828"/>
    </row>
    <row r="116" spans="1:20">
      <c r="A116" s="834"/>
      <c r="B116" s="834"/>
      <c r="C116" s="863"/>
      <c r="D116" s="863"/>
      <c r="E116" s="863"/>
      <c r="F116" s="863"/>
      <c r="G116" s="863"/>
      <c r="H116" s="863"/>
      <c r="I116" s="863"/>
      <c r="J116" s="828"/>
      <c r="K116" s="828"/>
      <c r="L116" s="828"/>
      <c r="M116" s="828"/>
      <c r="N116" s="828"/>
      <c r="O116" s="828"/>
      <c r="P116" s="828"/>
      <c r="Q116" s="828"/>
      <c r="R116" s="828"/>
      <c r="S116" s="828"/>
    </row>
    <row r="117" spans="1:20" ht="12" customHeight="1">
      <c r="A117" s="3089" t="s">
        <v>626</v>
      </c>
      <c r="B117" s="3090"/>
      <c r="C117" s="860" t="s">
        <v>35</v>
      </c>
      <c r="D117" s="861"/>
      <c r="E117" s="861"/>
      <c r="F117" s="861"/>
      <c r="G117" s="861"/>
      <c r="H117" s="862">
        <v>1</v>
      </c>
      <c r="I117" s="863"/>
      <c r="J117" s="828"/>
      <c r="K117" s="950"/>
      <c r="L117" s="949"/>
      <c r="M117" s="3096" t="s">
        <v>1346</v>
      </c>
      <c r="N117" s="3096"/>
      <c r="O117" s="3096"/>
      <c r="P117" s="3096"/>
      <c r="Q117" s="3096"/>
      <c r="R117" s="3096"/>
      <c r="S117" s="3096"/>
    </row>
    <row r="118" spans="1:20" ht="12" customHeight="1">
      <c r="A118" s="3116"/>
      <c r="B118" s="3117"/>
      <c r="C118" s="864"/>
      <c r="D118" s="865"/>
      <c r="E118" s="865"/>
      <c r="F118" s="865"/>
      <c r="G118" s="865"/>
      <c r="H118" s="866"/>
      <c r="I118" s="863"/>
      <c r="J118" s="828"/>
      <c r="K118" s="859"/>
      <c r="L118" s="838"/>
      <c r="M118" s="3096"/>
      <c r="N118" s="3096"/>
      <c r="O118" s="3096"/>
      <c r="P118" s="3096"/>
      <c r="Q118" s="3096"/>
      <c r="R118" s="3096"/>
      <c r="S118" s="3096"/>
    </row>
    <row r="119" spans="1:20" ht="12" customHeight="1">
      <c r="A119" s="3091"/>
      <c r="B119" s="3092"/>
      <c r="C119" s="875" t="s">
        <v>36</v>
      </c>
      <c r="D119" s="876"/>
      <c r="E119" s="876"/>
      <c r="F119" s="876"/>
      <c r="G119" s="876"/>
      <c r="H119" s="877">
        <v>2</v>
      </c>
      <c r="I119" s="863"/>
      <c r="J119" s="828"/>
      <c r="K119" s="1283"/>
      <c r="L119" s="1282"/>
      <c r="M119" s="3096"/>
      <c r="N119" s="3096"/>
      <c r="O119" s="3096"/>
      <c r="P119" s="3096"/>
      <c r="Q119" s="3096"/>
      <c r="R119" s="3096"/>
      <c r="S119" s="3096"/>
    </row>
    <row r="120" spans="1:20">
      <c r="A120" s="834"/>
      <c r="B120" s="834"/>
      <c r="C120" s="863"/>
      <c r="D120" s="863"/>
      <c r="E120" s="863"/>
      <c r="F120" s="863"/>
      <c r="G120" s="863"/>
      <c r="H120" s="863"/>
      <c r="I120" s="863"/>
      <c r="J120" s="828"/>
      <c r="K120" s="834"/>
      <c r="L120" s="834"/>
      <c r="M120" s="3096"/>
      <c r="N120" s="3096"/>
      <c r="O120" s="3096"/>
      <c r="P120" s="3096"/>
      <c r="Q120" s="3096"/>
      <c r="R120" s="3096"/>
      <c r="S120" s="3096"/>
    </row>
    <row r="121" spans="1:20">
      <c r="A121" s="834"/>
      <c r="B121" s="834"/>
      <c r="C121" s="863"/>
      <c r="D121" s="863"/>
      <c r="E121" s="863"/>
      <c r="F121" s="863"/>
      <c r="G121" s="863"/>
      <c r="H121" s="863"/>
      <c r="I121" s="863"/>
      <c r="J121" s="828"/>
      <c r="K121" s="834"/>
      <c r="L121" s="834"/>
      <c r="M121"/>
      <c r="N121"/>
      <c r="O121"/>
      <c r="P121"/>
      <c r="Q121"/>
      <c r="R121"/>
      <c r="S121"/>
    </row>
    <row r="122" spans="1:20">
      <c r="A122" s="833" t="s">
        <v>627</v>
      </c>
      <c r="B122" s="828"/>
      <c r="C122" s="828"/>
      <c r="D122" s="828"/>
      <c r="E122" s="828"/>
      <c r="F122" s="828"/>
      <c r="G122" s="3093" t="s">
        <v>628</v>
      </c>
      <c r="H122" s="3095"/>
      <c r="I122" s="879"/>
      <c r="J122" s="878" t="s">
        <v>629</v>
      </c>
      <c r="K122" s="880"/>
      <c r="L122" s="3093" t="s">
        <v>25</v>
      </c>
      <c r="M122" s="3095"/>
      <c r="N122" s="3093" t="s">
        <v>26</v>
      </c>
      <c r="O122" s="3095"/>
      <c r="P122" s="3093" t="s">
        <v>27</v>
      </c>
      <c r="Q122" s="3094"/>
      <c r="R122" s="3094"/>
      <c r="S122" s="3095"/>
    </row>
    <row r="123" spans="1:20">
      <c r="A123" s="828"/>
      <c r="B123" s="828"/>
      <c r="C123" s="828"/>
      <c r="D123" s="828"/>
      <c r="E123" s="828"/>
      <c r="F123" s="828"/>
      <c r="G123" s="961"/>
      <c r="H123" s="961"/>
      <c r="I123" s="881"/>
      <c r="J123" s="961"/>
      <c r="K123" s="880"/>
      <c r="L123" s="882"/>
      <c r="M123" s="883"/>
      <c r="N123" s="882"/>
      <c r="O123" s="883"/>
      <c r="P123" s="882"/>
      <c r="Q123" s="884"/>
      <c r="R123" s="884"/>
      <c r="S123" s="883"/>
    </row>
    <row r="124" spans="1:20">
      <c r="A124" s="1281"/>
      <c r="B124" s="1281"/>
      <c r="C124" s="1281"/>
      <c r="D124" s="1281"/>
      <c r="E124" s="1281"/>
      <c r="F124" s="1281"/>
      <c r="G124" s="885"/>
      <c r="H124" s="885"/>
      <c r="I124" s="881"/>
      <c r="J124" s="885"/>
      <c r="K124" s="880"/>
      <c r="L124" s="1287"/>
      <c r="M124" s="885"/>
      <c r="N124" s="1287"/>
      <c r="O124" s="885"/>
      <c r="P124" s="1287"/>
      <c r="Q124" s="1287"/>
      <c r="R124" s="1287"/>
      <c r="S124" s="885"/>
    </row>
    <row r="125" spans="1:20">
      <c r="A125" s="828"/>
      <c r="B125" s="834"/>
      <c r="C125" s="834"/>
      <c r="D125" s="834"/>
      <c r="E125" s="834"/>
      <c r="F125" s="834"/>
      <c r="G125" s="834"/>
      <c r="H125" s="884"/>
      <c r="I125" s="884"/>
      <c r="J125" s="884"/>
      <c r="K125" s="880"/>
      <c r="L125" s="884"/>
      <c r="M125" s="884"/>
      <c r="N125" s="884"/>
      <c r="O125" s="884"/>
      <c r="P125" s="884"/>
      <c r="Q125" s="884"/>
      <c r="R125" s="884"/>
      <c r="S125" s="884"/>
    </row>
    <row r="126" spans="1:20">
      <c r="A126" s="833" t="s">
        <v>630</v>
      </c>
      <c r="B126" s="828"/>
      <c r="C126" s="828"/>
      <c r="D126" s="828"/>
      <c r="E126" s="828"/>
      <c r="F126" s="828"/>
      <c r="G126" s="828"/>
      <c r="H126" s="878" t="s">
        <v>628</v>
      </c>
      <c r="I126" s="879"/>
      <c r="J126" s="878" t="s">
        <v>629</v>
      </c>
      <c r="K126" s="880"/>
      <c r="L126" s="3093" t="s">
        <v>25</v>
      </c>
      <c r="M126" s="3095"/>
      <c r="N126" s="3093" t="s">
        <v>26</v>
      </c>
      <c r="O126" s="3095"/>
      <c r="P126" s="3093" t="s">
        <v>27</v>
      </c>
      <c r="Q126" s="3094"/>
      <c r="R126" s="3094"/>
      <c r="S126" s="3095"/>
    </row>
    <row r="127" spans="1:20">
      <c r="A127" s="828"/>
      <c r="B127" s="828"/>
      <c r="C127" s="828"/>
      <c r="D127" s="828"/>
      <c r="E127" s="828"/>
      <c r="F127" s="828"/>
      <c r="G127" s="828"/>
      <c r="H127" s="961"/>
      <c r="I127" s="881"/>
      <c r="J127" s="961"/>
      <c r="K127" s="880"/>
      <c r="L127" s="882"/>
      <c r="M127" s="883"/>
      <c r="N127" s="882"/>
      <c r="O127" s="883"/>
      <c r="P127" s="882"/>
      <c r="Q127" s="884"/>
      <c r="R127" s="884"/>
      <c r="S127" s="883"/>
    </row>
    <row r="128" spans="1:20">
      <c r="A128" s="1281"/>
      <c r="B128" s="1281"/>
      <c r="C128" s="1281"/>
      <c r="D128" s="1281"/>
      <c r="E128" s="1281"/>
      <c r="F128" s="1281"/>
      <c r="G128" s="1281"/>
      <c r="H128" s="885"/>
      <c r="I128" s="881"/>
      <c r="J128" s="885"/>
      <c r="K128" s="880"/>
      <c r="L128" s="1287"/>
      <c r="M128" s="885"/>
      <c r="N128" s="1287"/>
      <c r="O128" s="885"/>
      <c r="P128" s="1287"/>
      <c r="Q128" s="1287"/>
      <c r="R128" s="1287"/>
      <c r="S128" s="885"/>
    </row>
    <row r="129" spans="1:19">
      <c r="A129" s="828"/>
      <c r="B129" s="828"/>
      <c r="C129" s="828"/>
      <c r="D129" s="828"/>
      <c r="E129" s="828"/>
      <c r="F129" s="828"/>
      <c r="G129" s="828"/>
      <c r="H129" s="880"/>
      <c r="I129" s="884"/>
      <c r="J129" s="880"/>
      <c r="K129" s="880"/>
      <c r="L129" s="880"/>
      <c r="M129" s="880"/>
      <c r="N129" s="880"/>
      <c r="O129" s="880"/>
      <c r="P129" s="880"/>
      <c r="Q129" s="880"/>
      <c r="R129" s="880"/>
      <c r="S129" s="880"/>
    </row>
    <row r="130" spans="1:19">
      <c r="A130" s="833" t="s">
        <v>631</v>
      </c>
      <c r="B130" s="828"/>
      <c r="C130" s="828"/>
      <c r="D130" s="828"/>
      <c r="E130" s="828"/>
      <c r="F130" s="828"/>
      <c r="G130" s="828"/>
      <c r="H130" s="878" t="s">
        <v>628</v>
      </c>
      <c r="I130" s="879"/>
      <c r="J130" s="878" t="s">
        <v>629</v>
      </c>
      <c r="K130" s="880"/>
      <c r="L130" s="3093" t="s">
        <v>25</v>
      </c>
      <c r="M130" s="3095"/>
      <c r="N130" s="3093" t="s">
        <v>26</v>
      </c>
      <c r="O130" s="3095"/>
      <c r="P130" s="3093" t="s">
        <v>27</v>
      </c>
      <c r="Q130" s="3094"/>
      <c r="R130" s="3094"/>
      <c r="S130" s="3095"/>
    </row>
    <row r="131" spans="1:19">
      <c r="A131" s="828"/>
      <c r="B131" s="828"/>
      <c r="C131" s="828"/>
      <c r="D131" s="828"/>
      <c r="E131" s="828"/>
      <c r="F131" s="828"/>
      <c r="G131" s="828"/>
      <c r="H131" s="961"/>
      <c r="I131" s="881"/>
      <c r="J131" s="961"/>
      <c r="K131" s="880"/>
      <c r="L131" s="882"/>
      <c r="M131" s="883"/>
      <c r="N131" s="882"/>
      <c r="O131" s="883"/>
      <c r="P131" s="882"/>
      <c r="Q131" s="884"/>
      <c r="R131" s="884"/>
      <c r="S131" s="883"/>
    </row>
    <row r="132" spans="1:19">
      <c r="A132" s="1281"/>
      <c r="B132" s="1281"/>
      <c r="C132" s="1281"/>
      <c r="D132" s="1281"/>
      <c r="E132" s="1281"/>
      <c r="F132" s="1281"/>
      <c r="G132" s="1281"/>
      <c r="H132" s="885"/>
      <c r="I132" s="881"/>
      <c r="J132" s="885"/>
      <c r="K132" s="880"/>
      <c r="L132" s="1287"/>
      <c r="M132" s="885"/>
      <c r="N132" s="1287"/>
      <c r="O132" s="885"/>
      <c r="P132" s="1287"/>
      <c r="Q132" s="1287"/>
      <c r="R132" s="1287"/>
      <c r="S132" s="885"/>
    </row>
    <row r="133" spans="1:19">
      <c r="I133" s="871"/>
    </row>
    <row r="134" spans="1:19">
      <c r="I134" s="871"/>
    </row>
  </sheetData>
  <customSheetViews>
    <customSheetView guid="{3191A239-AEE9-477C-890A-C1B06FD3DD47}" showPageBreaks="1" view="pageLayout" topLeftCell="A106">
      <selection activeCell="C111" sqref="C111:E111"/>
      <rowBreaks count="3" manualBreakCount="3">
        <brk id="57" max="16383" man="1"/>
        <brk id="147" max="16383" man="1"/>
        <brk id="239" max="16383" man="1"/>
      </rowBreaks>
      <printOptions horizontalCentered="1" verticalCentered="1"/>
      <pageSetup paperSize="9" scale="85" orientation="portrait"/>
      <headerFooter scaleWithDoc="0" alignWithMargins="0">
        <oddFooter>&amp;C&amp;"Arial Narrow,Regular"&amp;8&amp;P / &amp;N</oddFooter>
      </headerFooter>
    </customSheetView>
  </customSheetViews>
  <mergeCells count="47">
    <mergeCell ref="L130:M130"/>
    <mergeCell ref="N130:O130"/>
    <mergeCell ref="P130:S130"/>
    <mergeCell ref="A117:B119"/>
    <mergeCell ref="L122:M122"/>
    <mergeCell ref="N122:O122"/>
    <mergeCell ref="P122:S122"/>
    <mergeCell ref="M117:S120"/>
    <mergeCell ref="L126:M126"/>
    <mergeCell ref="N126:O126"/>
    <mergeCell ref="G122:H122"/>
    <mergeCell ref="A75:B80"/>
    <mergeCell ref="J75:K76"/>
    <mergeCell ref="P126:S126"/>
    <mergeCell ref="B53:G55"/>
    <mergeCell ref="A96:B97"/>
    <mergeCell ref="M96:S97"/>
    <mergeCell ref="E83:H84"/>
    <mergeCell ref="M99:S100"/>
    <mergeCell ref="M102:S103"/>
    <mergeCell ref="N67:O67"/>
    <mergeCell ref="P67:S67"/>
    <mergeCell ref="L67:M67"/>
    <mergeCell ref="L75:M76"/>
    <mergeCell ref="N75:S76"/>
    <mergeCell ref="L71:M71"/>
    <mergeCell ref="N71:O71"/>
    <mergeCell ref="P71:S71"/>
    <mergeCell ref="A37:B38"/>
    <mergeCell ref="P38:Q39"/>
    <mergeCell ref="R38:R39"/>
    <mergeCell ref="A14:M14"/>
    <mergeCell ref="O14:Q14"/>
    <mergeCell ref="A16:S16"/>
    <mergeCell ref="A18:S18"/>
    <mergeCell ref="R21:S21"/>
    <mergeCell ref="P25:S25"/>
    <mergeCell ref="I66:J66"/>
    <mergeCell ref="I70:J70"/>
    <mergeCell ref="O13:Q13"/>
    <mergeCell ref="G3:I3"/>
    <mergeCell ref="J3:K3"/>
    <mergeCell ref="A11:S11"/>
    <mergeCell ref="A12:S12"/>
    <mergeCell ref="A9:C9"/>
    <mergeCell ref="D1:D9"/>
    <mergeCell ref="A8:C8"/>
  </mergeCells>
  <printOptions horizontalCentered="1" verticalCentered="1"/>
  <pageMargins left="0.75" right="0.25" top="0.84" bottom="0.25" header="0" footer="0.1"/>
  <pageSetup paperSize="9" orientation="portrait"/>
  <headerFooter scaleWithDoc="0" alignWithMargins="0">
    <oddFooter>&amp;C&amp;"Arial Narrow,Regular"&amp;8&amp;P / &amp;N</oddFooter>
  </headerFooter>
  <rowBreaks count="3" manualBreakCount="3">
    <brk id="57" max="16383" man="1"/>
    <brk id="147" max="16383" man="1"/>
    <brk id="239" max="16383" man="1"/>
  </rowBreaks>
  <drawing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E44"/>
  <sheetViews>
    <sheetView showGridLines="0" view="pageBreakPreview" topLeftCell="A27" zoomScale="160" zoomScaleNormal="160" zoomScaleSheetLayoutView="100" zoomScalePageLayoutView="160" workbookViewId="0">
      <selection activeCell="I1" sqref="I1"/>
    </sheetView>
  </sheetViews>
  <sheetFormatPr baseColWidth="10" defaultColWidth="8.75" defaultRowHeight="13" x14ac:dyDescent="0"/>
  <cols>
    <col min="1" max="1" width="7" style="9" customWidth="1"/>
    <col min="2" max="2" width="1" style="5" customWidth="1"/>
    <col min="3" max="3" width="42.5" style="5" customWidth="1"/>
    <col min="4" max="4" width="6.25" style="5" customWidth="1"/>
    <col min="5" max="5" width="2.5" style="5" bestFit="1" customWidth="1"/>
    <col min="6" max="7" width="13.5" style="5" customWidth="1"/>
    <col min="8" max="10" width="16" style="5" customWidth="1"/>
    <col min="11" max="12" width="16" style="119" customWidth="1"/>
    <col min="13" max="13" width="16" style="962" customWidth="1"/>
    <col min="14" max="14" width="2.75" style="170" customWidth="1"/>
    <col min="15" max="15" width="138.5" style="170" customWidth="1"/>
    <col min="16" max="16384" width="8.75" style="962"/>
  </cols>
  <sheetData>
    <row r="1" spans="1:57" s="200" customFormat="1" ht="25" customHeight="1"/>
    <row r="2" spans="1:57" ht="13" customHeight="1">
      <c r="A2" s="2"/>
      <c r="B2" s="2"/>
      <c r="C2" s="2"/>
      <c r="D2" s="2"/>
      <c r="E2" s="2"/>
      <c r="F2" s="2"/>
      <c r="G2" s="2"/>
      <c r="H2" s="2"/>
      <c r="I2" s="2"/>
      <c r="J2" s="2"/>
      <c r="K2" s="2"/>
      <c r="L2" s="2"/>
      <c r="M2" s="79"/>
      <c r="P2" s="42"/>
      <c r="Q2" s="2"/>
      <c r="R2" s="2"/>
      <c r="S2" s="2"/>
      <c r="T2" s="13"/>
      <c r="U2" s="13"/>
      <c r="V2" s="13"/>
      <c r="W2" s="13"/>
      <c r="X2" s="2"/>
      <c r="Y2" s="2"/>
      <c r="Z2" s="2"/>
      <c r="AA2" s="2"/>
      <c r="AB2" s="2"/>
      <c r="AC2" s="2"/>
      <c r="AD2" s="2"/>
      <c r="AE2" s="2"/>
      <c r="AF2" s="2"/>
      <c r="AG2" s="5"/>
      <c r="AH2" s="79"/>
      <c r="AI2" s="21"/>
      <c r="AJ2" s="98"/>
      <c r="AK2" s="57"/>
      <c r="AL2" s="2"/>
      <c r="AM2" s="21"/>
      <c r="AN2" s="2"/>
      <c r="AO2" s="21"/>
      <c r="AP2" s="79"/>
      <c r="AU2" s="963"/>
      <c r="AV2" s="963"/>
      <c r="AW2" s="963"/>
      <c r="AX2" s="963"/>
      <c r="AY2" s="963"/>
      <c r="AZ2" s="963"/>
      <c r="BA2" s="963"/>
      <c r="BB2" s="963"/>
      <c r="BC2" s="963"/>
      <c r="BD2" s="963"/>
      <c r="BE2" s="963"/>
    </row>
    <row r="3" spans="1:57" ht="13" customHeight="1">
      <c r="C3" s="144"/>
      <c r="D3" s="144"/>
      <c r="E3" s="144"/>
      <c r="F3" s="144"/>
    </row>
    <row r="4" spans="1:57" s="964" customFormat="1" ht="13" customHeight="1">
      <c r="C4" s="144"/>
      <c r="D4" s="144"/>
      <c r="E4" s="144"/>
      <c r="F4" s="144"/>
      <c r="N4" s="170"/>
      <c r="O4" s="170"/>
    </row>
    <row r="5" spans="1:57" ht="13" customHeight="1">
      <c r="A5" s="2"/>
      <c r="B5" s="2"/>
      <c r="C5" s="2"/>
      <c r="D5" s="2"/>
      <c r="E5" s="2"/>
      <c r="F5" s="2"/>
      <c r="G5" s="2"/>
      <c r="H5" s="2"/>
      <c r="I5" s="2"/>
      <c r="J5" s="2"/>
      <c r="K5" s="2"/>
      <c r="L5" s="2"/>
      <c r="M5" s="79"/>
      <c r="P5" s="42"/>
      <c r="Q5" s="2"/>
      <c r="R5" s="2"/>
      <c r="S5" s="2"/>
      <c r="T5" s="13"/>
      <c r="U5" s="13"/>
      <c r="V5" s="13"/>
      <c r="W5" s="13"/>
      <c r="X5" s="2"/>
      <c r="Y5" s="2"/>
      <c r="Z5" s="2"/>
      <c r="AA5" s="2"/>
      <c r="AB5" s="2"/>
      <c r="AC5" s="2"/>
      <c r="AD5" s="2"/>
      <c r="AE5" s="2"/>
      <c r="AF5" s="2"/>
      <c r="AG5" s="5"/>
      <c r="AH5" s="79"/>
      <c r="AI5" s="21"/>
      <c r="AJ5" s="98"/>
      <c r="AK5" s="57"/>
      <c r="AL5" s="2"/>
      <c r="AM5" s="21"/>
      <c r="AN5" s="2"/>
      <c r="AO5" s="21"/>
      <c r="AP5" s="79"/>
      <c r="AU5" s="963"/>
      <c r="AV5" s="963"/>
      <c r="AW5" s="963"/>
      <c r="AX5" s="963"/>
      <c r="AY5" s="963"/>
      <c r="AZ5" s="963"/>
      <c r="BA5" s="963"/>
      <c r="BB5" s="963"/>
      <c r="BC5" s="963"/>
      <c r="BD5" s="963"/>
      <c r="BE5" s="963"/>
    </row>
    <row r="6" spans="1:57" ht="13" customHeight="1">
      <c r="N6" s="965"/>
    </row>
    <row r="7" spans="1:57" ht="13" customHeight="1">
      <c r="A7" s="78"/>
      <c r="B7" s="6"/>
      <c r="D7" s="148"/>
      <c r="E7" s="148"/>
      <c r="F7" s="148"/>
      <c r="G7" s="142"/>
      <c r="H7" s="385"/>
      <c r="I7" s="385"/>
      <c r="J7" s="385"/>
      <c r="K7" s="183"/>
      <c r="L7" s="183"/>
      <c r="M7" s="966"/>
      <c r="N7" s="965"/>
      <c r="P7" s="966"/>
      <c r="Q7" s="966"/>
    </row>
    <row r="8" spans="1:57" ht="13" customHeight="1">
      <c r="A8" s="78"/>
      <c r="B8" s="6"/>
      <c r="D8" s="148"/>
      <c r="E8" s="148"/>
      <c r="F8" s="148"/>
      <c r="G8" s="142"/>
      <c r="H8" s="385"/>
      <c r="I8" s="385"/>
      <c r="J8" s="385"/>
      <c r="K8" s="183"/>
      <c r="L8" s="183"/>
      <c r="M8" s="966"/>
      <c r="P8" s="966"/>
      <c r="Q8" s="966"/>
    </row>
    <row r="9" spans="1:57" ht="13" customHeight="1">
      <c r="A9" s="78"/>
      <c r="B9" s="6"/>
      <c r="D9" s="967"/>
      <c r="E9" s="148"/>
      <c r="F9" s="148"/>
      <c r="G9" s="142"/>
      <c r="H9" s="385"/>
      <c r="I9" s="385"/>
      <c r="J9" s="385"/>
      <c r="K9" s="183"/>
      <c r="L9" s="183"/>
      <c r="M9" s="966"/>
      <c r="N9" s="171"/>
      <c r="P9" s="966"/>
      <c r="Q9" s="966"/>
    </row>
    <row r="10" spans="1:57" ht="13" customHeight="1">
      <c r="A10" s="78"/>
      <c r="B10" s="6"/>
      <c r="D10" s="967"/>
      <c r="E10" s="148"/>
      <c r="F10" s="148"/>
      <c r="G10" s="142"/>
      <c r="H10" s="385"/>
      <c r="I10" s="385"/>
      <c r="J10" s="385"/>
      <c r="K10" s="183"/>
      <c r="L10" s="183"/>
      <c r="M10" s="966"/>
      <c r="N10" s="172"/>
      <c r="O10" s="173"/>
      <c r="P10" s="966"/>
      <c r="Q10" s="966"/>
    </row>
    <row r="11" spans="1:57" ht="13" customHeight="1">
      <c r="A11" s="78"/>
      <c r="B11" s="6"/>
      <c r="C11" s="967"/>
      <c r="D11" s="967"/>
      <c r="E11" s="148"/>
      <c r="F11" s="148"/>
      <c r="G11" s="142"/>
      <c r="H11" s="385"/>
      <c r="I11" s="385"/>
      <c r="J11" s="385"/>
      <c r="K11" s="183"/>
      <c r="L11" s="183"/>
      <c r="M11" s="966"/>
      <c r="N11" s="172"/>
      <c r="O11" s="173"/>
      <c r="P11" s="966"/>
      <c r="Q11" s="968"/>
    </row>
    <row r="12" spans="1:57" ht="13" customHeight="1">
      <c r="A12" s="78"/>
      <c r="B12" s="6"/>
      <c r="C12" s="14"/>
      <c r="D12" s="148"/>
      <c r="E12" s="148"/>
      <c r="F12" s="148"/>
      <c r="G12" s="142"/>
      <c r="H12" s="385"/>
      <c r="I12" s="385"/>
      <c r="J12" s="385"/>
      <c r="K12" s="183"/>
      <c r="L12" s="183"/>
      <c r="M12" s="966"/>
      <c r="N12" s="172"/>
      <c r="O12" s="172"/>
      <c r="P12" s="966"/>
      <c r="Q12" s="966"/>
    </row>
    <row r="13" spans="1:57" ht="13" customHeight="1">
      <c r="A13" s="11"/>
      <c r="B13" s="11"/>
      <c r="C13" s="11"/>
      <c r="D13" s="185"/>
      <c r="E13" s="11"/>
      <c r="F13" s="11"/>
      <c r="G13" s="11"/>
      <c r="H13" s="3118" t="s">
        <v>77</v>
      </c>
      <c r="I13" s="3119"/>
      <c r="J13" s="3119"/>
      <c r="K13" s="3119"/>
      <c r="L13" s="3119"/>
      <c r="M13" s="3120"/>
      <c r="N13" s="969"/>
      <c r="O13" s="970"/>
    </row>
    <row r="14" spans="1:57" ht="13" customHeight="1">
      <c r="A14" s="3121" t="s">
        <v>18</v>
      </c>
      <c r="B14" s="40"/>
      <c r="C14" s="703">
        <v>-1.01</v>
      </c>
      <c r="D14" s="971">
        <f>C14-0.01</f>
        <v>-1.02</v>
      </c>
      <c r="E14" s="972"/>
      <c r="F14" s="3124">
        <f>D14-0.01</f>
        <v>-1.03</v>
      </c>
      <c r="G14" s="3125"/>
      <c r="H14" s="917">
        <f>F14-0.01</f>
        <v>-1.04</v>
      </c>
      <c r="I14" s="917">
        <f>H14-0.01</f>
        <v>-1.05</v>
      </c>
      <c r="J14" s="917">
        <f>I14-0.01</f>
        <v>-1.06</v>
      </c>
      <c r="K14" s="703">
        <f>J14-0.01</f>
        <v>-1.07</v>
      </c>
      <c r="L14" s="972">
        <f>K14-0.01</f>
        <v>-1.08</v>
      </c>
      <c r="M14" s="972">
        <f>L14-0.01</f>
        <v>-1.0900000000000001</v>
      </c>
      <c r="N14" s="973"/>
      <c r="O14" s="974"/>
    </row>
    <row r="15" spans="1:57" ht="13" customHeight="1">
      <c r="A15" s="3122"/>
      <c r="B15" s="4"/>
      <c r="C15" s="3126" t="s">
        <v>157</v>
      </c>
      <c r="D15" s="146" t="s">
        <v>14</v>
      </c>
      <c r="E15" s="382"/>
      <c r="F15" s="3128" t="s">
        <v>354</v>
      </c>
      <c r="G15" s="3129"/>
      <c r="H15" s="3126" t="s">
        <v>7</v>
      </c>
      <c r="I15" s="3126" t="s">
        <v>79</v>
      </c>
      <c r="J15" s="3126" t="s">
        <v>136</v>
      </c>
      <c r="K15" s="3126" t="s">
        <v>137</v>
      </c>
      <c r="L15" s="3126" t="s">
        <v>78</v>
      </c>
      <c r="M15" s="3146" t="s">
        <v>1361</v>
      </c>
      <c r="N15" s="973"/>
      <c r="O15" s="974"/>
    </row>
    <row r="16" spans="1:57" ht="13" customHeight="1">
      <c r="A16" s="3122"/>
      <c r="C16" s="3127"/>
      <c r="D16" s="146"/>
      <c r="E16" s="382"/>
      <c r="F16" s="3130"/>
      <c r="G16" s="3131"/>
      <c r="H16" s="3127"/>
      <c r="I16" s="3127"/>
      <c r="J16" s="3127"/>
      <c r="K16" s="3127"/>
      <c r="L16" s="3127"/>
      <c r="M16" s="3147"/>
      <c r="N16" s="973"/>
      <c r="O16" s="974"/>
    </row>
    <row r="17" spans="1:21" ht="13" customHeight="1">
      <c r="A17" s="3122"/>
      <c r="C17" s="3127"/>
      <c r="D17" s="489"/>
      <c r="E17" s="934"/>
      <c r="F17" s="3130"/>
      <c r="G17" s="3131"/>
      <c r="H17" s="3127"/>
      <c r="I17" s="3127"/>
      <c r="J17" s="3127"/>
      <c r="K17" s="3127"/>
      <c r="L17" s="3127"/>
      <c r="M17" s="3147"/>
      <c r="N17" s="973"/>
      <c r="O17" s="974"/>
    </row>
    <row r="18" spans="1:21" ht="13" customHeight="1">
      <c r="A18" s="3122"/>
      <c r="C18" s="3149" t="s">
        <v>682</v>
      </c>
      <c r="D18" s="489"/>
      <c r="E18" s="183"/>
      <c r="F18" s="3130"/>
      <c r="G18" s="3131"/>
      <c r="H18" s="3127"/>
      <c r="I18" s="3127"/>
      <c r="J18" s="3127"/>
      <c r="K18" s="3127"/>
      <c r="L18" s="3127"/>
      <c r="M18" s="3147"/>
      <c r="N18" s="973"/>
      <c r="O18" s="974"/>
    </row>
    <row r="19" spans="1:21" ht="13" customHeight="1">
      <c r="A19" s="3122"/>
      <c r="C19" s="3149"/>
      <c r="D19" s="489"/>
      <c r="E19" s="183"/>
      <c r="F19" s="3130"/>
      <c r="G19" s="3131"/>
      <c r="H19" s="3127"/>
      <c r="I19" s="3127"/>
      <c r="J19" s="3127"/>
      <c r="K19" s="3127"/>
      <c r="L19" s="3127"/>
      <c r="M19" s="3147"/>
      <c r="N19" s="172"/>
      <c r="O19" s="173"/>
    </row>
    <row r="20" spans="1:21" ht="13" customHeight="1">
      <c r="A20" s="3122"/>
      <c r="C20" s="3149"/>
      <c r="D20" s="489"/>
      <c r="E20" s="934"/>
      <c r="F20" s="3130"/>
      <c r="G20" s="3131"/>
      <c r="H20" s="3127"/>
      <c r="I20" s="3127"/>
      <c r="J20" s="3127"/>
      <c r="K20" s="3127"/>
      <c r="L20" s="3127"/>
      <c r="M20" s="3147"/>
      <c r="N20" s="175"/>
      <c r="O20" s="173"/>
    </row>
    <row r="21" spans="1:21" ht="13" customHeight="1">
      <c r="A21" s="3122"/>
      <c r="C21" s="3149"/>
      <c r="D21" s="489"/>
      <c r="E21" s="183"/>
      <c r="F21" s="3130"/>
      <c r="G21" s="3131"/>
      <c r="H21" s="3127"/>
      <c r="I21" s="3127"/>
      <c r="J21" s="3127"/>
      <c r="K21" s="3127"/>
      <c r="L21" s="3127"/>
      <c r="M21" s="3147"/>
      <c r="N21" s="172"/>
      <c r="O21" s="3135" t="s">
        <v>228</v>
      </c>
    </row>
    <row r="22" spans="1:21" ht="13" customHeight="1">
      <c r="A22" s="3122"/>
      <c r="C22" s="3136" t="s">
        <v>1566</v>
      </c>
      <c r="D22" s="139" t="s">
        <v>21</v>
      </c>
      <c r="E22" s="383">
        <v>1</v>
      </c>
      <c r="F22" s="3132"/>
      <c r="G22" s="3133"/>
      <c r="H22" s="3127"/>
      <c r="I22" s="3127"/>
      <c r="J22" s="3127"/>
      <c r="K22" s="3127"/>
      <c r="L22" s="3127"/>
      <c r="M22" s="3147"/>
      <c r="N22" s="172"/>
      <c r="O22" s="3135"/>
    </row>
    <row r="23" spans="1:21" ht="13" customHeight="1">
      <c r="A23" s="3122"/>
      <c r="C23" s="3137"/>
      <c r="D23" s="3138" t="s">
        <v>543</v>
      </c>
      <c r="E23" s="3140">
        <v>2</v>
      </c>
      <c r="F23" s="3142" t="s">
        <v>30</v>
      </c>
      <c r="G23" s="3143" t="s">
        <v>38</v>
      </c>
      <c r="H23" s="3127"/>
      <c r="I23" s="3127"/>
      <c r="J23" s="3127"/>
      <c r="K23" s="3127"/>
      <c r="L23" s="3127"/>
      <c r="M23" s="3147"/>
      <c r="N23" s="172"/>
      <c r="O23" s="3135"/>
    </row>
    <row r="24" spans="1:21" ht="13" customHeight="1">
      <c r="A24" s="3122"/>
      <c r="C24" s="3144" t="s">
        <v>461</v>
      </c>
      <c r="D24" s="3139"/>
      <c r="E24" s="3141"/>
      <c r="F24" s="3142"/>
      <c r="G24" s="3143"/>
      <c r="H24" s="3127"/>
      <c r="I24" s="3127"/>
      <c r="J24" s="3127"/>
      <c r="K24" s="3127"/>
      <c r="L24" s="3127"/>
      <c r="M24" s="3147"/>
      <c r="N24" s="172"/>
      <c r="O24" s="173"/>
    </row>
    <row r="25" spans="1:21" ht="13" customHeight="1">
      <c r="A25" s="3122"/>
      <c r="C25" s="3145"/>
      <c r="D25" s="51"/>
      <c r="E25" s="47"/>
      <c r="F25" s="3142"/>
      <c r="G25" s="3143"/>
      <c r="H25" s="3127"/>
      <c r="I25" s="3127"/>
      <c r="J25" s="3127"/>
      <c r="K25" s="3127"/>
      <c r="L25" s="3127"/>
      <c r="M25" s="3147"/>
      <c r="N25" s="975"/>
      <c r="O25" s="173"/>
    </row>
    <row r="26" spans="1:21" ht="13" customHeight="1">
      <c r="A26" s="3123"/>
      <c r="C26" s="178" t="s">
        <v>37</v>
      </c>
      <c r="D26" s="796"/>
      <c r="E26" s="797"/>
      <c r="F26" s="3142"/>
      <c r="G26" s="3143"/>
      <c r="H26" s="3134"/>
      <c r="I26" s="3134"/>
      <c r="J26" s="3134"/>
      <c r="K26" s="3134"/>
      <c r="L26" s="3134"/>
      <c r="M26" s="3148"/>
      <c r="N26" s="172"/>
      <c r="O26" s="173"/>
    </row>
    <row r="27" spans="1:21" ht="18" customHeight="1">
      <c r="A27" s="193">
        <v>1</v>
      </c>
      <c r="B27" s="184"/>
      <c r="C27" s="976"/>
      <c r="D27" s="977"/>
      <c r="E27" s="978"/>
      <c r="F27" s="978"/>
      <c r="G27" s="67"/>
      <c r="H27" s="979">
        <v>1</v>
      </c>
      <c r="I27" s="980">
        <v>1</v>
      </c>
      <c r="J27" s="980">
        <v>1</v>
      </c>
      <c r="K27" s="980">
        <v>1</v>
      </c>
      <c r="L27" s="980">
        <v>1</v>
      </c>
      <c r="M27" s="980">
        <v>1</v>
      </c>
      <c r="N27" s="172"/>
      <c r="O27" s="173"/>
      <c r="P27" s="981"/>
      <c r="Q27" s="981"/>
      <c r="R27" s="200"/>
      <c r="S27" s="200"/>
      <c r="T27" s="200"/>
      <c r="U27" s="200"/>
    </row>
    <row r="28" spans="1:21" ht="18" customHeight="1">
      <c r="A28" s="193">
        <f t="shared" ref="A28:A41" si="0">A27+1</f>
        <v>2</v>
      </c>
      <c r="B28" s="184"/>
      <c r="C28" s="976"/>
      <c r="D28" s="977"/>
      <c r="E28" s="978"/>
      <c r="F28" s="978"/>
      <c r="G28" s="67"/>
      <c r="H28" s="979">
        <f t="shared" ref="H28:M41" si="1">H27+1</f>
        <v>2</v>
      </c>
      <c r="I28" s="980">
        <f t="shared" si="1"/>
        <v>2</v>
      </c>
      <c r="J28" s="980">
        <f t="shared" si="1"/>
        <v>2</v>
      </c>
      <c r="K28" s="980">
        <f t="shared" si="1"/>
        <v>2</v>
      </c>
      <c r="L28" s="980">
        <f t="shared" si="1"/>
        <v>2</v>
      </c>
      <c r="M28" s="980">
        <f>M27+1</f>
        <v>2</v>
      </c>
      <c r="N28" s="172"/>
      <c r="O28" s="173"/>
      <c r="P28" s="981"/>
      <c r="Q28" s="981"/>
      <c r="R28" s="200"/>
      <c r="S28" s="200"/>
      <c r="T28" s="200"/>
      <c r="U28" s="200"/>
    </row>
    <row r="29" spans="1:21" ht="18" customHeight="1">
      <c r="A29" s="72">
        <f t="shared" si="0"/>
        <v>3</v>
      </c>
      <c r="B29" s="184"/>
      <c r="C29" s="73"/>
      <c r="D29" s="931"/>
      <c r="E29" s="982"/>
      <c r="F29" s="982"/>
      <c r="G29" s="70"/>
      <c r="H29" s="448">
        <f t="shared" si="1"/>
        <v>3</v>
      </c>
      <c r="I29" s="449">
        <f t="shared" si="1"/>
        <v>3</v>
      </c>
      <c r="J29" s="449">
        <f t="shared" si="1"/>
        <v>3</v>
      </c>
      <c r="K29" s="449">
        <f t="shared" si="1"/>
        <v>3</v>
      </c>
      <c r="L29" s="449">
        <f t="shared" si="1"/>
        <v>3</v>
      </c>
      <c r="M29" s="449">
        <f>M28+1</f>
        <v>3</v>
      </c>
      <c r="N29" s="172"/>
      <c r="O29" s="173"/>
      <c r="P29" s="981"/>
      <c r="Q29" s="981"/>
      <c r="R29" s="200"/>
      <c r="S29" s="200"/>
      <c r="T29" s="200"/>
      <c r="U29" s="200"/>
    </row>
    <row r="30" spans="1:21" ht="18" customHeight="1">
      <c r="A30" s="197">
        <f t="shared" si="0"/>
        <v>4</v>
      </c>
      <c r="B30" s="184"/>
      <c r="C30" s="976"/>
      <c r="D30" s="977"/>
      <c r="E30" s="978"/>
      <c r="F30" s="978"/>
      <c r="G30" s="67"/>
      <c r="H30" s="449">
        <f t="shared" si="1"/>
        <v>4</v>
      </c>
      <c r="I30" s="449">
        <f t="shared" si="1"/>
        <v>4</v>
      </c>
      <c r="J30" s="449">
        <f t="shared" si="1"/>
        <v>4</v>
      </c>
      <c r="K30" s="449">
        <f t="shared" si="1"/>
        <v>4</v>
      </c>
      <c r="L30" s="449">
        <f t="shared" si="1"/>
        <v>4</v>
      </c>
      <c r="M30" s="449">
        <f t="shared" si="1"/>
        <v>4</v>
      </c>
      <c r="N30" s="172"/>
      <c r="O30" s="173"/>
      <c r="P30" s="981"/>
      <c r="Q30" s="981"/>
      <c r="R30" s="200"/>
      <c r="S30" s="200"/>
      <c r="T30" s="200"/>
      <c r="U30" s="200"/>
    </row>
    <row r="31" spans="1:21" ht="18" customHeight="1">
      <c r="A31" s="983">
        <f t="shared" si="0"/>
        <v>5</v>
      </c>
      <c r="B31" s="184"/>
      <c r="C31" s="976"/>
      <c r="D31" s="977"/>
      <c r="E31" s="978"/>
      <c r="F31" s="978"/>
      <c r="G31" s="67"/>
      <c r="H31" s="449">
        <f t="shared" si="1"/>
        <v>5</v>
      </c>
      <c r="I31" s="449">
        <f t="shared" si="1"/>
        <v>5</v>
      </c>
      <c r="J31" s="449">
        <f t="shared" si="1"/>
        <v>5</v>
      </c>
      <c r="K31" s="449">
        <f t="shared" si="1"/>
        <v>5</v>
      </c>
      <c r="L31" s="449">
        <f t="shared" si="1"/>
        <v>5</v>
      </c>
      <c r="M31" s="449">
        <f>M30+1</f>
        <v>5</v>
      </c>
      <c r="N31" s="172"/>
      <c r="O31" s="173"/>
      <c r="P31" s="981"/>
      <c r="Q31" s="981"/>
      <c r="R31" s="200"/>
      <c r="S31" s="200"/>
      <c r="T31" s="200"/>
      <c r="U31" s="200"/>
    </row>
    <row r="32" spans="1:21" ht="18" customHeight="1">
      <c r="A32" s="983">
        <f t="shared" si="0"/>
        <v>6</v>
      </c>
      <c r="B32" s="184"/>
      <c r="C32" s="931"/>
      <c r="D32" s="931"/>
      <c r="E32" s="982"/>
      <c r="F32" s="982"/>
      <c r="G32" s="70"/>
      <c r="H32" s="449">
        <f t="shared" si="1"/>
        <v>6</v>
      </c>
      <c r="I32" s="449">
        <f t="shared" si="1"/>
        <v>6</v>
      </c>
      <c r="J32" s="449">
        <f t="shared" si="1"/>
        <v>6</v>
      </c>
      <c r="K32" s="449">
        <f t="shared" si="1"/>
        <v>6</v>
      </c>
      <c r="L32" s="449">
        <f t="shared" si="1"/>
        <v>6</v>
      </c>
      <c r="M32" s="449">
        <f>M31+1</f>
        <v>6</v>
      </c>
      <c r="N32" s="172"/>
      <c r="O32" s="173"/>
      <c r="P32" s="981"/>
      <c r="Q32" s="981"/>
      <c r="R32" s="200"/>
      <c r="S32" s="200"/>
      <c r="T32" s="200"/>
      <c r="U32" s="200"/>
    </row>
    <row r="33" spans="1:21" ht="18" customHeight="1">
      <c r="A33" s="72">
        <f t="shared" si="0"/>
        <v>7</v>
      </c>
      <c r="B33" s="184"/>
      <c r="C33" s="977"/>
      <c r="D33" s="977"/>
      <c r="E33" s="978"/>
      <c r="F33" s="978"/>
      <c r="G33" s="67"/>
      <c r="H33" s="449">
        <f t="shared" si="1"/>
        <v>7</v>
      </c>
      <c r="I33" s="449">
        <f t="shared" si="1"/>
        <v>7</v>
      </c>
      <c r="J33" s="449">
        <f t="shared" si="1"/>
        <v>7</v>
      </c>
      <c r="K33" s="449">
        <f t="shared" si="1"/>
        <v>7</v>
      </c>
      <c r="L33" s="449">
        <f t="shared" si="1"/>
        <v>7</v>
      </c>
      <c r="M33" s="449">
        <f t="shared" si="1"/>
        <v>7</v>
      </c>
      <c r="N33" s="172"/>
      <c r="O33" s="173"/>
      <c r="P33" s="981"/>
      <c r="Q33" s="981"/>
      <c r="R33" s="200"/>
      <c r="S33" s="200"/>
      <c r="T33" s="200"/>
      <c r="U33" s="200"/>
    </row>
    <row r="34" spans="1:21" ht="18" customHeight="1">
      <c r="A34" s="72">
        <f t="shared" si="0"/>
        <v>8</v>
      </c>
      <c r="B34" s="184"/>
      <c r="C34" s="977"/>
      <c r="D34" s="977"/>
      <c r="E34" s="978"/>
      <c r="F34" s="978"/>
      <c r="G34" s="67"/>
      <c r="H34" s="449">
        <f t="shared" si="1"/>
        <v>8</v>
      </c>
      <c r="I34" s="449">
        <f t="shared" si="1"/>
        <v>8</v>
      </c>
      <c r="J34" s="449">
        <f t="shared" si="1"/>
        <v>8</v>
      </c>
      <c r="K34" s="449">
        <f t="shared" si="1"/>
        <v>8</v>
      </c>
      <c r="L34" s="449">
        <f t="shared" si="1"/>
        <v>8</v>
      </c>
      <c r="M34" s="449">
        <f>M33+1</f>
        <v>8</v>
      </c>
      <c r="N34" s="175"/>
      <c r="O34" s="173"/>
      <c r="P34" s="981"/>
      <c r="Q34" s="981"/>
      <c r="R34" s="200"/>
      <c r="S34" s="200"/>
      <c r="T34" s="200"/>
      <c r="U34" s="200"/>
    </row>
    <row r="35" spans="1:21" ht="18" customHeight="1">
      <c r="A35" s="72">
        <f t="shared" si="0"/>
        <v>9</v>
      </c>
      <c r="B35" s="184"/>
      <c r="C35" s="931"/>
      <c r="D35" s="931"/>
      <c r="E35" s="982"/>
      <c r="F35" s="982"/>
      <c r="G35" s="70"/>
      <c r="H35" s="449">
        <f t="shared" si="1"/>
        <v>9</v>
      </c>
      <c r="I35" s="449">
        <f t="shared" si="1"/>
        <v>9</v>
      </c>
      <c r="J35" s="449">
        <f t="shared" si="1"/>
        <v>9</v>
      </c>
      <c r="K35" s="449">
        <f t="shared" si="1"/>
        <v>9</v>
      </c>
      <c r="L35" s="449">
        <f t="shared" si="1"/>
        <v>9</v>
      </c>
      <c r="M35" s="449">
        <f>M34+1</f>
        <v>9</v>
      </c>
      <c r="N35" s="172"/>
      <c r="O35" s="173"/>
      <c r="P35" s="981"/>
      <c r="Q35" s="981"/>
      <c r="R35" s="200"/>
      <c r="S35" s="200"/>
      <c r="T35" s="200"/>
      <c r="U35" s="200"/>
    </row>
    <row r="36" spans="1:21" ht="18" customHeight="1">
      <c r="A36" s="197">
        <f t="shared" si="0"/>
        <v>10</v>
      </c>
      <c r="B36" s="184"/>
      <c r="C36" s="977"/>
      <c r="D36" s="977"/>
      <c r="E36" s="978"/>
      <c r="F36" s="978"/>
      <c r="G36" s="67"/>
      <c r="H36" s="449">
        <f t="shared" si="1"/>
        <v>10</v>
      </c>
      <c r="I36" s="449">
        <f t="shared" si="1"/>
        <v>10</v>
      </c>
      <c r="J36" s="449">
        <f t="shared" si="1"/>
        <v>10</v>
      </c>
      <c r="K36" s="449">
        <f t="shared" si="1"/>
        <v>10</v>
      </c>
      <c r="L36" s="449">
        <f t="shared" si="1"/>
        <v>10</v>
      </c>
      <c r="M36" s="449">
        <f t="shared" si="1"/>
        <v>10</v>
      </c>
      <c r="N36" s="174"/>
      <c r="P36" s="981"/>
      <c r="Q36" s="981"/>
      <c r="R36" s="200"/>
      <c r="S36" s="200"/>
      <c r="T36" s="200"/>
      <c r="U36" s="200"/>
    </row>
    <row r="37" spans="1:21" ht="18" customHeight="1">
      <c r="A37" s="983">
        <f t="shared" si="0"/>
        <v>11</v>
      </c>
      <c r="B37" s="184"/>
      <c r="C37" s="977"/>
      <c r="D37" s="977"/>
      <c r="E37" s="978"/>
      <c r="F37" s="978"/>
      <c r="G37" s="67"/>
      <c r="H37" s="449">
        <f t="shared" si="1"/>
        <v>11</v>
      </c>
      <c r="I37" s="449">
        <f t="shared" si="1"/>
        <v>11</v>
      </c>
      <c r="J37" s="449">
        <f t="shared" si="1"/>
        <v>11</v>
      </c>
      <c r="K37" s="449">
        <f t="shared" si="1"/>
        <v>11</v>
      </c>
      <c r="L37" s="449">
        <f t="shared" si="1"/>
        <v>11</v>
      </c>
      <c r="M37" s="449">
        <f>M36+1</f>
        <v>11</v>
      </c>
      <c r="N37" s="174"/>
      <c r="P37" s="981"/>
      <c r="Q37" s="981"/>
      <c r="R37" s="200"/>
      <c r="S37" s="200"/>
      <c r="T37" s="200"/>
      <c r="U37" s="200"/>
    </row>
    <row r="38" spans="1:21" ht="18" customHeight="1">
      <c r="A38" s="196">
        <f t="shared" si="0"/>
        <v>12</v>
      </c>
      <c r="B38" s="184"/>
      <c r="C38" s="931"/>
      <c r="D38" s="931"/>
      <c r="E38" s="982"/>
      <c r="F38" s="982"/>
      <c r="G38" s="70"/>
      <c r="H38" s="449">
        <f t="shared" si="1"/>
        <v>12</v>
      </c>
      <c r="I38" s="449">
        <f t="shared" si="1"/>
        <v>12</v>
      </c>
      <c r="J38" s="449">
        <f t="shared" si="1"/>
        <v>12</v>
      </c>
      <c r="K38" s="449">
        <f t="shared" si="1"/>
        <v>12</v>
      </c>
      <c r="L38" s="449">
        <f t="shared" si="1"/>
        <v>12</v>
      </c>
      <c r="M38" s="449">
        <f>M37+1</f>
        <v>12</v>
      </c>
      <c r="N38" s="174"/>
      <c r="P38" s="981"/>
      <c r="Q38" s="981"/>
      <c r="R38" s="200"/>
      <c r="S38" s="200"/>
      <c r="T38" s="200"/>
      <c r="U38" s="200"/>
    </row>
    <row r="39" spans="1:21" ht="18" customHeight="1">
      <c r="A39" s="193">
        <f t="shared" si="0"/>
        <v>13</v>
      </c>
      <c r="B39" s="184"/>
      <c r="C39" s="977"/>
      <c r="D39" s="977"/>
      <c r="E39" s="978"/>
      <c r="F39" s="978"/>
      <c r="G39" s="67"/>
      <c r="H39" s="979">
        <f t="shared" si="1"/>
        <v>13</v>
      </c>
      <c r="I39" s="980">
        <f t="shared" si="1"/>
        <v>13</v>
      </c>
      <c r="J39" s="980">
        <f t="shared" si="1"/>
        <v>13</v>
      </c>
      <c r="K39" s="980">
        <f t="shared" si="1"/>
        <v>13</v>
      </c>
      <c r="L39" s="980">
        <f t="shared" si="1"/>
        <v>13</v>
      </c>
      <c r="M39" s="980">
        <f t="shared" si="1"/>
        <v>13</v>
      </c>
      <c r="P39" s="981"/>
      <c r="Q39" s="981"/>
      <c r="R39" s="200"/>
      <c r="S39" s="200"/>
      <c r="T39" s="200"/>
      <c r="U39" s="200"/>
    </row>
    <row r="40" spans="1:21" ht="18" customHeight="1">
      <c r="A40" s="193">
        <f t="shared" si="0"/>
        <v>14</v>
      </c>
      <c r="B40" s="184"/>
      <c r="C40" s="977"/>
      <c r="D40" s="977"/>
      <c r="E40" s="978"/>
      <c r="F40" s="978"/>
      <c r="G40" s="67"/>
      <c r="H40" s="979">
        <f t="shared" si="1"/>
        <v>14</v>
      </c>
      <c r="I40" s="980">
        <f t="shared" si="1"/>
        <v>14</v>
      </c>
      <c r="J40" s="980">
        <f t="shared" si="1"/>
        <v>14</v>
      </c>
      <c r="K40" s="980">
        <f t="shared" si="1"/>
        <v>14</v>
      </c>
      <c r="L40" s="980">
        <f t="shared" si="1"/>
        <v>14</v>
      </c>
      <c r="M40" s="980">
        <f>M39+1</f>
        <v>14</v>
      </c>
      <c r="P40" s="981"/>
      <c r="Q40" s="981"/>
      <c r="R40" s="200"/>
      <c r="S40" s="200"/>
      <c r="T40" s="200"/>
      <c r="U40" s="200"/>
    </row>
    <row r="41" spans="1:21" ht="18" customHeight="1">
      <c r="A41" s="72">
        <f t="shared" si="0"/>
        <v>15</v>
      </c>
      <c r="B41" s="184"/>
      <c r="C41" s="931"/>
      <c r="D41" s="931"/>
      <c r="E41" s="982"/>
      <c r="F41" s="982"/>
      <c r="G41" s="70"/>
      <c r="H41" s="448">
        <f t="shared" si="1"/>
        <v>15</v>
      </c>
      <c r="I41" s="449">
        <f t="shared" si="1"/>
        <v>15</v>
      </c>
      <c r="J41" s="449">
        <f t="shared" si="1"/>
        <v>15</v>
      </c>
      <c r="K41" s="449">
        <f t="shared" si="1"/>
        <v>15</v>
      </c>
      <c r="L41" s="449">
        <f t="shared" si="1"/>
        <v>15</v>
      </c>
      <c r="M41" s="449">
        <f>M40+1</f>
        <v>15</v>
      </c>
      <c r="P41" s="981"/>
      <c r="Q41" s="981"/>
      <c r="R41" s="200"/>
      <c r="S41" s="200"/>
      <c r="T41" s="200"/>
      <c r="U41" s="200"/>
    </row>
    <row r="42" spans="1:21" ht="12.75" customHeight="1">
      <c r="A42" s="60"/>
      <c r="B42" s="61"/>
      <c r="C42" s="61"/>
      <c r="D42" s="61"/>
      <c r="E42" s="61"/>
      <c r="F42" s="61"/>
      <c r="G42" s="61"/>
      <c r="H42" s="61"/>
      <c r="I42" s="61"/>
      <c r="J42" s="61"/>
      <c r="K42" s="126"/>
      <c r="L42" s="126"/>
      <c r="M42" s="981"/>
      <c r="P42" s="981"/>
      <c r="Q42" s="981"/>
    </row>
    <row r="43" spans="1:21" ht="12.75" customHeight="1">
      <c r="A43" s="60"/>
      <c r="B43" s="61"/>
      <c r="C43" s="61"/>
      <c r="D43" s="61"/>
      <c r="E43" s="61"/>
      <c r="F43" s="61"/>
      <c r="G43" s="61"/>
      <c r="H43" s="61"/>
      <c r="I43" s="61"/>
      <c r="J43" s="61"/>
      <c r="K43" s="126"/>
      <c r="L43" s="126"/>
      <c r="M43" s="981"/>
      <c r="P43" s="981"/>
      <c r="Q43" s="981"/>
    </row>
    <row r="44" spans="1:21" s="984" customFormat="1" ht="12.75" customHeight="1">
      <c r="A44" s="23"/>
      <c r="B44" s="14"/>
      <c r="C44" s="14"/>
      <c r="D44" s="14"/>
      <c r="E44" s="14"/>
      <c r="F44" s="14"/>
      <c r="G44" s="14"/>
      <c r="H44" s="14"/>
      <c r="I44" s="14"/>
      <c r="J44" s="14"/>
      <c r="K44" s="14"/>
      <c r="L44" s="14"/>
      <c r="N44" s="170"/>
      <c r="O44" s="170"/>
    </row>
  </sheetData>
  <customSheetViews>
    <customSheetView guid="{3191A239-AEE9-477C-890A-C1B06FD3DD47}" showGridLines="0">
      <selection activeCell="C24" sqref="C24:C25"/>
      <colBreaks count="1" manualBreakCount="1">
        <brk id="14" max="1048575" man="1"/>
      </colBreaks>
      <pageSetup orientation="landscape"/>
      <headerFooter differentFirst="1">
        <oddHeader>&amp;LHRBF Impact Evaluation&amp;CHousehold Questionnaire&amp;R&amp;10Form HH</oddHeader>
        <oddFooter>&amp;R&amp;P / &amp;N</oddFooter>
      </headerFooter>
    </customSheetView>
  </customSheetViews>
  <mergeCells count="19">
    <mergeCell ref="O21:O23"/>
    <mergeCell ref="C22:C23"/>
    <mergeCell ref="D23:D24"/>
    <mergeCell ref="E23:E24"/>
    <mergeCell ref="F23:F26"/>
    <mergeCell ref="G23:G26"/>
    <mergeCell ref="C24:C25"/>
    <mergeCell ref="M15:M26"/>
    <mergeCell ref="C18:C21"/>
    <mergeCell ref="H13:M13"/>
    <mergeCell ref="A14:A26"/>
    <mergeCell ref="F14:G14"/>
    <mergeCell ref="C15:C17"/>
    <mergeCell ref="F15:G22"/>
    <mergeCell ref="H15:H26"/>
    <mergeCell ref="I15:I26"/>
    <mergeCell ref="J15:J26"/>
    <mergeCell ref="K15:K26"/>
    <mergeCell ref="L15:L26"/>
  </mergeCells>
  <pageMargins left="0.75" right="0.75" top="0.5" bottom="0.5" header="0.25" footer="0.25"/>
  <pageSetup paperSize="9" orientation="landscape"/>
  <headerFooter differentFirst="1">
    <oddHeader>&amp;LHRBF Impact Evaluation&amp;CHousehold Questionnaire&amp;R&amp;10Form HH</oddHeader>
    <oddFooter>&amp;R&amp;P / &amp;N</oddFooter>
  </headerFooter>
  <colBreaks count="1" manualBreakCount="1">
    <brk id="13" max="40" man="1"/>
  </colBreaks>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93"/>
  <sheetViews>
    <sheetView showGridLines="0" view="pageLayout" zoomScale="175" zoomScaleSheetLayoutView="100" workbookViewId="0">
      <selection activeCell="O31" sqref="O31"/>
    </sheetView>
  </sheetViews>
  <sheetFormatPr baseColWidth="10" defaultColWidth="8.75" defaultRowHeight="11" x14ac:dyDescent="0"/>
  <cols>
    <col min="1" max="1" width="7" style="7" bestFit="1" customWidth="1"/>
    <col min="2" max="2" width="1" style="5" customWidth="1"/>
    <col min="3" max="3" width="29.75" style="5" customWidth="1"/>
    <col min="4" max="4" width="3.25" style="5" customWidth="1"/>
    <col min="5" max="5" width="5" style="5" customWidth="1"/>
    <col min="6" max="6" width="5.25" style="5" customWidth="1"/>
    <col min="7" max="7" width="11" style="5" customWidth="1"/>
    <col min="8" max="8" width="11.75" style="5" customWidth="1"/>
    <col min="9" max="9" width="9" style="5" customWidth="1"/>
    <col min="10" max="10" width="17.75" style="5" customWidth="1"/>
    <col min="11" max="11" width="7" style="89" customWidth="1"/>
    <col min="12" max="14" width="8" style="5" customWidth="1"/>
    <col min="15" max="15" width="5.25" style="5" customWidth="1"/>
    <col min="16" max="16" width="2.5" style="5" bestFit="1" customWidth="1"/>
    <col min="17" max="17" width="3.5" style="5" customWidth="1"/>
    <col min="18" max="18" width="2.5" style="5" customWidth="1"/>
    <col min="19" max="19" width="10.5" style="5" customWidth="1"/>
    <col min="20" max="20" width="1" style="5" hidden="1" customWidth="1"/>
    <col min="21" max="21" width="5.25" style="5" customWidth="1"/>
    <col min="22" max="22" width="2.5" style="5" customWidth="1"/>
    <col min="23" max="23" width="3.5" style="5" customWidth="1"/>
    <col min="24" max="24" width="2.5" style="5" customWidth="1"/>
    <col min="25" max="25" width="10.75" style="5" customWidth="1"/>
    <col min="26" max="26" width="14" style="5" customWidth="1"/>
    <col min="27" max="27" width="4" style="90" customWidth="1"/>
    <col min="28" max="28" width="5.25" style="6" customWidth="1"/>
    <col min="29" max="29" width="6.25" style="99" customWidth="1"/>
    <col min="30" max="30" width="7" style="6" customWidth="1"/>
    <col min="31" max="31" width="3.25" style="5" customWidth="1"/>
    <col min="32" max="33" width="8.75" style="963"/>
    <col min="34" max="16384" width="8.75" style="962"/>
  </cols>
  <sheetData>
    <row r="1" spans="1:32" s="991" customFormat="1" ht="25" customHeight="1">
      <c r="A1" s="986">
        <v>1</v>
      </c>
      <c r="B1" s="987" t="s">
        <v>356</v>
      </c>
      <c r="C1" s="986"/>
      <c r="D1" s="988"/>
      <c r="E1" s="988"/>
      <c r="F1" s="989"/>
      <c r="G1" s="989"/>
      <c r="H1" s="989"/>
      <c r="I1" s="989"/>
      <c r="J1" s="989"/>
      <c r="K1" s="989"/>
      <c r="L1" s="990"/>
      <c r="M1" s="990"/>
      <c r="N1" s="990"/>
      <c r="O1" s="990"/>
      <c r="P1" s="990"/>
      <c r="Q1" s="990"/>
      <c r="R1" s="990"/>
      <c r="S1" s="990"/>
      <c r="T1" s="384" t="s">
        <v>1320</v>
      </c>
      <c r="U1" s="990"/>
      <c r="V1" s="990"/>
      <c r="W1" s="990"/>
      <c r="X1" s="990"/>
      <c r="Y1" s="990"/>
      <c r="Z1" s="990"/>
      <c r="AA1" s="990"/>
      <c r="AB1" s="990"/>
      <c r="AC1" s="990"/>
      <c r="AD1" s="990"/>
      <c r="AE1" s="990"/>
    </row>
    <row r="2" spans="1:32" ht="13" customHeight="1">
      <c r="A2" s="2"/>
      <c r="B2" s="2"/>
      <c r="C2" s="2"/>
      <c r="D2" s="2"/>
      <c r="E2" s="2"/>
      <c r="F2" s="2"/>
      <c r="G2" s="2"/>
      <c r="H2" s="2"/>
      <c r="I2" s="2"/>
      <c r="J2" s="2"/>
      <c r="K2" s="79"/>
      <c r="L2" s="2"/>
      <c r="M2" s="2"/>
      <c r="N2" s="2"/>
      <c r="O2" s="13"/>
      <c r="P2" s="13"/>
      <c r="Q2" s="13"/>
      <c r="R2" s="13"/>
      <c r="S2" s="2"/>
      <c r="T2" s="2"/>
      <c r="U2" s="13"/>
      <c r="V2" s="13"/>
      <c r="W2" s="13"/>
      <c r="X2" s="13"/>
      <c r="Y2" s="2"/>
      <c r="Z2" s="57"/>
      <c r="AA2" s="2"/>
      <c r="AB2" s="21"/>
      <c r="AC2" s="2"/>
      <c r="AD2" s="962"/>
      <c r="AE2" s="962"/>
    </row>
    <row r="3" spans="1:32" ht="13" customHeight="1">
      <c r="A3" s="12"/>
      <c r="B3" s="11"/>
      <c r="C3" s="992" t="s">
        <v>683</v>
      </c>
      <c r="D3" s="993"/>
      <c r="E3" s="993"/>
      <c r="F3" s="993"/>
      <c r="G3" s="993"/>
      <c r="H3" s="993"/>
      <c r="I3" s="993"/>
      <c r="J3" s="993"/>
      <c r="K3" s="993"/>
      <c r="L3" s="993"/>
      <c r="M3" s="993"/>
      <c r="N3" s="993"/>
      <c r="O3" s="993"/>
      <c r="P3" s="993"/>
      <c r="Q3" s="993"/>
      <c r="R3" s="993"/>
      <c r="S3" s="3176" t="s">
        <v>632</v>
      </c>
      <c r="T3" s="98"/>
      <c r="U3" s="2467"/>
      <c r="V3" s="2468"/>
      <c r="W3" s="2468"/>
      <c r="X3" s="3181"/>
      <c r="Y3" s="993"/>
      <c r="Z3" s="993"/>
      <c r="AA3" s="993"/>
      <c r="AB3" s="993"/>
      <c r="AC3" s="993"/>
      <c r="AE3" s="993"/>
    </row>
    <row r="4" spans="1:32" ht="13" customHeight="1">
      <c r="A4" s="3"/>
      <c r="B4" s="3"/>
      <c r="C4" s="994" t="s">
        <v>684</v>
      </c>
      <c r="D4" s="995"/>
      <c r="E4" s="995"/>
      <c r="F4" s="995"/>
      <c r="G4" s="995"/>
      <c r="H4" s="995"/>
      <c r="I4" s="995"/>
      <c r="J4" s="995"/>
      <c r="K4" s="886" t="s">
        <v>633</v>
      </c>
      <c r="M4" s="996"/>
      <c r="N4" s="996"/>
      <c r="S4" s="3177"/>
      <c r="T4" s="98"/>
      <c r="U4" s="447"/>
      <c r="V4" s="2335"/>
      <c r="W4" s="2335"/>
      <c r="X4" s="3182"/>
      <c r="Z4" s="2469"/>
      <c r="AA4" s="997"/>
      <c r="AB4" s="2470"/>
      <c r="AC4" s="2471"/>
      <c r="AD4" s="2472"/>
      <c r="AE4" s="995"/>
    </row>
    <row r="5" spans="1:32" ht="13" customHeight="1">
      <c r="A5" s="3"/>
      <c r="B5" s="3"/>
      <c r="C5" s="994"/>
      <c r="D5" s="995"/>
      <c r="E5" s="995"/>
      <c r="F5" s="995"/>
      <c r="G5" s="995"/>
      <c r="H5" s="995"/>
      <c r="I5" s="995"/>
      <c r="J5" s="995"/>
      <c r="K5" s="997"/>
      <c r="L5" s="886"/>
      <c r="M5" s="996"/>
      <c r="N5" s="996"/>
      <c r="T5" s="3"/>
      <c r="Z5" s="995"/>
      <c r="AA5" s="997"/>
      <c r="AB5" s="995"/>
      <c r="AC5" s="998"/>
      <c r="AD5" s="996"/>
      <c r="AE5" s="995"/>
    </row>
    <row r="6" spans="1:32" s="963" customFormat="1" ht="13" customHeight="1">
      <c r="A6" s="12"/>
      <c r="B6" s="11"/>
      <c r="C6" s="993"/>
      <c r="D6" s="993"/>
      <c r="E6" s="993"/>
      <c r="F6" s="993"/>
      <c r="G6" s="993"/>
      <c r="H6" s="993"/>
      <c r="I6" s="993"/>
      <c r="J6" s="993"/>
      <c r="K6" s="993"/>
      <c r="L6" s="993"/>
      <c r="M6" s="993"/>
      <c r="N6" s="993"/>
      <c r="O6" s="3178" t="s">
        <v>395</v>
      </c>
      <c r="P6" s="3179"/>
      <c r="Q6" s="3179"/>
      <c r="R6" s="3179"/>
      <c r="S6" s="3180"/>
      <c r="T6" s="11"/>
      <c r="U6" s="3178" t="s">
        <v>396</v>
      </c>
      <c r="V6" s="3179"/>
      <c r="W6" s="3179"/>
      <c r="X6" s="3179"/>
      <c r="Y6" s="3180"/>
      <c r="Z6" s="993"/>
      <c r="AA6" s="993"/>
      <c r="AB6" s="993"/>
      <c r="AC6" s="993"/>
      <c r="AD6" s="993"/>
      <c r="AE6" s="993"/>
      <c r="AF6" s="146"/>
    </row>
    <row r="7" spans="1:32" s="964" customFormat="1" ht="13" customHeight="1">
      <c r="A7" s="3121" t="s">
        <v>18</v>
      </c>
      <c r="B7" s="40"/>
      <c r="C7" s="3152">
        <f>Flap!M14-0.01</f>
        <v>-1.1000000000000001</v>
      </c>
      <c r="D7" s="3159"/>
      <c r="E7" s="3152">
        <f>C7-0.01</f>
        <v>-1.1100000000000001</v>
      </c>
      <c r="F7" s="3160"/>
      <c r="G7" s="3160"/>
      <c r="H7" s="3152">
        <f>E7-0.01</f>
        <v>-1.1200000000000001</v>
      </c>
      <c r="I7" s="3159"/>
      <c r="J7" s="3152">
        <f>H7-0.01</f>
        <v>-1.1300000000000001</v>
      </c>
      <c r="K7" s="3159"/>
      <c r="L7" s="3161">
        <f>J7-0.01</f>
        <v>-1.1400000000000001</v>
      </c>
      <c r="M7" s="3162"/>
      <c r="N7" s="3163"/>
      <c r="O7" s="3161">
        <f>L7-0.01</f>
        <v>-1.1500000000000001</v>
      </c>
      <c r="P7" s="3162"/>
      <c r="Q7" s="3162"/>
      <c r="R7" s="3162"/>
      <c r="S7" s="999">
        <f>O7-0.01</f>
        <v>-1.1600000000000001</v>
      </c>
      <c r="T7" s="40"/>
      <c r="U7" s="3161">
        <f>S7-0.01</f>
        <v>-1.1700000000000002</v>
      </c>
      <c r="V7" s="3162"/>
      <c r="W7" s="3162"/>
      <c r="X7" s="3162"/>
      <c r="Y7" s="999">
        <f>U7-0.01</f>
        <v>-1.1800000000000002</v>
      </c>
      <c r="Z7" s="1000">
        <f>Y7-0.01</f>
        <v>-1.1900000000000002</v>
      </c>
      <c r="AA7" s="1001"/>
      <c r="AB7" s="3152">
        <f>-1.2</f>
        <v>-1.2</v>
      </c>
      <c r="AC7" s="3153"/>
      <c r="AD7" s="1002">
        <f>AB7-0.01</f>
        <v>-1.21</v>
      </c>
      <c r="AE7" s="1003"/>
    </row>
    <row r="8" spans="1:32" ht="13" customHeight="1">
      <c r="A8" s="3157"/>
      <c r="B8" s="4"/>
      <c r="C8" s="3164" t="s">
        <v>158</v>
      </c>
      <c r="D8" s="3165"/>
      <c r="E8" s="3150" t="s">
        <v>159</v>
      </c>
      <c r="F8" s="3151"/>
      <c r="G8" s="3151"/>
      <c r="H8" s="3166" t="s">
        <v>160</v>
      </c>
      <c r="I8" s="3168"/>
      <c r="J8" s="3166" t="s">
        <v>161</v>
      </c>
      <c r="K8" s="3168"/>
      <c r="L8" s="3185" t="s">
        <v>32</v>
      </c>
      <c r="M8" s="3186"/>
      <c r="N8" s="3189"/>
      <c r="O8" s="3166" t="s">
        <v>462</v>
      </c>
      <c r="P8" s="3167"/>
      <c r="Q8" s="3167"/>
      <c r="R8" s="3168"/>
      <c r="S8" s="3154" t="s">
        <v>393</v>
      </c>
      <c r="T8" s="4"/>
      <c r="U8" s="3166" t="s">
        <v>463</v>
      </c>
      <c r="V8" s="3167"/>
      <c r="W8" s="3167"/>
      <c r="X8" s="3168"/>
      <c r="Y8" s="3154" t="s">
        <v>394</v>
      </c>
      <c r="Z8" s="3156" t="s">
        <v>162</v>
      </c>
      <c r="AA8" s="3156"/>
      <c r="AB8" s="3150" t="s">
        <v>99</v>
      </c>
      <c r="AC8" s="3151"/>
      <c r="AD8" s="3150" t="s">
        <v>163</v>
      </c>
      <c r="AE8" s="3169"/>
    </row>
    <row r="9" spans="1:32" ht="13" customHeight="1">
      <c r="A9" s="3157"/>
      <c r="B9" s="4"/>
      <c r="C9" s="3164"/>
      <c r="D9" s="3165"/>
      <c r="E9" s="3150"/>
      <c r="F9" s="3151"/>
      <c r="G9" s="3151"/>
      <c r="H9" s="3150"/>
      <c r="I9" s="3169"/>
      <c r="J9" s="3150"/>
      <c r="K9" s="3169"/>
      <c r="L9" s="3185"/>
      <c r="M9" s="3186"/>
      <c r="N9" s="3189"/>
      <c r="O9" s="3150"/>
      <c r="P9" s="3151"/>
      <c r="Q9" s="3151"/>
      <c r="R9" s="3169"/>
      <c r="S9" s="3155"/>
      <c r="T9" s="4"/>
      <c r="U9" s="3150"/>
      <c r="V9" s="3151"/>
      <c r="W9" s="3151"/>
      <c r="X9" s="3169"/>
      <c r="Y9" s="3155"/>
      <c r="Z9" s="3156"/>
      <c r="AA9" s="3156"/>
      <c r="AB9" s="3150"/>
      <c r="AC9" s="3151"/>
      <c r="AD9" s="3150"/>
      <c r="AE9" s="3169"/>
    </row>
    <row r="10" spans="1:32" ht="13" customHeight="1">
      <c r="A10" s="3157"/>
      <c r="B10" s="4"/>
      <c r="C10" s="3164"/>
      <c r="D10" s="3165"/>
      <c r="E10" s="3150"/>
      <c r="F10" s="3151"/>
      <c r="G10" s="3151"/>
      <c r="H10" s="3150"/>
      <c r="I10" s="3169"/>
      <c r="J10" s="1004"/>
      <c r="K10" s="1005"/>
      <c r="L10" s="3185"/>
      <c r="M10" s="3186"/>
      <c r="N10" s="3189"/>
      <c r="O10" s="3150"/>
      <c r="P10" s="3151"/>
      <c r="Q10" s="3151"/>
      <c r="R10" s="3169"/>
      <c r="S10" s="3155"/>
      <c r="T10" s="4"/>
      <c r="U10" s="3150"/>
      <c r="V10" s="3151"/>
      <c r="W10" s="3151"/>
      <c r="X10" s="3169"/>
      <c r="Y10" s="3155"/>
      <c r="Z10" s="3156"/>
      <c r="AA10" s="3156"/>
      <c r="AB10" s="3150"/>
      <c r="AC10" s="3151"/>
      <c r="AD10" s="3150"/>
      <c r="AE10" s="3169"/>
    </row>
    <row r="11" spans="1:32" ht="13" customHeight="1">
      <c r="A11" s="3157"/>
      <c r="C11" s="3164"/>
      <c r="D11" s="3165"/>
      <c r="E11" s="3150"/>
      <c r="F11" s="3151"/>
      <c r="G11" s="3151"/>
      <c r="H11" s="3185" t="s">
        <v>81</v>
      </c>
      <c r="I11" s="3189"/>
      <c r="J11" s="3190" t="s">
        <v>20</v>
      </c>
      <c r="K11" s="3192">
        <v>1</v>
      </c>
      <c r="L11" s="3185"/>
      <c r="M11" s="3186"/>
      <c r="N11" s="3189"/>
      <c r="O11" s="3150"/>
      <c r="P11" s="3151"/>
      <c r="Q11" s="3151"/>
      <c r="R11" s="3169"/>
      <c r="S11" s="3155"/>
      <c r="U11" s="3150"/>
      <c r="V11" s="3151"/>
      <c r="W11" s="3151"/>
      <c r="X11" s="3169"/>
      <c r="Y11" s="3155"/>
      <c r="Z11" s="3156"/>
      <c r="AA11" s="3156"/>
      <c r="AB11" s="3150"/>
      <c r="AC11" s="3151"/>
      <c r="AD11" s="3150"/>
      <c r="AE11" s="3169"/>
    </row>
    <row r="12" spans="1:32" ht="13" customHeight="1">
      <c r="A12" s="3157"/>
      <c r="C12" s="3164"/>
      <c r="D12" s="3165"/>
      <c r="E12" s="3150"/>
      <c r="F12" s="3151"/>
      <c r="G12" s="3151"/>
      <c r="H12" s="3185"/>
      <c r="I12" s="3189"/>
      <c r="J12" s="3170"/>
      <c r="K12" s="3171"/>
      <c r="L12" s="3185"/>
      <c r="M12" s="3186"/>
      <c r="N12" s="3189"/>
      <c r="O12" s="3150"/>
      <c r="P12" s="3151"/>
      <c r="Q12" s="3151"/>
      <c r="R12" s="3169"/>
      <c r="S12" s="3155"/>
      <c r="U12" s="3150"/>
      <c r="V12" s="3151"/>
      <c r="W12" s="3151"/>
      <c r="X12" s="3169"/>
      <c r="Y12" s="3155"/>
      <c r="Z12" s="3156"/>
      <c r="AA12" s="3156"/>
      <c r="AB12" s="3150"/>
      <c r="AC12" s="3151"/>
      <c r="AD12" s="3150"/>
      <c r="AE12" s="3169"/>
    </row>
    <row r="13" spans="1:32" ht="13" customHeight="1">
      <c r="A13" s="3157"/>
      <c r="C13" s="1004"/>
      <c r="D13" s="1005"/>
      <c r="E13" s="3150"/>
      <c r="F13" s="3151"/>
      <c r="G13" s="3151"/>
      <c r="H13" s="3185"/>
      <c r="I13" s="3189"/>
      <c r="J13" s="1006" t="s">
        <v>84</v>
      </c>
      <c r="K13" s="1007">
        <f>O7</f>
        <v>-1.1500000000000001</v>
      </c>
      <c r="L13" s="3185"/>
      <c r="M13" s="3186"/>
      <c r="N13" s="3189"/>
      <c r="O13" s="3150"/>
      <c r="P13" s="3151"/>
      <c r="Q13" s="3151"/>
      <c r="R13" s="3169"/>
      <c r="S13" s="3155"/>
      <c r="U13" s="3150"/>
      <c r="V13" s="3151"/>
      <c r="W13" s="3151"/>
      <c r="X13" s="3169"/>
      <c r="Y13" s="3155"/>
      <c r="Z13" s="1008"/>
      <c r="AA13" s="1009"/>
      <c r="AB13" s="3150"/>
      <c r="AC13" s="3151"/>
      <c r="AD13" s="3150"/>
      <c r="AE13" s="3169"/>
    </row>
    <row r="14" spans="1:32" ht="13" customHeight="1">
      <c r="A14" s="3157"/>
      <c r="C14" s="1010" t="s">
        <v>135</v>
      </c>
      <c r="D14" s="1011">
        <v>1</v>
      </c>
      <c r="E14" s="1004"/>
      <c r="F14" s="1012"/>
      <c r="G14" s="1012"/>
      <c r="H14" s="3185"/>
      <c r="I14" s="3189"/>
      <c r="J14" s="3170" t="s">
        <v>139</v>
      </c>
      <c r="K14" s="3171">
        <v>2</v>
      </c>
      <c r="L14" s="3185"/>
      <c r="M14" s="3186"/>
      <c r="N14" s="3189"/>
      <c r="O14" s="3150"/>
      <c r="P14" s="3151"/>
      <c r="Q14" s="3195"/>
      <c r="R14" s="3169"/>
      <c r="S14" s="3155"/>
      <c r="U14" s="3150"/>
      <c r="V14" s="3151"/>
      <c r="W14" s="3151"/>
      <c r="X14" s="3169"/>
      <c r="Y14" s="3155"/>
      <c r="Z14" s="1008"/>
      <c r="AA14" s="1009"/>
      <c r="AB14" s="3150"/>
      <c r="AC14" s="3151"/>
      <c r="AD14" s="3150"/>
      <c r="AE14" s="3169"/>
    </row>
    <row r="15" spans="1:32" ht="13" customHeight="1">
      <c r="A15" s="3157"/>
      <c r="C15" s="1010" t="s">
        <v>16</v>
      </c>
      <c r="D15" s="1011">
        <f t="shared" ref="D15:D21" si="0">D14+1</f>
        <v>2</v>
      </c>
      <c r="E15" s="3185" t="s">
        <v>47</v>
      </c>
      <c r="F15" s="3186"/>
      <c r="G15" s="3186"/>
      <c r="H15" s="3185"/>
      <c r="I15" s="3189"/>
      <c r="J15" s="3170"/>
      <c r="K15" s="3172"/>
      <c r="L15" s="3185"/>
      <c r="M15" s="3186"/>
      <c r="N15" s="3189"/>
      <c r="O15" s="1004"/>
      <c r="P15" s="1013"/>
      <c r="Q15" s="1013"/>
      <c r="R15" s="1013"/>
      <c r="S15" s="3155"/>
      <c r="U15" s="1004"/>
      <c r="V15" s="1013"/>
      <c r="W15" s="1013"/>
      <c r="X15" s="1013"/>
      <c r="Y15" s="3155"/>
      <c r="Z15" s="887" t="s">
        <v>11</v>
      </c>
      <c r="AA15" s="888">
        <v>1</v>
      </c>
      <c r="AB15" s="3150"/>
      <c r="AC15" s="3151"/>
      <c r="AD15" s="3183"/>
      <c r="AE15" s="3184"/>
    </row>
    <row r="16" spans="1:32" ht="13" customHeight="1">
      <c r="A16" s="3157"/>
      <c r="C16" s="1010" t="s">
        <v>131</v>
      </c>
      <c r="D16" s="1011">
        <f t="shared" si="0"/>
        <v>3</v>
      </c>
      <c r="E16" s="3185"/>
      <c r="F16" s="3186"/>
      <c r="G16" s="3186"/>
      <c r="H16" s="3185" t="s">
        <v>15</v>
      </c>
      <c r="I16" s="3189"/>
      <c r="J16" s="3190" t="s">
        <v>140</v>
      </c>
      <c r="K16" s="3192">
        <v>3</v>
      </c>
      <c r="L16" s="3185" t="s">
        <v>156</v>
      </c>
      <c r="M16" s="3186"/>
      <c r="N16" s="3189"/>
      <c r="O16" s="1004"/>
      <c r="P16" s="1013"/>
      <c r="Q16" s="1013"/>
      <c r="R16" s="1013"/>
      <c r="S16" s="3155"/>
      <c r="U16" s="1004"/>
      <c r="V16" s="1013"/>
      <c r="W16" s="1013"/>
      <c r="X16" s="1013"/>
      <c r="Y16" s="3155"/>
      <c r="Z16" s="887" t="s">
        <v>17</v>
      </c>
      <c r="AA16" s="888">
        <v>2</v>
      </c>
      <c r="AB16" s="3150"/>
      <c r="AC16" s="3151"/>
      <c r="AD16" s="3183"/>
      <c r="AE16" s="3184"/>
    </row>
    <row r="17" spans="1:40" ht="13" customHeight="1">
      <c r="A17" s="3157"/>
      <c r="C17" s="1010" t="s">
        <v>132</v>
      </c>
      <c r="D17" s="1014">
        <f t="shared" si="0"/>
        <v>4</v>
      </c>
      <c r="E17" s="3187"/>
      <c r="F17" s="3186"/>
      <c r="G17" s="3186"/>
      <c r="H17" s="3185"/>
      <c r="I17" s="3189"/>
      <c r="J17" s="3191"/>
      <c r="K17" s="3172"/>
      <c r="L17" s="3185"/>
      <c r="M17" s="3186"/>
      <c r="N17" s="3189"/>
      <c r="O17" s="1004"/>
      <c r="P17" s="1013"/>
      <c r="Q17" s="1013"/>
      <c r="R17" s="1013"/>
      <c r="S17" s="1015"/>
      <c r="U17" s="1004"/>
      <c r="V17" s="1013"/>
      <c r="W17" s="1013"/>
      <c r="X17" s="1013"/>
      <c r="Y17" s="1015"/>
      <c r="Z17" s="889" t="s">
        <v>53</v>
      </c>
      <c r="AA17" s="888">
        <v>3</v>
      </c>
      <c r="AB17" s="3150"/>
      <c r="AC17" s="3151"/>
      <c r="AD17" s="3183"/>
      <c r="AE17" s="3184"/>
    </row>
    <row r="18" spans="1:40" ht="13" customHeight="1">
      <c r="A18" s="3157"/>
      <c r="C18" s="1010" t="s">
        <v>133</v>
      </c>
      <c r="D18" s="1011">
        <f t="shared" si="0"/>
        <v>5</v>
      </c>
      <c r="E18" s="3188"/>
      <c r="F18" s="3186"/>
      <c r="G18" s="3186"/>
      <c r="H18" s="3185"/>
      <c r="I18" s="3189"/>
      <c r="J18" s="3170" t="s">
        <v>141</v>
      </c>
      <c r="K18" s="3192">
        <v>4</v>
      </c>
      <c r="L18" s="3185"/>
      <c r="M18" s="3186"/>
      <c r="N18" s="3189"/>
      <c r="O18" s="1016" t="s">
        <v>35</v>
      </c>
      <c r="P18" s="1017"/>
      <c r="Q18" s="1018">
        <v>1</v>
      </c>
      <c r="R18" s="1019"/>
      <c r="S18" s="1015"/>
      <c r="U18" s="1016" t="s">
        <v>35</v>
      </c>
      <c r="V18" s="1017"/>
      <c r="W18" s="1018">
        <v>1</v>
      </c>
      <c r="X18" s="1019"/>
      <c r="Y18" s="1015"/>
      <c r="Z18" s="887" t="s">
        <v>41</v>
      </c>
      <c r="AA18" s="888">
        <f>AA17+1</f>
        <v>4</v>
      </c>
      <c r="AB18" s="3150"/>
      <c r="AC18" s="3151"/>
      <c r="AD18" s="3183"/>
      <c r="AE18" s="3184"/>
    </row>
    <row r="19" spans="1:40" ht="13" customHeight="1">
      <c r="A19" s="3157"/>
      <c r="C19" s="1010" t="s">
        <v>19</v>
      </c>
      <c r="D19" s="1011">
        <f t="shared" si="0"/>
        <v>6</v>
      </c>
      <c r="E19" s="3188"/>
      <c r="F19" s="3186"/>
      <c r="G19" s="3186"/>
      <c r="H19" s="3185"/>
      <c r="I19" s="3189"/>
      <c r="J19" s="3170"/>
      <c r="K19" s="3172"/>
      <c r="L19" s="3185"/>
      <c r="M19" s="3186"/>
      <c r="N19" s="3189"/>
      <c r="O19" s="1004" t="s">
        <v>36</v>
      </c>
      <c r="P19" s="1020"/>
      <c r="Q19" s="1013">
        <v>2</v>
      </c>
      <c r="R19" s="1020"/>
      <c r="S19" s="1021"/>
      <c r="U19" s="1004" t="s">
        <v>36</v>
      </c>
      <c r="V19" s="1008"/>
      <c r="W19" s="1013">
        <v>2</v>
      </c>
      <c r="X19" s="1008"/>
      <c r="Y19" s="1021"/>
      <c r="Z19" s="890" t="s">
        <v>164</v>
      </c>
      <c r="AA19" s="888">
        <v>5</v>
      </c>
      <c r="AB19" s="1004"/>
      <c r="AC19" s="1022"/>
      <c r="AD19" s="3183"/>
      <c r="AE19" s="3184"/>
    </row>
    <row r="20" spans="1:40" ht="13" customHeight="1">
      <c r="A20" s="3157"/>
      <c r="C20" s="1010" t="s">
        <v>46</v>
      </c>
      <c r="D20" s="1011">
        <f t="shared" si="0"/>
        <v>7</v>
      </c>
      <c r="E20" s="3188"/>
      <c r="F20" s="3186"/>
      <c r="G20" s="3186"/>
      <c r="H20" s="3173" t="s">
        <v>48</v>
      </c>
      <c r="I20" s="3174"/>
      <c r="J20" s="3190" t="s">
        <v>22</v>
      </c>
      <c r="K20" s="3192">
        <v>5</v>
      </c>
      <c r="L20" s="3185"/>
      <c r="M20" s="3186"/>
      <c r="N20" s="3189"/>
      <c r="O20" s="3196" t="s">
        <v>84</v>
      </c>
      <c r="P20" s="3197"/>
      <c r="Q20" s="3198">
        <f>U7</f>
        <v>-1.1700000000000002</v>
      </c>
      <c r="R20" s="3199"/>
      <c r="S20" s="1021"/>
      <c r="U20" s="3196" t="s">
        <v>84</v>
      </c>
      <c r="V20" s="3197"/>
      <c r="W20" s="3198">
        <f>Z7</f>
        <v>-1.1900000000000002</v>
      </c>
      <c r="X20" s="3199"/>
      <c r="Y20" s="1021"/>
      <c r="Z20" s="891" t="s">
        <v>165</v>
      </c>
      <c r="AA20" s="888">
        <v>6</v>
      </c>
      <c r="AB20" s="1023"/>
      <c r="AC20" s="1024"/>
      <c r="AD20" s="1023"/>
      <c r="AE20" s="1025"/>
    </row>
    <row r="21" spans="1:40" ht="13" customHeight="1">
      <c r="A21" s="3157"/>
      <c r="C21" s="1010" t="s">
        <v>28</v>
      </c>
      <c r="D21" s="1011">
        <f t="shared" si="0"/>
        <v>8</v>
      </c>
      <c r="E21" s="3185"/>
      <c r="F21" s="3186"/>
      <c r="G21" s="3186"/>
      <c r="H21" s="3175"/>
      <c r="I21" s="3174"/>
      <c r="J21" s="3170"/>
      <c r="K21" s="3171"/>
      <c r="L21" s="3185"/>
      <c r="M21" s="3186"/>
      <c r="N21" s="3189"/>
      <c r="O21" s="1026" t="s">
        <v>392</v>
      </c>
      <c r="P21" s="1027"/>
      <c r="Q21" s="1028">
        <v>3</v>
      </c>
      <c r="R21" s="1029"/>
      <c r="S21" s="2603"/>
      <c r="U21" s="1026" t="s">
        <v>392</v>
      </c>
      <c r="V21" s="1027"/>
      <c r="W21" s="1028">
        <v>3</v>
      </c>
      <c r="X21" s="1029"/>
      <c r="Y21" s="2603"/>
      <c r="Z21" s="3213" t="s">
        <v>24</v>
      </c>
      <c r="AA21" s="3193">
        <v>96</v>
      </c>
      <c r="AB21" s="1004"/>
      <c r="AC21" s="1022"/>
      <c r="AD21" s="1004"/>
      <c r="AE21" s="1005"/>
    </row>
    <row r="22" spans="1:40" ht="13" customHeight="1">
      <c r="A22" s="3157"/>
      <c r="C22" s="1023" t="s">
        <v>134</v>
      </c>
      <c r="D22" s="1030">
        <v>9</v>
      </c>
      <c r="E22" s="3185"/>
      <c r="F22" s="3186"/>
      <c r="G22" s="3186"/>
      <c r="H22" s="1031" t="s">
        <v>84</v>
      </c>
      <c r="I22" s="1032">
        <f>O7</f>
        <v>-1.1500000000000001</v>
      </c>
      <c r="J22" s="1006" t="s">
        <v>84</v>
      </c>
      <c r="K22" s="1007">
        <f>O7</f>
        <v>-1.1500000000000001</v>
      </c>
      <c r="L22" s="3185"/>
      <c r="M22" s="3186"/>
      <c r="N22" s="3189"/>
      <c r="O22" s="3196" t="s">
        <v>84</v>
      </c>
      <c r="P22" s="3197"/>
      <c r="Q22" s="3208">
        <f>U7</f>
        <v>-1.1700000000000002</v>
      </c>
      <c r="R22" s="3209"/>
      <c r="S22" s="2604"/>
      <c r="U22" s="3196" t="s">
        <v>84</v>
      </c>
      <c r="V22" s="3197"/>
      <c r="W22" s="3208">
        <f>Z7</f>
        <v>-1.1900000000000002</v>
      </c>
      <c r="X22" s="3209"/>
      <c r="Y22" s="2604"/>
      <c r="Z22" s="3214"/>
      <c r="AA22" s="3194"/>
      <c r="AB22" s="1023"/>
      <c r="AC22" s="1024"/>
      <c r="AD22" s="1023"/>
      <c r="AE22" s="1025"/>
    </row>
    <row r="23" spans="1:40" ht="13" customHeight="1">
      <c r="A23" s="3157"/>
      <c r="C23" s="1010" t="s">
        <v>80</v>
      </c>
      <c r="D23" s="1011">
        <v>10</v>
      </c>
      <c r="E23" s="1004"/>
      <c r="F23" s="1012"/>
      <c r="G23" s="1012"/>
      <c r="H23" s="1004"/>
      <c r="I23" s="1005"/>
      <c r="J23" s="1033" t="s">
        <v>23</v>
      </c>
      <c r="K23" s="1034">
        <v>6</v>
      </c>
      <c r="L23" s="3185"/>
      <c r="M23" s="3186"/>
      <c r="N23" s="3189"/>
      <c r="O23" s="1004"/>
      <c r="P23" s="1020"/>
      <c r="Q23" s="1035"/>
      <c r="R23" s="1036"/>
      <c r="S23" s="1021"/>
      <c r="U23" s="1004"/>
      <c r="V23" s="1020"/>
      <c r="W23" s="1035"/>
      <c r="X23" s="1036"/>
      <c r="Y23" s="1021"/>
      <c r="Z23" s="1037"/>
      <c r="AA23" s="1038"/>
      <c r="AB23" s="1039"/>
      <c r="AC23" s="1024"/>
      <c r="AD23" s="1039"/>
      <c r="AE23" s="1040"/>
    </row>
    <row r="24" spans="1:40" ht="13" customHeight="1">
      <c r="A24" s="3157"/>
      <c r="C24" s="1010" t="s">
        <v>29</v>
      </c>
      <c r="D24" s="1011">
        <v>11</v>
      </c>
      <c r="E24" s="1004"/>
      <c r="F24" s="1012"/>
      <c r="G24" s="1012"/>
      <c r="H24" s="336"/>
      <c r="I24" s="326"/>
      <c r="J24" s="1006" t="s">
        <v>84</v>
      </c>
      <c r="K24" s="1007">
        <f>O7</f>
        <v>-1.1500000000000001</v>
      </c>
      <c r="L24" s="3185"/>
      <c r="M24" s="3186"/>
      <c r="N24" s="3189"/>
      <c r="O24" s="1004"/>
      <c r="P24" s="1020"/>
      <c r="Q24" s="1020"/>
      <c r="R24" s="1020"/>
      <c r="S24" s="1015"/>
      <c r="U24" s="1004"/>
      <c r="V24" s="1020"/>
      <c r="W24" s="1020"/>
      <c r="X24" s="1020"/>
      <c r="Y24" s="1015"/>
      <c r="Z24" s="1041"/>
      <c r="AA24" s="1042"/>
      <c r="AB24" s="1039"/>
      <c r="AC24" s="1024"/>
      <c r="AD24" s="1039"/>
      <c r="AE24" s="1040"/>
    </row>
    <row r="25" spans="1:40" ht="13" customHeight="1">
      <c r="A25" s="3157"/>
      <c r="C25" s="1023" t="s">
        <v>12</v>
      </c>
      <c r="D25" s="1030">
        <v>12</v>
      </c>
      <c r="E25" s="1043" t="s">
        <v>43</v>
      </c>
      <c r="F25" s="1044" t="s">
        <v>44</v>
      </c>
      <c r="G25" s="1045" t="s">
        <v>45</v>
      </c>
      <c r="H25" s="1046" t="s">
        <v>43</v>
      </c>
      <c r="I25" s="1047" t="s">
        <v>44</v>
      </c>
      <c r="L25" s="3185"/>
      <c r="M25" s="3186"/>
      <c r="N25" s="3189"/>
      <c r="O25" s="1004"/>
      <c r="P25" s="1020"/>
      <c r="Q25" s="1020"/>
      <c r="R25" s="1020"/>
      <c r="S25" s="1015"/>
      <c r="U25" s="1004"/>
      <c r="V25" s="1020"/>
      <c r="W25" s="1020"/>
      <c r="X25" s="1020"/>
      <c r="Y25" s="1015"/>
      <c r="Z25" s="3213"/>
      <c r="AA25" s="3193"/>
      <c r="AB25" s="1010" t="s">
        <v>35</v>
      </c>
      <c r="AC25" s="1048">
        <v>1</v>
      </c>
      <c r="AD25" s="1039"/>
      <c r="AE25" s="1040"/>
    </row>
    <row r="26" spans="1:40" ht="13" customHeight="1">
      <c r="A26" s="3157"/>
      <c r="C26" s="1010" t="s">
        <v>31</v>
      </c>
      <c r="D26" s="1011">
        <v>13</v>
      </c>
      <c r="E26" s="3200" t="s">
        <v>25</v>
      </c>
      <c r="F26" s="3201" t="s">
        <v>26</v>
      </c>
      <c r="G26" s="3202" t="s">
        <v>27</v>
      </c>
      <c r="H26" s="3200" t="s">
        <v>30</v>
      </c>
      <c r="I26" s="3205" t="s">
        <v>38</v>
      </c>
      <c r="J26" s="336"/>
      <c r="K26" s="798"/>
      <c r="L26" s="3185"/>
      <c r="M26" s="3186"/>
      <c r="N26" s="3189"/>
      <c r="O26" s="1004"/>
      <c r="P26" s="1020"/>
      <c r="Q26" s="1020"/>
      <c r="R26" s="1020"/>
      <c r="S26" s="1049"/>
      <c r="U26" s="1004"/>
      <c r="V26" s="1020"/>
      <c r="W26" s="1020"/>
      <c r="X26" s="1020"/>
      <c r="Y26" s="1049"/>
      <c r="Z26" s="3214"/>
      <c r="AA26" s="3194"/>
      <c r="AB26" s="1050" t="s">
        <v>36</v>
      </c>
      <c r="AC26" s="1051">
        <v>2</v>
      </c>
      <c r="AD26" s="1039"/>
      <c r="AE26" s="1040"/>
    </row>
    <row r="27" spans="1:40" ht="13" customHeight="1">
      <c r="A27" s="3157"/>
      <c r="C27" s="1010" t="s">
        <v>138</v>
      </c>
      <c r="D27" s="1011">
        <v>14</v>
      </c>
      <c r="E27" s="3200"/>
      <c r="F27" s="3201"/>
      <c r="G27" s="3203"/>
      <c r="H27" s="3200"/>
      <c r="I27" s="3206"/>
      <c r="J27" s="336"/>
      <c r="K27" s="798"/>
      <c r="L27" s="3185"/>
      <c r="M27" s="3186"/>
      <c r="N27" s="3189"/>
      <c r="O27" s="1023"/>
      <c r="P27" s="1020"/>
      <c r="Q27" s="1020"/>
      <c r="R27" s="1020"/>
      <c r="S27" s="1052"/>
      <c r="U27" s="1023"/>
      <c r="V27" s="1020"/>
      <c r="W27" s="1020"/>
      <c r="X27" s="1020"/>
      <c r="Y27" s="1052"/>
      <c r="Z27" s="1053"/>
      <c r="AA27" s="1054"/>
      <c r="AB27" s="1006" t="s">
        <v>84</v>
      </c>
      <c r="AC27" s="1055">
        <f>2.01</f>
        <v>2.0099999999999998</v>
      </c>
      <c r="AD27" s="1039"/>
      <c r="AE27" s="1040"/>
    </row>
    <row r="28" spans="1:40" ht="13" customHeight="1">
      <c r="A28" s="3157"/>
      <c r="C28" s="1056" t="s">
        <v>24</v>
      </c>
      <c r="D28" s="1057">
        <v>96</v>
      </c>
      <c r="E28" s="3200"/>
      <c r="F28" s="3201"/>
      <c r="G28" s="3203"/>
      <c r="H28" s="3200"/>
      <c r="I28" s="3206"/>
      <c r="J28" s="336"/>
      <c r="K28" s="798"/>
      <c r="L28" s="3210"/>
      <c r="M28" s="3211"/>
      <c r="N28" s="3212"/>
      <c r="O28" s="1023"/>
      <c r="P28" s="1020"/>
      <c r="Q28" s="1020"/>
      <c r="R28" s="1020"/>
      <c r="S28" s="3187" t="s">
        <v>33</v>
      </c>
      <c r="U28" s="1023"/>
      <c r="V28" s="1020"/>
      <c r="W28" s="1020"/>
      <c r="X28" s="1020"/>
      <c r="Y28" s="3187" t="s">
        <v>34</v>
      </c>
      <c r="Z28" s="1023"/>
      <c r="AA28" s="1058"/>
      <c r="AB28" s="1818" t="s">
        <v>685</v>
      </c>
      <c r="AC28" s="1819"/>
      <c r="AD28" s="1820"/>
      <c r="AE28" s="1040"/>
    </row>
    <row r="29" spans="1:40" ht="13" customHeight="1">
      <c r="A29" s="3158"/>
      <c r="C29" s="1056"/>
      <c r="D29" s="1057"/>
      <c r="E29" s="3200"/>
      <c r="F29" s="3201"/>
      <c r="G29" s="3204"/>
      <c r="H29" s="3200"/>
      <c r="I29" s="3207"/>
      <c r="J29" s="447"/>
      <c r="K29" s="799"/>
      <c r="L29" s="1046" t="s">
        <v>51</v>
      </c>
      <c r="M29" s="1044" t="s">
        <v>52</v>
      </c>
      <c r="N29" s="1288" t="s">
        <v>142</v>
      </c>
      <c r="O29" s="3210"/>
      <c r="P29" s="3211"/>
      <c r="Q29" s="3211"/>
      <c r="R29" s="3211"/>
      <c r="S29" s="3223"/>
      <c r="U29" s="3210"/>
      <c r="V29" s="3211"/>
      <c r="W29" s="3211"/>
      <c r="X29" s="3211"/>
      <c r="Y29" s="3223"/>
      <c r="Z29" s="1289"/>
      <c r="AA29" s="199"/>
      <c r="AB29" s="476" t="s">
        <v>686</v>
      </c>
      <c r="AC29" s="1024"/>
      <c r="AD29" s="3224" t="s">
        <v>38</v>
      </c>
      <c r="AE29" s="3225"/>
    </row>
    <row r="30" spans="1:40" ht="18" customHeight="1">
      <c r="A30" s="193">
        <v>1</v>
      </c>
      <c r="B30" s="184"/>
      <c r="C30" s="1059"/>
      <c r="D30" s="978"/>
      <c r="E30" s="1060"/>
      <c r="F30" s="1061"/>
      <c r="G30" s="1062"/>
      <c r="H30" s="1063"/>
      <c r="I30" s="978"/>
      <c r="J30" s="3217"/>
      <c r="K30" s="3218"/>
      <c r="L30" s="1060"/>
      <c r="M30" s="1064"/>
      <c r="N30" s="1065"/>
      <c r="O30" s="1059"/>
      <c r="P30" s="1066"/>
      <c r="Q30" s="1067"/>
      <c r="R30" s="1067"/>
      <c r="S30" s="67"/>
      <c r="T30" s="184"/>
      <c r="U30" s="1059"/>
      <c r="V30" s="1066"/>
      <c r="W30" s="1067"/>
      <c r="X30" s="1067"/>
      <c r="Y30" s="67"/>
      <c r="Z30" s="1067"/>
      <c r="AA30" s="1068"/>
      <c r="AB30" s="1059"/>
      <c r="AC30" s="1069"/>
      <c r="AD30" s="1059"/>
      <c r="AE30" s="978"/>
      <c r="AF30" s="1070"/>
      <c r="AG30" s="1070"/>
      <c r="AH30" s="981"/>
      <c r="AI30" s="981"/>
      <c r="AJ30" s="981"/>
      <c r="AK30" s="200"/>
      <c r="AL30" s="200"/>
      <c r="AM30" s="200"/>
      <c r="AN30" s="200"/>
    </row>
    <row r="31" spans="1:40" ht="18" customHeight="1">
      <c r="A31" s="193">
        <f t="shared" ref="A31:A44" si="1">A30+1</f>
        <v>2</v>
      </c>
      <c r="B31" s="184"/>
      <c r="C31" s="1059"/>
      <c r="D31" s="978"/>
      <c r="E31" s="1063"/>
      <c r="F31" s="1064"/>
      <c r="G31" s="1062"/>
      <c r="H31" s="1063"/>
      <c r="I31" s="978"/>
      <c r="J31" s="3217"/>
      <c r="K31" s="3218"/>
      <c r="L31" s="1060"/>
      <c r="M31" s="1064"/>
      <c r="N31" s="1065"/>
      <c r="O31" s="932"/>
      <c r="P31" s="1067"/>
      <c r="Q31" s="1067"/>
      <c r="R31" s="1067"/>
      <c r="S31" s="67"/>
      <c r="T31" s="184"/>
      <c r="U31" s="932"/>
      <c r="V31" s="1067"/>
      <c r="W31" s="1067"/>
      <c r="X31" s="1067"/>
      <c r="Y31" s="67"/>
      <c r="Z31" s="1067"/>
      <c r="AA31" s="1068"/>
      <c r="AB31" s="1059"/>
      <c r="AC31" s="1069"/>
      <c r="AD31" s="1059"/>
      <c r="AE31" s="978"/>
      <c r="AF31" s="1070"/>
      <c r="AG31" s="1070"/>
      <c r="AH31" s="981"/>
      <c r="AI31" s="981"/>
      <c r="AJ31" s="981"/>
      <c r="AK31" s="200"/>
      <c r="AL31" s="200"/>
      <c r="AM31" s="200"/>
      <c r="AN31" s="200"/>
    </row>
    <row r="32" spans="1:40" ht="18" customHeight="1">
      <c r="A32" s="72">
        <f t="shared" si="1"/>
        <v>3</v>
      </c>
      <c r="B32" s="184"/>
      <c r="C32" s="932"/>
      <c r="D32" s="982"/>
      <c r="E32" s="355"/>
      <c r="F32" s="74"/>
      <c r="G32" s="75"/>
      <c r="H32" s="355"/>
      <c r="I32" s="982"/>
      <c r="J32" s="3219"/>
      <c r="K32" s="3220"/>
      <c r="L32" s="355"/>
      <c r="M32" s="356"/>
      <c r="N32" s="982"/>
      <c r="O32" s="145"/>
      <c r="P32" s="1071"/>
      <c r="Q32" s="1071"/>
      <c r="R32" s="1071"/>
      <c r="S32" s="70"/>
      <c r="T32" s="184"/>
      <c r="U32" s="145"/>
      <c r="V32" s="1071"/>
      <c r="W32" s="1071"/>
      <c r="X32" s="1071"/>
      <c r="Y32" s="70"/>
      <c r="Z32" s="1066"/>
      <c r="AA32" s="1072"/>
      <c r="AB32" s="932"/>
      <c r="AC32" s="1073"/>
      <c r="AD32" s="932"/>
      <c r="AE32" s="982"/>
      <c r="AF32" s="1070"/>
      <c r="AG32" s="1070"/>
      <c r="AH32" s="981"/>
      <c r="AI32" s="981"/>
      <c r="AJ32" s="981"/>
      <c r="AK32" s="200"/>
      <c r="AL32" s="200"/>
      <c r="AM32" s="200"/>
      <c r="AN32" s="200"/>
    </row>
    <row r="33" spans="1:40" ht="18" customHeight="1">
      <c r="A33" s="194">
        <f t="shared" si="1"/>
        <v>4</v>
      </c>
      <c r="B33" s="184"/>
      <c r="C33" s="1059"/>
      <c r="D33" s="978"/>
      <c r="E33" s="1060"/>
      <c r="F33" s="1064"/>
      <c r="G33" s="1062"/>
      <c r="H33" s="1063"/>
      <c r="I33" s="978"/>
      <c r="J33" s="3217"/>
      <c r="K33" s="3218"/>
      <c r="L33" s="1063"/>
      <c r="M33" s="1061"/>
      <c r="N33" s="978"/>
      <c r="O33" s="1074"/>
      <c r="P33" s="1071"/>
      <c r="Q33" s="1075"/>
      <c r="R33" s="1075"/>
      <c r="S33" s="67"/>
      <c r="T33" s="184"/>
      <c r="U33" s="1074"/>
      <c r="V33" s="1071"/>
      <c r="W33" s="1075"/>
      <c r="X33" s="1075"/>
      <c r="Y33" s="67"/>
      <c r="Z33" s="1067"/>
      <c r="AA33" s="1068"/>
      <c r="AB33" s="1059"/>
      <c r="AC33" s="1069"/>
      <c r="AD33" s="1059"/>
      <c r="AE33" s="978"/>
      <c r="AF33" s="1070"/>
      <c r="AG33" s="1070"/>
      <c r="AH33" s="981"/>
      <c r="AI33" s="981"/>
      <c r="AJ33" s="981"/>
      <c r="AK33" s="200"/>
      <c r="AL33" s="200"/>
      <c r="AM33" s="200"/>
      <c r="AN33" s="200"/>
    </row>
    <row r="34" spans="1:40" ht="18" customHeight="1">
      <c r="A34" s="195">
        <f t="shared" si="1"/>
        <v>5</v>
      </c>
      <c r="B34" s="184"/>
      <c r="C34" s="1059"/>
      <c r="D34" s="978"/>
      <c r="E34" s="1060"/>
      <c r="F34" s="1061"/>
      <c r="G34" s="1062"/>
      <c r="H34" s="1063"/>
      <c r="I34" s="978"/>
      <c r="J34" s="3217"/>
      <c r="K34" s="3218"/>
      <c r="L34" s="1063"/>
      <c r="M34" s="1061"/>
      <c r="N34" s="978"/>
      <c r="O34" s="932"/>
      <c r="P34" s="1067"/>
      <c r="Q34" s="1067"/>
      <c r="R34" s="1067"/>
      <c r="S34" s="67"/>
      <c r="T34" s="184"/>
      <c r="U34" s="932"/>
      <c r="V34" s="1067"/>
      <c r="W34" s="1067"/>
      <c r="X34" s="1067"/>
      <c r="Y34" s="67"/>
      <c r="Z34" s="1067"/>
      <c r="AA34" s="1068"/>
      <c r="AB34" s="1059"/>
      <c r="AC34" s="1069"/>
      <c r="AD34" s="1059"/>
      <c r="AE34" s="978"/>
      <c r="AF34" s="1070"/>
      <c r="AG34" s="1070"/>
      <c r="AH34" s="981"/>
      <c r="AI34" s="981"/>
      <c r="AJ34" s="981"/>
      <c r="AK34" s="200"/>
      <c r="AL34" s="200"/>
      <c r="AM34" s="200"/>
      <c r="AN34" s="200"/>
    </row>
    <row r="35" spans="1:40" ht="18" customHeight="1">
      <c r="A35" s="196">
        <f t="shared" si="1"/>
        <v>6</v>
      </c>
      <c r="B35" s="184"/>
      <c r="C35" s="931"/>
      <c r="D35" s="1076"/>
      <c r="E35" s="76"/>
      <c r="F35" s="71"/>
      <c r="G35" s="77"/>
      <c r="H35" s="76"/>
      <c r="I35" s="1076"/>
      <c r="J35" s="3219"/>
      <c r="K35" s="3220"/>
      <c r="L35" s="76"/>
      <c r="M35" s="71"/>
      <c r="N35" s="1076"/>
      <c r="O35" s="931"/>
      <c r="P35" s="1077"/>
      <c r="Q35" s="1077"/>
      <c r="R35" s="1077"/>
      <c r="S35" s="70"/>
      <c r="T35" s="184"/>
      <c r="U35" s="931"/>
      <c r="V35" s="1077"/>
      <c r="W35" s="1077"/>
      <c r="X35" s="1077"/>
      <c r="Y35" s="70"/>
      <c r="Z35" s="1077"/>
      <c r="AA35" s="1078"/>
      <c r="AB35" s="931"/>
      <c r="AC35" s="1079"/>
      <c r="AD35" s="931"/>
      <c r="AE35" s="1076"/>
      <c r="AF35" s="1070"/>
      <c r="AG35" s="1070"/>
      <c r="AH35" s="981"/>
      <c r="AI35" s="981"/>
      <c r="AJ35" s="981"/>
      <c r="AK35" s="200"/>
      <c r="AL35" s="200"/>
      <c r="AM35" s="200"/>
      <c r="AN35" s="200"/>
    </row>
    <row r="36" spans="1:40" ht="18" customHeight="1">
      <c r="A36" s="193">
        <f t="shared" si="1"/>
        <v>7</v>
      </c>
      <c r="B36" s="184"/>
      <c r="C36" s="977"/>
      <c r="D36" s="1080"/>
      <c r="E36" s="1081"/>
      <c r="F36" s="1082"/>
      <c r="G36" s="1083"/>
      <c r="H36" s="1081"/>
      <c r="I36" s="1080"/>
      <c r="J36" s="3215"/>
      <c r="K36" s="3216"/>
      <c r="L36" s="1081"/>
      <c r="M36" s="1082"/>
      <c r="N36" s="1080"/>
      <c r="O36" s="977"/>
      <c r="P36" s="1077"/>
      <c r="Q36" s="1084"/>
      <c r="R36" s="1084"/>
      <c r="S36" s="68"/>
      <c r="T36" s="184"/>
      <c r="U36" s="977"/>
      <c r="V36" s="1077"/>
      <c r="W36" s="1084"/>
      <c r="X36" s="1084"/>
      <c r="Y36" s="68"/>
      <c r="Z36" s="1084"/>
      <c r="AA36" s="1085"/>
      <c r="AB36" s="977"/>
      <c r="AC36" s="1086"/>
      <c r="AD36" s="977"/>
      <c r="AE36" s="1080"/>
      <c r="AF36" s="1070"/>
      <c r="AG36" s="1070"/>
      <c r="AH36" s="981"/>
      <c r="AI36" s="981"/>
      <c r="AJ36" s="981"/>
      <c r="AK36" s="200"/>
      <c r="AL36" s="200"/>
      <c r="AM36" s="200"/>
      <c r="AN36" s="200"/>
    </row>
    <row r="37" spans="1:40" ht="18" customHeight="1">
      <c r="A37" s="193">
        <f t="shared" si="1"/>
        <v>8</v>
      </c>
      <c r="B37" s="184"/>
      <c r="C37" s="977"/>
      <c r="D37" s="1080"/>
      <c r="E37" s="1081"/>
      <c r="F37" s="1082"/>
      <c r="G37" s="1083"/>
      <c r="H37" s="1081"/>
      <c r="I37" s="1080"/>
      <c r="J37" s="3215"/>
      <c r="K37" s="3216"/>
      <c r="L37" s="1081"/>
      <c r="M37" s="1082"/>
      <c r="N37" s="1080"/>
      <c r="O37" s="977"/>
      <c r="P37" s="1077"/>
      <c r="Q37" s="1084"/>
      <c r="R37" s="1084"/>
      <c r="S37" s="68"/>
      <c r="T37" s="184"/>
      <c r="U37" s="977"/>
      <c r="V37" s="1077"/>
      <c r="W37" s="1084"/>
      <c r="X37" s="1084"/>
      <c r="Y37" s="68"/>
      <c r="Z37" s="1084"/>
      <c r="AA37" s="1085"/>
      <c r="AB37" s="977"/>
      <c r="AC37" s="1086"/>
      <c r="AD37" s="977"/>
      <c r="AE37" s="1080"/>
      <c r="AF37" s="1070"/>
      <c r="AG37" s="1070"/>
      <c r="AH37" s="981"/>
      <c r="AI37" s="981"/>
      <c r="AJ37" s="981"/>
      <c r="AK37" s="200"/>
      <c r="AL37" s="200"/>
      <c r="AM37" s="200"/>
      <c r="AN37" s="200"/>
    </row>
    <row r="38" spans="1:40" ht="18" customHeight="1">
      <c r="A38" s="72">
        <f t="shared" si="1"/>
        <v>9</v>
      </c>
      <c r="B38" s="184"/>
      <c r="C38" s="931"/>
      <c r="D38" s="1076"/>
      <c r="E38" s="76"/>
      <c r="F38" s="71"/>
      <c r="G38" s="77"/>
      <c r="H38" s="76"/>
      <c r="I38" s="1076"/>
      <c r="J38" s="3221"/>
      <c r="K38" s="3222"/>
      <c r="L38" s="76"/>
      <c r="M38" s="71"/>
      <c r="N38" s="1076"/>
      <c r="O38" s="931"/>
      <c r="P38" s="1077"/>
      <c r="Q38" s="1077"/>
      <c r="R38" s="1077"/>
      <c r="S38" s="69"/>
      <c r="T38" s="184"/>
      <c r="U38" s="931"/>
      <c r="V38" s="1077"/>
      <c r="W38" s="1077"/>
      <c r="X38" s="1077"/>
      <c r="Y38" s="69"/>
      <c r="Z38" s="1077"/>
      <c r="AA38" s="1078"/>
      <c r="AB38" s="931"/>
      <c r="AC38" s="1079"/>
      <c r="AD38" s="931"/>
      <c r="AE38" s="1076"/>
      <c r="AF38" s="1070"/>
      <c r="AG38" s="1070"/>
      <c r="AH38" s="981"/>
      <c r="AI38" s="981"/>
      <c r="AJ38" s="981"/>
      <c r="AK38" s="200"/>
      <c r="AL38" s="200"/>
      <c r="AM38" s="200"/>
      <c r="AN38" s="200"/>
    </row>
    <row r="39" spans="1:40" ht="18" customHeight="1">
      <c r="A39" s="197">
        <f t="shared" si="1"/>
        <v>10</v>
      </c>
      <c r="B39" s="184"/>
      <c r="C39" s="977"/>
      <c r="D39" s="1080"/>
      <c r="E39" s="1081"/>
      <c r="F39" s="1082"/>
      <c r="G39" s="1083"/>
      <c r="H39" s="1081"/>
      <c r="I39" s="1080"/>
      <c r="J39" s="3215"/>
      <c r="K39" s="3216"/>
      <c r="L39" s="1081"/>
      <c r="M39" s="1082"/>
      <c r="N39" s="1080"/>
      <c r="O39" s="977"/>
      <c r="P39" s="1077"/>
      <c r="Q39" s="1084"/>
      <c r="R39" s="1084"/>
      <c r="S39" s="68"/>
      <c r="T39" s="184"/>
      <c r="U39" s="977"/>
      <c r="V39" s="1077"/>
      <c r="W39" s="1084"/>
      <c r="X39" s="1084"/>
      <c r="Y39" s="68"/>
      <c r="Z39" s="1084"/>
      <c r="AA39" s="1085"/>
      <c r="AB39" s="977"/>
      <c r="AC39" s="1086"/>
      <c r="AD39" s="977"/>
      <c r="AE39" s="1080"/>
      <c r="AF39" s="1070"/>
      <c r="AG39" s="1070"/>
      <c r="AH39" s="981"/>
      <c r="AI39" s="981"/>
      <c r="AJ39" s="981"/>
      <c r="AK39" s="200"/>
      <c r="AL39" s="200"/>
      <c r="AM39" s="200"/>
      <c r="AN39" s="200"/>
    </row>
    <row r="40" spans="1:40" ht="18" customHeight="1">
      <c r="A40" s="195">
        <f t="shared" si="1"/>
        <v>11</v>
      </c>
      <c r="B40" s="184"/>
      <c r="C40" s="977"/>
      <c r="D40" s="1080"/>
      <c r="E40" s="1081"/>
      <c r="F40" s="1082"/>
      <c r="G40" s="1083"/>
      <c r="H40" s="1081"/>
      <c r="I40" s="1080"/>
      <c r="J40" s="3215"/>
      <c r="K40" s="3216"/>
      <c r="L40" s="1081"/>
      <c r="M40" s="1082"/>
      <c r="N40" s="1080"/>
      <c r="O40" s="977"/>
      <c r="P40" s="1077"/>
      <c r="Q40" s="1084"/>
      <c r="R40" s="1084"/>
      <c r="S40" s="68"/>
      <c r="T40" s="184"/>
      <c r="U40" s="977"/>
      <c r="V40" s="1077"/>
      <c r="W40" s="1084"/>
      <c r="X40" s="1084"/>
      <c r="Y40" s="68"/>
      <c r="Z40" s="1084"/>
      <c r="AA40" s="1085"/>
      <c r="AB40" s="977"/>
      <c r="AC40" s="1086"/>
      <c r="AD40" s="977"/>
      <c r="AE40" s="1080"/>
      <c r="AF40" s="1070"/>
      <c r="AG40" s="1070"/>
      <c r="AH40" s="981"/>
      <c r="AI40" s="981"/>
      <c r="AJ40" s="981"/>
      <c r="AK40" s="200"/>
      <c r="AL40" s="200"/>
      <c r="AM40" s="200"/>
      <c r="AN40" s="200"/>
    </row>
    <row r="41" spans="1:40" ht="18" customHeight="1">
      <c r="A41" s="196">
        <f t="shared" si="1"/>
        <v>12</v>
      </c>
      <c r="B41" s="184"/>
      <c r="C41" s="931"/>
      <c r="D41" s="1076"/>
      <c r="E41" s="76"/>
      <c r="F41" s="71"/>
      <c r="G41" s="77"/>
      <c r="H41" s="76"/>
      <c r="I41" s="1076"/>
      <c r="J41" s="3221"/>
      <c r="K41" s="3222"/>
      <c r="L41" s="76"/>
      <c r="M41" s="71"/>
      <c r="N41" s="1076"/>
      <c r="O41" s="931"/>
      <c r="P41" s="1077"/>
      <c r="Q41" s="1077"/>
      <c r="R41" s="1077"/>
      <c r="S41" s="69"/>
      <c r="T41" s="184"/>
      <c r="U41" s="931"/>
      <c r="V41" s="1077"/>
      <c r="W41" s="1077"/>
      <c r="X41" s="1077"/>
      <c r="Y41" s="69"/>
      <c r="Z41" s="1077"/>
      <c r="AA41" s="1078"/>
      <c r="AB41" s="931"/>
      <c r="AC41" s="1079"/>
      <c r="AD41" s="931"/>
      <c r="AE41" s="1076"/>
      <c r="AF41" s="1070"/>
      <c r="AG41" s="1070"/>
      <c r="AH41" s="981"/>
      <c r="AI41" s="981"/>
      <c r="AJ41" s="981"/>
      <c r="AK41" s="200"/>
      <c r="AL41" s="200"/>
      <c r="AM41" s="200"/>
      <c r="AN41" s="200"/>
    </row>
    <row r="42" spans="1:40" ht="18" customHeight="1">
      <c r="A42" s="193">
        <f t="shared" si="1"/>
        <v>13</v>
      </c>
      <c r="B42" s="184"/>
      <c r="C42" s="977"/>
      <c r="D42" s="1080"/>
      <c r="E42" s="1081"/>
      <c r="F42" s="1082"/>
      <c r="G42" s="1083"/>
      <c r="H42" s="1081"/>
      <c r="I42" s="1080"/>
      <c r="J42" s="3215"/>
      <c r="K42" s="3216"/>
      <c r="L42" s="1081"/>
      <c r="M42" s="1082"/>
      <c r="N42" s="1080"/>
      <c r="O42" s="977"/>
      <c r="P42" s="1077"/>
      <c r="Q42" s="1084"/>
      <c r="R42" s="1084"/>
      <c r="S42" s="68"/>
      <c r="T42" s="184"/>
      <c r="U42" s="977"/>
      <c r="V42" s="1077"/>
      <c r="W42" s="1084"/>
      <c r="X42" s="1084"/>
      <c r="Y42" s="68"/>
      <c r="Z42" s="1084"/>
      <c r="AA42" s="1085"/>
      <c r="AB42" s="977"/>
      <c r="AC42" s="1086"/>
      <c r="AD42" s="977"/>
      <c r="AE42" s="1080"/>
      <c r="AF42" s="1070"/>
      <c r="AG42" s="1070"/>
      <c r="AH42" s="981"/>
      <c r="AI42" s="981"/>
      <c r="AJ42" s="981"/>
      <c r="AK42" s="200"/>
      <c r="AL42" s="200"/>
      <c r="AM42" s="200"/>
      <c r="AN42" s="200"/>
    </row>
    <row r="43" spans="1:40" ht="18" customHeight="1">
      <c r="A43" s="193">
        <f t="shared" si="1"/>
        <v>14</v>
      </c>
      <c r="B43" s="184"/>
      <c r="C43" s="977"/>
      <c r="D43" s="1080"/>
      <c r="E43" s="1081"/>
      <c r="F43" s="1082"/>
      <c r="G43" s="1083"/>
      <c r="H43" s="1081"/>
      <c r="I43" s="1080"/>
      <c r="J43" s="3215"/>
      <c r="K43" s="3216"/>
      <c r="L43" s="1081"/>
      <c r="M43" s="1082"/>
      <c r="N43" s="1080"/>
      <c r="O43" s="931"/>
      <c r="P43" s="1084"/>
      <c r="Q43" s="1084"/>
      <c r="R43" s="1084"/>
      <c r="S43" s="68"/>
      <c r="T43" s="184"/>
      <c r="U43" s="931"/>
      <c r="V43" s="1084"/>
      <c r="W43" s="1084"/>
      <c r="X43" s="1084"/>
      <c r="Y43" s="68"/>
      <c r="Z43" s="1084"/>
      <c r="AA43" s="1085"/>
      <c r="AB43" s="977"/>
      <c r="AC43" s="1086"/>
      <c r="AD43" s="977"/>
      <c r="AE43" s="1080"/>
      <c r="AF43" s="1070"/>
      <c r="AG43" s="1070"/>
      <c r="AH43" s="981"/>
      <c r="AI43" s="981"/>
      <c r="AJ43" s="981"/>
      <c r="AK43" s="200"/>
      <c r="AL43" s="200"/>
      <c r="AM43" s="200"/>
      <c r="AN43" s="200"/>
    </row>
    <row r="44" spans="1:40" ht="18" customHeight="1">
      <c r="A44" s="72">
        <f t="shared" si="1"/>
        <v>15</v>
      </c>
      <c r="B44" s="184"/>
      <c r="C44" s="931"/>
      <c r="D44" s="1076"/>
      <c r="E44" s="76"/>
      <c r="F44" s="71"/>
      <c r="G44" s="77"/>
      <c r="H44" s="76"/>
      <c r="I44" s="1076"/>
      <c r="J44" s="3221"/>
      <c r="K44" s="3222"/>
      <c r="L44" s="76"/>
      <c r="M44" s="71"/>
      <c r="N44" s="1076"/>
      <c r="O44" s="931"/>
      <c r="P44" s="1077"/>
      <c r="Q44" s="1077"/>
      <c r="R44" s="1077"/>
      <c r="S44" s="69"/>
      <c r="T44" s="184"/>
      <c r="U44" s="931"/>
      <c r="V44" s="1077"/>
      <c r="W44" s="1077"/>
      <c r="X44" s="1077"/>
      <c r="Y44" s="69"/>
      <c r="Z44" s="1077"/>
      <c r="AA44" s="1078"/>
      <c r="AB44" s="931"/>
      <c r="AC44" s="1079"/>
      <c r="AD44" s="931"/>
      <c r="AE44" s="1076"/>
      <c r="AF44" s="1070"/>
      <c r="AG44" s="1070"/>
      <c r="AH44" s="981"/>
      <c r="AI44" s="981"/>
      <c r="AJ44" s="981"/>
      <c r="AK44" s="200"/>
      <c r="AL44" s="200"/>
      <c r="AM44" s="200"/>
      <c r="AN44" s="200"/>
    </row>
    <row r="45" spans="1:40" ht="12.75" customHeight="1">
      <c r="A45" s="59"/>
      <c r="B45" s="61"/>
      <c r="C45" s="61"/>
      <c r="D45" s="61"/>
      <c r="E45" s="61"/>
      <c r="F45" s="61"/>
      <c r="G45" s="61"/>
      <c r="H45" s="61"/>
      <c r="I45" s="61"/>
      <c r="J45" s="61"/>
      <c r="K45" s="81"/>
      <c r="L45" s="61"/>
      <c r="M45" s="61"/>
      <c r="N45" s="61"/>
      <c r="O45" s="61"/>
      <c r="P45" s="61"/>
      <c r="Q45" s="61"/>
      <c r="R45" s="61"/>
      <c r="S45" s="61"/>
      <c r="T45" s="61"/>
      <c r="U45" s="61"/>
      <c r="V45" s="61"/>
      <c r="W45" s="61"/>
      <c r="X45" s="61"/>
      <c r="Y45" s="61"/>
      <c r="Z45" s="61"/>
      <c r="AA45" s="91"/>
      <c r="AB45" s="62"/>
      <c r="AC45" s="101"/>
      <c r="AD45" s="62"/>
      <c r="AE45" s="61"/>
      <c r="AF45" s="1070"/>
      <c r="AG45" s="1070"/>
      <c r="AH45" s="981"/>
      <c r="AI45" s="981"/>
      <c r="AJ45" s="981"/>
    </row>
    <row r="46" spans="1:40" ht="12.75" customHeight="1">
      <c r="A46" s="59"/>
      <c r="B46" s="61"/>
      <c r="C46" s="61"/>
      <c r="D46" s="61"/>
      <c r="E46" s="61"/>
      <c r="F46" s="61"/>
      <c r="G46" s="61"/>
      <c r="H46" s="61"/>
      <c r="I46" s="61"/>
      <c r="J46" s="61"/>
      <c r="K46" s="81"/>
      <c r="L46" s="61"/>
      <c r="M46" s="61"/>
      <c r="N46" s="61"/>
      <c r="O46" s="61"/>
      <c r="P46" s="61"/>
      <c r="Q46" s="61"/>
      <c r="R46" s="61"/>
      <c r="S46" s="61"/>
      <c r="T46" s="61"/>
      <c r="U46" s="61"/>
      <c r="V46" s="61"/>
      <c r="W46" s="61"/>
      <c r="X46" s="61"/>
      <c r="Y46" s="61"/>
      <c r="Z46" s="61"/>
      <c r="AA46" s="91"/>
      <c r="AB46" s="62"/>
      <c r="AC46" s="101"/>
      <c r="AD46" s="62"/>
      <c r="AE46" s="61"/>
      <c r="AF46" s="1070"/>
      <c r="AG46" s="1070"/>
      <c r="AH46" s="981"/>
      <c r="AI46" s="981"/>
      <c r="AJ46" s="981"/>
    </row>
    <row r="47" spans="1:40" s="984" customFormat="1" ht="12.75" customHeight="1">
      <c r="A47" s="15"/>
      <c r="B47" s="14"/>
      <c r="C47" s="14"/>
      <c r="D47" s="14"/>
      <c r="E47" s="14"/>
      <c r="F47" s="14"/>
      <c r="G47" s="14"/>
      <c r="H47" s="14"/>
      <c r="I47" s="14"/>
      <c r="J47" s="14"/>
      <c r="K47" s="82"/>
      <c r="L47" s="14"/>
      <c r="M47" s="14"/>
      <c r="N47" s="14"/>
      <c r="O47" s="14"/>
      <c r="P47" s="14"/>
      <c r="Q47" s="14"/>
      <c r="R47" s="14"/>
      <c r="S47" s="61"/>
      <c r="T47" s="14"/>
      <c r="U47" s="14"/>
      <c r="V47" s="14"/>
      <c r="W47" s="14"/>
      <c r="X47" s="14"/>
      <c r="Y47" s="61"/>
      <c r="Z47" s="14"/>
      <c r="AA47" s="92"/>
      <c r="AB47" s="14"/>
      <c r="AC47" s="100"/>
      <c r="AD47" s="14"/>
      <c r="AE47" s="14"/>
    </row>
    <row r="48" spans="1:40" s="984" customFormat="1" ht="12.75" customHeight="1">
      <c r="A48" s="15"/>
      <c r="B48" s="14"/>
      <c r="C48" s="14"/>
      <c r="D48" s="14"/>
      <c r="E48" s="14"/>
      <c r="F48" s="14"/>
      <c r="G48" s="14"/>
      <c r="H48" s="14"/>
      <c r="I48" s="14"/>
      <c r="J48" s="14"/>
      <c r="K48" s="82"/>
      <c r="L48" s="14"/>
      <c r="M48" s="14"/>
      <c r="N48" s="14"/>
      <c r="O48" s="14"/>
      <c r="P48" s="14"/>
      <c r="Q48" s="14"/>
      <c r="R48" s="14"/>
      <c r="S48" s="61"/>
      <c r="T48" s="14"/>
      <c r="U48" s="14"/>
      <c r="V48" s="14"/>
      <c r="W48" s="14"/>
      <c r="X48" s="14"/>
      <c r="Y48" s="61"/>
      <c r="Z48" s="14"/>
      <c r="AA48" s="92"/>
      <c r="AB48" s="14"/>
      <c r="AC48" s="100"/>
      <c r="AD48" s="14"/>
      <c r="AE48" s="14"/>
    </row>
    <row r="49" spans="1:31" s="984" customFormat="1" ht="16">
      <c r="A49" s="15"/>
      <c r="B49" s="14"/>
      <c r="C49" s="14"/>
      <c r="D49" s="14"/>
      <c r="E49" s="14"/>
      <c r="F49" s="14"/>
      <c r="G49" s="14"/>
      <c r="H49" s="14"/>
      <c r="I49" s="14"/>
      <c r="J49" s="14"/>
      <c r="K49" s="82"/>
      <c r="L49" s="14"/>
      <c r="M49" s="14"/>
      <c r="N49" s="14"/>
      <c r="O49" s="14"/>
      <c r="P49" s="14"/>
      <c r="Q49" s="14"/>
      <c r="R49" s="14"/>
      <c r="S49" s="61"/>
      <c r="T49" s="14"/>
      <c r="U49" s="14"/>
      <c r="V49" s="14"/>
      <c r="W49" s="14"/>
      <c r="X49" s="14"/>
      <c r="Y49" s="61"/>
      <c r="Z49" s="14"/>
      <c r="AA49" s="92"/>
      <c r="AB49" s="14"/>
      <c r="AC49" s="100"/>
      <c r="AD49" s="14"/>
      <c r="AE49" s="14"/>
    </row>
    <row r="50" spans="1:31" s="984" customFormat="1" ht="12.75" customHeight="1">
      <c r="A50" s="15"/>
      <c r="B50" s="14"/>
      <c r="C50" s="14"/>
      <c r="D50" s="14"/>
      <c r="E50" s="14"/>
      <c r="F50" s="14"/>
      <c r="G50" s="14"/>
      <c r="H50" s="14"/>
      <c r="I50" s="14"/>
      <c r="J50" s="14"/>
      <c r="K50" s="82"/>
      <c r="L50" s="14"/>
      <c r="M50" s="14"/>
      <c r="N50" s="14"/>
      <c r="O50" s="14"/>
      <c r="P50" s="14"/>
      <c r="Q50" s="14"/>
      <c r="R50" s="14"/>
      <c r="S50" s="61"/>
      <c r="T50" s="14"/>
      <c r="U50" s="14"/>
      <c r="V50" s="14"/>
      <c r="W50" s="14"/>
      <c r="X50" s="14"/>
      <c r="Y50" s="61"/>
      <c r="Z50" s="14"/>
      <c r="AA50" s="92"/>
      <c r="AB50" s="14"/>
      <c r="AC50" s="100"/>
      <c r="AD50" s="14"/>
      <c r="AE50" s="14"/>
    </row>
    <row r="51" spans="1:31" s="984" customFormat="1" ht="12.75" customHeight="1">
      <c r="A51" s="15"/>
      <c r="B51" s="14"/>
      <c r="C51" s="14"/>
      <c r="D51" s="14"/>
      <c r="E51" s="14"/>
      <c r="F51" s="14"/>
      <c r="G51" s="14"/>
      <c r="H51" s="14"/>
      <c r="I51" s="14"/>
      <c r="J51" s="14"/>
      <c r="K51" s="82"/>
      <c r="L51" s="14"/>
      <c r="M51" s="14"/>
      <c r="N51" s="14"/>
      <c r="O51" s="14"/>
      <c r="P51" s="14"/>
      <c r="Q51" s="14"/>
      <c r="R51" s="14"/>
      <c r="S51" s="63"/>
      <c r="T51" s="14"/>
      <c r="U51" s="14"/>
      <c r="V51" s="14"/>
      <c r="W51" s="14"/>
      <c r="X51" s="14"/>
      <c r="Y51" s="63"/>
      <c r="Z51" s="14"/>
      <c r="AA51" s="92"/>
      <c r="AB51" s="14"/>
      <c r="AC51" s="100"/>
      <c r="AD51" s="14"/>
      <c r="AE51" s="14"/>
    </row>
    <row r="52" spans="1:31" s="984" customFormat="1" ht="16">
      <c r="A52" s="15"/>
      <c r="B52" s="14"/>
      <c r="C52" s="14"/>
      <c r="D52" s="14"/>
      <c r="E52" s="14"/>
      <c r="F52" s="14"/>
      <c r="G52" s="14"/>
      <c r="H52" s="14"/>
      <c r="I52" s="14"/>
      <c r="J52" s="14"/>
      <c r="K52" s="82"/>
      <c r="L52" s="14"/>
      <c r="M52" s="14"/>
      <c r="N52" s="14"/>
      <c r="O52" s="14"/>
      <c r="P52" s="14"/>
      <c r="Q52" s="14"/>
      <c r="R52" s="14"/>
      <c r="S52" s="63"/>
      <c r="T52" s="14"/>
      <c r="U52" s="14"/>
      <c r="V52" s="14"/>
      <c r="W52" s="14"/>
      <c r="X52" s="14"/>
      <c r="Y52" s="63"/>
      <c r="Z52" s="14"/>
      <c r="AA52" s="92"/>
      <c r="AB52" s="14"/>
      <c r="AC52" s="100"/>
      <c r="AD52" s="14"/>
      <c r="AE52" s="14"/>
    </row>
    <row r="53" spans="1:31" s="984" customFormat="1" ht="12.75" customHeight="1">
      <c r="A53" s="15"/>
      <c r="B53" s="14"/>
      <c r="C53" s="14"/>
      <c r="D53" s="14"/>
      <c r="E53" s="14"/>
      <c r="F53" s="14"/>
      <c r="G53" s="14"/>
      <c r="H53" s="14"/>
      <c r="I53" s="14"/>
      <c r="J53" s="14"/>
      <c r="K53" s="82"/>
      <c r="L53" s="14"/>
      <c r="M53" s="14"/>
      <c r="N53" s="14"/>
      <c r="O53" s="14"/>
      <c r="P53" s="14"/>
      <c r="Q53" s="14"/>
      <c r="R53" s="14"/>
      <c r="S53" s="63"/>
      <c r="T53" s="14"/>
      <c r="U53" s="14"/>
      <c r="V53" s="14"/>
      <c r="W53" s="14"/>
      <c r="X53" s="14"/>
      <c r="Y53" s="63"/>
      <c r="Z53" s="14"/>
      <c r="AA53" s="92"/>
      <c r="AB53" s="14"/>
      <c r="AC53" s="100"/>
      <c r="AD53" s="14"/>
      <c r="AE53" s="14"/>
    </row>
    <row r="54" spans="1:31" s="984" customFormat="1" ht="12.75" customHeight="1">
      <c r="A54" s="15"/>
      <c r="B54" s="14"/>
      <c r="C54" s="14"/>
      <c r="D54" s="14"/>
      <c r="E54" s="14"/>
      <c r="F54" s="14"/>
      <c r="G54" s="14"/>
      <c r="H54" s="14"/>
      <c r="I54" s="14"/>
      <c r="J54" s="14"/>
      <c r="K54" s="82"/>
      <c r="L54" s="14"/>
      <c r="M54" s="14"/>
      <c r="N54" s="14"/>
      <c r="O54" s="14"/>
      <c r="P54" s="14"/>
      <c r="Q54" s="14"/>
      <c r="R54" s="14"/>
      <c r="S54" s="63"/>
      <c r="T54" s="14"/>
      <c r="U54" s="14"/>
      <c r="V54" s="14"/>
      <c r="W54" s="14"/>
      <c r="X54" s="14"/>
      <c r="Y54" s="63"/>
      <c r="Z54" s="14"/>
      <c r="AA54" s="92"/>
      <c r="AB54" s="14"/>
      <c r="AC54" s="100"/>
      <c r="AD54" s="14"/>
      <c r="AE54" s="14"/>
    </row>
    <row r="55" spans="1:31" s="984" customFormat="1" ht="19">
      <c r="A55" s="27"/>
      <c r="B55" s="27"/>
      <c r="C55" s="27"/>
      <c r="D55" s="27"/>
      <c r="E55" s="27"/>
      <c r="F55" s="27"/>
      <c r="G55" s="27"/>
      <c r="H55" s="27"/>
      <c r="I55" s="27"/>
      <c r="J55" s="27"/>
      <c r="K55" s="83"/>
      <c r="L55" s="28"/>
      <c r="M55" s="28"/>
      <c r="N55" s="28"/>
      <c r="O55" s="27"/>
      <c r="P55" s="27"/>
      <c r="Q55" s="27"/>
      <c r="R55" s="27"/>
      <c r="S55" s="63"/>
      <c r="T55" s="27"/>
      <c r="U55" s="27"/>
      <c r="V55" s="27"/>
      <c r="W55" s="27"/>
      <c r="X55" s="27"/>
      <c r="Y55" s="63"/>
      <c r="Z55" s="27"/>
      <c r="AA55" s="83"/>
      <c r="AB55" s="27"/>
      <c r="AC55" s="102"/>
      <c r="AD55" s="27"/>
      <c r="AE55" s="27"/>
    </row>
    <row r="56" spans="1:31" s="984" customFormat="1" ht="12.75" customHeight="1">
      <c r="A56" s="29"/>
      <c r="B56" s="29"/>
      <c r="C56" s="29"/>
      <c r="D56" s="29"/>
      <c r="E56" s="29"/>
      <c r="F56" s="29"/>
      <c r="G56" s="29"/>
      <c r="H56" s="29"/>
      <c r="I56" s="29"/>
      <c r="J56" s="29"/>
      <c r="K56" s="84"/>
      <c r="L56" s="29"/>
      <c r="M56" s="29"/>
      <c r="N56" s="29"/>
      <c r="O56" s="29"/>
      <c r="P56" s="29"/>
      <c r="Q56" s="29"/>
      <c r="R56" s="29"/>
      <c r="S56" s="63"/>
      <c r="T56" s="29"/>
      <c r="U56" s="29"/>
      <c r="V56" s="29"/>
      <c r="W56" s="29"/>
      <c r="X56" s="29"/>
      <c r="Y56" s="63"/>
      <c r="Z56" s="29"/>
      <c r="AA56" s="84"/>
      <c r="AB56" s="29"/>
      <c r="AC56" s="102"/>
      <c r="AD56" s="29"/>
      <c r="AE56" s="29"/>
    </row>
    <row r="57" spans="1:31" s="984" customFormat="1" ht="12.75" customHeight="1">
      <c r="A57" s="30"/>
      <c r="B57" s="185"/>
      <c r="C57" s="185"/>
      <c r="D57" s="185"/>
      <c r="E57" s="185"/>
      <c r="F57" s="185"/>
      <c r="G57" s="185"/>
      <c r="H57" s="185"/>
      <c r="I57" s="185"/>
      <c r="J57" s="185"/>
      <c r="K57" s="85"/>
      <c r="L57" s="185"/>
      <c r="M57" s="185"/>
      <c r="N57" s="185"/>
      <c r="O57" s="185"/>
      <c r="P57" s="185"/>
      <c r="Q57" s="185"/>
      <c r="R57" s="185"/>
      <c r="S57" s="63"/>
      <c r="T57" s="185"/>
      <c r="U57" s="185"/>
      <c r="V57" s="185"/>
      <c r="W57" s="185"/>
      <c r="X57" s="185"/>
      <c r="Y57" s="63"/>
      <c r="Z57" s="185"/>
      <c r="AA57" s="93"/>
      <c r="AB57" s="185"/>
      <c r="AC57" s="103"/>
      <c r="AD57" s="185"/>
      <c r="AE57" s="185"/>
    </row>
    <row r="58" spans="1:31" s="984" customFormat="1" ht="12.75" customHeight="1">
      <c r="A58" s="30"/>
      <c r="B58" s="185"/>
      <c r="C58" s="185"/>
      <c r="D58" s="185"/>
      <c r="E58" s="185"/>
      <c r="F58" s="185"/>
      <c r="G58" s="185"/>
      <c r="H58" s="185"/>
      <c r="I58" s="185"/>
      <c r="J58" s="185"/>
      <c r="K58" s="85"/>
      <c r="L58" s="185"/>
      <c r="M58" s="185"/>
      <c r="N58" s="185"/>
      <c r="O58" s="185"/>
      <c r="P58" s="185"/>
      <c r="Q58" s="185"/>
      <c r="R58" s="185"/>
      <c r="S58" s="63"/>
      <c r="T58" s="185"/>
      <c r="U58" s="185"/>
      <c r="V58" s="185"/>
      <c r="W58" s="185"/>
      <c r="X58" s="185"/>
      <c r="Y58" s="63"/>
      <c r="Z58" s="185"/>
      <c r="AA58" s="93"/>
      <c r="AB58" s="185"/>
      <c r="AC58" s="103"/>
      <c r="AD58" s="185"/>
      <c r="AE58" s="185"/>
    </row>
    <row r="59" spans="1:31" s="984" customFormat="1" ht="12.75" customHeight="1">
      <c r="A59" s="31"/>
      <c r="B59" s="52"/>
      <c r="C59" s="52"/>
      <c r="D59" s="52"/>
      <c r="E59" s="52"/>
      <c r="F59" s="52"/>
      <c r="G59" s="52"/>
      <c r="H59" s="52"/>
      <c r="I59" s="52"/>
      <c r="J59" s="52"/>
      <c r="K59" s="129"/>
      <c r="L59" s="52"/>
      <c r="M59" s="52"/>
      <c r="N59" s="52"/>
      <c r="O59" s="52"/>
      <c r="P59" s="52"/>
      <c r="Q59" s="52"/>
      <c r="R59" s="52"/>
      <c r="S59" s="64"/>
      <c r="T59" s="52"/>
      <c r="U59" s="52"/>
      <c r="V59" s="52"/>
      <c r="W59" s="52"/>
      <c r="X59" s="52"/>
      <c r="Y59" s="64"/>
      <c r="Z59" s="22"/>
      <c r="AA59" s="94"/>
      <c r="AB59" s="22"/>
      <c r="AC59" s="104"/>
      <c r="AD59" s="22"/>
      <c r="AE59" s="22"/>
    </row>
    <row r="60" spans="1:31" s="984" customFormat="1" ht="12.75" customHeight="1">
      <c r="A60" s="31"/>
      <c r="B60" s="143"/>
      <c r="C60" s="489"/>
      <c r="D60" s="14"/>
      <c r="E60" s="143"/>
      <c r="F60" s="143"/>
      <c r="G60" s="143"/>
      <c r="H60" s="143"/>
      <c r="I60" s="143"/>
      <c r="J60" s="143"/>
      <c r="K60" s="86"/>
      <c r="L60" s="143"/>
      <c r="M60" s="143"/>
      <c r="N60" s="143"/>
      <c r="O60" s="143"/>
      <c r="P60" s="143"/>
      <c r="Q60" s="143"/>
      <c r="R60" s="143"/>
      <c r="S60" s="64"/>
      <c r="T60" s="143"/>
      <c r="U60" s="143"/>
      <c r="V60" s="143"/>
      <c r="W60" s="143"/>
      <c r="X60" s="143"/>
      <c r="Y60" s="64"/>
      <c r="Z60" s="489"/>
      <c r="AA60" s="95"/>
      <c r="AB60" s="489"/>
      <c r="AC60" s="105"/>
      <c r="AD60" s="489"/>
      <c r="AE60" s="489"/>
    </row>
    <row r="61" spans="1:31" s="984" customFormat="1" ht="12.75" customHeight="1">
      <c r="A61" s="31"/>
      <c r="B61" s="14"/>
      <c r="C61" s="14"/>
      <c r="D61" s="14"/>
      <c r="E61" s="143"/>
      <c r="F61" s="143"/>
      <c r="G61" s="143"/>
      <c r="H61" s="143"/>
      <c r="I61" s="143"/>
      <c r="J61" s="143"/>
      <c r="K61" s="86"/>
      <c r="L61" s="143"/>
      <c r="M61" s="143"/>
      <c r="N61" s="143"/>
      <c r="O61" s="143"/>
      <c r="P61" s="143"/>
      <c r="Q61" s="143"/>
      <c r="R61" s="143"/>
      <c r="S61" s="65"/>
      <c r="T61" s="14"/>
      <c r="U61" s="143"/>
      <c r="V61" s="143"/>
      <c r="W61" s="143"/>
      <c r="X61" s="143"/>
      <c r="Y61" s="65"/>
      <c r="Z61" s="985"/>
      <c r="AA61" s="1087"/>
      <c r="AB61" s="985"/>
      <c r="AC61" s="1088"/>
      <c r="AD61" s="985"/>
      <c r="AE61" s="985"/>
    </row>
    <row r="62" spans="1:31" s="984" customFormat="1" ht="12.75" customHeight="1">
      <c r="A62" s="31"/>
      <c r="B62" s="14"/>
      <c r="C62" s="14"/>
      <c r="D62" s="14"/>
      <c r="E62" s="143"/>
      <c r="F62" s="143"/>
      <c r="G62" s="143"/>
      <c r="H62" s="143"/>
      <c r="I62" s="143"/>
      <c r="J62" s="143"/>
      <c r="K62" s="86"/>
      <c r="L62" s="143"/>
      <c r="M62" s="143"/>
      <c r="N62" s="143"/>
      <c r="O62" s="143"/>
      <c r="P62" s="143"/>
      <c r="Q62" s="143"/>
      <c r="R62" s="143"/>
      <c r="S62" s="65"/>
      <c r="T62" s="14"/>
      <c r="U62" s="143"/>
      <c r="V62" s="143"/>
      <c r="W62" s="143"/>
      <c r="X62" s="143"/>
      <c r="Y62" s="65"/>
      <c r="Z62" s="985"/>
      <c r="AA62" s="1087"/>
      <c r="AB62" s="985"/>
      <c r="AC62" s="1088"/>
      <c r="AD62" s="985"/>
      <c r="AE62" s="985"/>
    </row>
    <row r="63" spans="1:31" s="984" customFormat="1" ht="12.75" customHeight="1">
      <c r="A63" s="31"/>
      <c r="B63" s="14"/>
      <c r="C63" s="14"/>
      <c r="D63" s="14"/>
      <c r="E63" s="143"/>
      <c r="F63" s="143"/>
      <c r="G63" s="143"/>
      <c r="H63" s="143"/>
      <c r="I63" s="143"/>
      <c r="J63" s="143"/>
      <c r="K63" s="86"/>
      <c r="L63" s="14"/>
      <c r="M63" s="14"/>
      <c r="N63" s="14"/>
      <c r="O63" s="14"/>
      <c r="P63" s="14"/>
      <c r="Q63" s="14"/>
      <c r="R63" s="14"/>
      <c r="S63" s="199"/>
      <c r="T63" s="14"/>
      <c r="U63" s="14"/>
      <c r="V63" s="14"/>
      <c r="W63" s="14"/>
      <c r="X63" s="14"/>
      <c r="Y63" s="199"/>
      <c r="Z63" s="143"/>
      <c r="AA63" s="86"/>
      <c r="AB63" s="143"/>
      <c r="AC63" s="105"/>
      <c r="AD63" s="143"/>
      <c r="AE63" s="143"/>
    </row>
    <row r="64" spans="1:31" s="984" customFormat="1" ht="12.75" customHeight="1">
      <c r="A64" s="31"/>
      <c r="B64" s="14"/>
      <c r="C64" s="143"/>
      <c r="D64" s="14"/>
      <c r="E64" s="143"/>
      <c r="F64" s="143"/>
      <c r="G64" s="143"/>
      <c r="H64" s="143"/>
      <c r="I64" s="143"/>
      <c r="J64" s="143"/>
      <c r="K64" s="86"/>
      <c r="L64" s="14"/>
      <c r="M64" s="14"/>
      <c r="N64" s="14"/>
      <c r="O64" s="14"/>
      <c r="P64" s="14"/>
      <c r="Q64" s="14"/>
      <c r="R64" s="14"/>
      <c r="S64" s="66"/>
      <c r="T64" s="14"/>
      <c r="U64" s="14"/>
      <c r="V64" s="14"/>
      <c r="W64" s="14"/>
      <c r="X64" s="14"/>
      <c r="Y64" s="66"/>
      <c r="Z64" s="143"/>
      <c r="AA64" s="86"/>
      <c r="AB64" s="143"/>
      <c r="AC64" s="105"/>
      <c r="AD64" s="143"/>
      <c r="AE64" s="143"/>
    </row>
    <row r="65" spans="1:31" s="984" customFormat="1">
      <c r="A65" s="31"/>
      <c r="B65" s="14"/>
      <c r="C65" s="143"/>
      <c r="D65" s="14"/>
      <c r="E65" s="143"/>
      <c r="F65" s="143"/>
      <c r="G65" s="143"/>
      <c r="H65" s="143"/>
      <c r="I65" s="143"/>
      <c r="J65" s="143"/>
      <c r="K65" s="86"/>
      <c r="L65" s="14"/>
      <c r="M65" s="14"/>
      <c r="N65" s="14"/>
      <c r="O65" s="14"/>
      <c r="P65" s="14"/>
      <c r="Q65" s="14"/>
      <c r="R65" s="14"/>
      <c r="S65" s="199"/>
      <c r="T65" s="14"/>
      <c r="U65" s="14"/>
      <c r="V65" s="14"/>
      <c r="W65" s="14"/>
      <c r="X65" s="14"/>
      <c r="Y65" s="199"/>
      <c r="Z65" s="143"/>
      <c r="AA65" s="86"/>
      <c r="AB65" s="143"/>
      <c r="AC65" s="105"/>
      <c r="AD65" s="143"/>
      <c r="AE65" s="143"/>
    </row>
    <row r="66" spans="1:31" s="984" customFormat="1" ht="12.75" customHeight="1">
      <c r="A66" s="35"/>
      <c r="B66" s="15"/>
      <c r="C66" s="15"/>
      <c r="D66" s="15"/>
      <c r="E66" s="15"/>
      <c r="F66" s="15"/>
      <c r="G66" s="15"/>
      <c r="H66" s="15"/>
      <c r="I66" s="15"/>
      <c r="J66" s="15"/>
      <c r="K66" s="88"/>
      <c r="L66" s="15"/>
      <c r="M66" s="15"/>
      <c r="N66" s="15"/>
      <c r="O66" s="15"/>
      <c r="P66" s="15"/>
      <c r="Q66" s="15"/>
      <c r="R66" s="15"/>
      <c r="S66" s="15"/>
      <c r="T66" s="15"/>
      <c r="U66" s="15"/>
      <c r="V66" s="15"/>
      <c r="W66" s="15"/>
      <c r="X66" s="15"/>
      <c r="Y66" s="15"/>
      <c r="Z66" s="15"/>
      <c r="AA66" s="88"/>
      <c r="AB66" s="15"/>
      <c r="AC66" s="106"/>
      <c r="AD66" s="15"/>
      <c r="AE66" s="15"/>
    </row>
    <row r="67" spans="1:31" s="984" customFormat="1" ht="12.75" customHeight="1">
      <c r="A67" s="35"/>
      <c r="B67" s="15"/>
      <c r="C67" s="15"/>
      <c r="D67" s="15"/>
      <c r="E67" s="15"/>
      <c r="F67" s="15"/>
      <c r="G67" s="15"/>
      <c r="H67" s="15"/>
      <c r="I67" s="15"/>
      <c r="J67" s="15"/>
      <c r="K67" s="88"/>
      <c r="L67" s="15"/>
      <c r="M67" s="15"/>
      <c r="N67" s="15"/>
      <c r="O67" s="15"/>
      <c r="P67" s="15"/>
      <c r="Q67" s="15"/>
      <c r="R67" s="15"/>
      <c r="S67" s="15"/>
      <c r="T67" s="15"/>
      <c r="U67" s="15"/>
      <c r="V67" s="15"/>
      <c r="W67" s="15"/>
      <c r="X67" s="15"/>
      <c r="Y67" s="15"/>
      <c r="Z67" s="15"/>
      <c r="AA67" s="88"/>
      <c r="AB67" s="15"/>
      <c r="AC67" s="106"/>
      <c r="AD67" s="15"/>
      <c r="AE67" s="15"/>
    </row>
    <row r="68" spans="1:31" s="984" customFormat="1" ht="12.75" customHeight="1">
      <c r="A68" s="35"/>
      <c r="B68" s="15"/>
      <c r="C68" s="15"/>
      <c r="D68" s="15"/>
      <c r="E68" s="15"/>
      <c r="F68" s="15"/>
      <c r="G68" s="15"/>
      <c r="H68" s="15"/>
      <c r="I68" s="15"/>
      <c r="J68" s="15"/>
      <c r="K68" s="88"/>
      <c r="L68" s="15"/>
      <c r="M68" s="15"/>
      <c r="N68" s="15"/>
      <c r="O68" s="15"/>
      <c r="P68" s="15"/>
      <c r="Q68" s="15"/>
      <c r="R68" s="15"/>
      <c r="S68" s="15"/>
      <c r="T68" s="15"/>
      <c r="U68" s="15"/>
      <c r="V68" s="15"/>
      <c r="W68" s="15"/>
      <c r="X68" s="15"/>
      <c r="Y68" s="15"/>
      <c r="Z68" s="15"/>
      <c r="AA68" s="88"/>
      <c r="AB68" s="15"/>
      <c r="AC68" s="106"/>
      <c r="AD68" s="15"/>
      <c r="AE68" s="15"/>
    </row>
    <row r="69" spans="1:31" s="984" customFormat="1" ht="12.75" customHeight="1">
      <c r="A69" s="35"/>
      <c r="B69" s="15"/>
      <c r="C69" s="15"/>
      <c r="D69" s="15"/>
      <c r="E69" s="15"/>
      <c r="F69" s="15"/>
      <c r="G69" s="15"/>
      <c r="H69" s="15"/>
      <c r="I69" s="15"/>
      <c r="J69" s="15"/>
      <c r="K69" s="88"/>
      <c r="L69" s="15"/>
      <c r="M69" s="15"/>
      <c r="N69" s="15"/>
      <c r="O69" s="15"/>
      <c r="P69" s="15"/>
      <c r="Q69" s="15"/>
      <c r="R69" s="15"/>
      <c r="S69" s="15"/>
      <c r="T69" s="15"/>
      <c r="U69" s="15"/>
      <c r="V69" s="15"/>
      <c r="W69" s="15"/>
      <c r="X69" s="15"/>
      <c r="Y69" s="15"/>
      <c r="Z69" s="15"/>
      <c r="AA69" s="88"/>
      <c r="AB69" s="15"/>
      <c r="AC69" s="106"/>
      <c r="AD69" s="15"/>
      <c r="AE69" s="15"/>
    </row>
    <row r="70" spans="1:31" s="984" customFormat="1" ht="12.75" customHeight="1">
      <c r="A70" s="35"/>
      <c r="B70" s="15"/>
      <c r="C70" s="15"/>
      <c r="D70" s="15"/>
      <c r="E70" s="15"/>
      <c r="F70" s="15"/>
      <c r="G70" s="15"/>
      <c r="H70" s="15"/>
      <c r="I70" s="15"/>
      <c r="J70" s="15"/>
      <c r="K70" s="88"/>
      <c r="L70" s="15"/>
      <c r="M70" s="15"/>
      <c r="N70" s="15"/>
      <c r="O70" s="15"/>
      <c r="P70" s="15"/>
      <c r="Q70" s="15"/>
      <c r="R70" s="15"/>
      <c r="S70" s="15"/>
      <c r="T70" s="15"/>
      <c r="U70" s="15"/>
      <c r="V70" s="15"/>
      <c r="W70" s="15"/>
      <c r="X70" s="15"/>
      <c r="Y70" s="15"/>
      <c r="Z70" s="15"/>
      <c r="AA70" s="88"/>
      <c r="AB70" s="15"/>
      <c r="AC70" s="106"/>
      <c r="AD70" s="15"/>
      <c r="AE70" s="15"/>
    </row>
    <row r="71" spans="1:31" s="984" customFormat="1" ht="12.75" customHeight="1">
      <c r="A71" s="35"/>
      <c r="B71" s="15"/>
      <c r="C71" s="15"/>
      <c r="D71" s="15"/>
      <c r="E71" s="15"/>
      <c r="F71" s="15"/>
      <c r="G71" s="15"/>
      <c r="H71" s="15"/>
      <c r="I71" s="15"/>
      <c r="J71" s="15"/>
      <c r="K71" s="88"/>
      <c r="L71" s="15"/>
      <c r="M71" s="15"/>
      <c r="N71" s="15"/>
      <c r="O71" s="15"/>
      <c r="P71" s="15"/>
      <c r="Q71" s="15"/>
      <c r="R71" s="15"/>
      <c r="S71" s="15"/>
      <c r="T71" s="15"/>
      <c r="U71" s="15"/>
      <c r="V71" s="15"/>
      <c r="W71" s="15"/>
      <c r="X71" s="15"/>
      <c r="Y71" s="15"/>
      <c r="Z71" s="15"/>
      <c r="AA71" s="88"/>
      <c r="AB71" s="15"/>
      <c r="AC71" s="106"/>
      <c r="AD71" s="15"/>
      <c r="AE71" s="15"/>
    </row>
    <row r="72" spans="1:31" s="984" customFormat="1" ht="12.75" customHeight="1">
      <c r="A72" s="35"/>
      <c r="B72" s="15"/>
      <c r="C72" s="15"/>
      <c r="D72" s="15"/>
      <c r="E72" s="15"/>
      <c r="F72" s="15"/>
      <c r="G72" s="15"/>
      <c r="H72" s="15"/>
      <c r="I72" s="15"/>
      <c r="J72" s="15"/>
      <c r="K72" s="88"/>
      <c r="L72" s="15"/>
      <c r="M72" s="15"/>
      <c r="N72" s="15"/>
      <c r="O72" s="15"/>
      <c r="P72" s="15"/>
      <c r="Q72" s="15"/>
      <c r="R72" s="15"/>
      <c r="S72" s="15"/>
      <c r="T72" s="15"/>
      <c r="U72" s="15"/>
      <c r="V72" s="15"/>
      <c r="W72" s="15"/>
      <c r="X72" s="15"/>
      <c r="Y72" s="15"/>
      <c r="Z72" s="15"/>
      <c r="AA72" s="88"/>
      <c r="AB72" s="15"/>
      <c r="AC72" s="106"/>
      <c r="AD72" s="15"/>
      <c r="AE72" s="15"/>
    </row>
    <row r="73" spans="1:31" s="984" customFormat="1" ht="12.75" customHeight="1">
      <c r="A73" s="35"/>
      <c r="B73" s="15"/>
      <c r="C73" s="15"/>
      <c r="D73" s="15"/>
      <c r="E73" s="15"/>
      <c r="F73" s="15"/>
      <c r="G73" s="15"/>
      <c r="H73" s="15"/>
      <c r="I73" s="15"/>
      <c r="J73" s="15"/>
      <c r="K73" s="88"/>
      <c r="L73" s="15"/>
      <c r="M73" s="15"/>
      <c r="N73" s="15"/>
      <c r="O73" s="15"/>
      <c r="P73" s="15"/>
      <c r="Q73" s="15"/>
      <c r="R73" s="15"/>
      <c r="S73" s="15"/>
      <c r="T73" s="15"/>
      <c r="U73" s="15"/>
      <c r="V73" s="15"/>
      <c r="W73" s="15"/>
      <c r="X73" s="15"/>
      <c r="Y73" s="15"/>
      <c r="Z73" s="15"/>
      <c r="AA73" s="88"/>
      <c r="AB73" s="15"/>
      <c r="AC73" s="106"/>
      <c r="AD73" s="15"/>
      <c r="AE73" s="15"/>
    </row>
    <row r="74" spans="1:31" s="984" customFormat="1" ht="12.75" customHeight="1">
      <c r="A74" s="35"/>
      <c r="B74" s="15"/>
      <c r="C74" s="15"/>
      <c r="D74" s="15"/>
      <c r="E74" s="15"/>
      <c r="F74" s="15"/>
      <c r="G74" s="15"/>
      <c r="H74" s="15"/>
      <c r="I74" s="15"/>
      <c r="J74" s="15"/>
      <c r="K74" s="88"/>
      <c r="L74" s="15"/>
      <c r="M74" s="15"/>
      <c r="N74" s="15"/>
      <c r="O74" s="15"/>
      <c r="P74" s="15"/>
      <c r="Q74" s="15"/>
      <c r="R74" s="15"/>
      <c r="S74" s="15"/>
      <c r="T74" s="15"/>
      <c r="U74" s="15"/>
      <c r="V74" s="15"/>
      <c r="W74" s="15"/>
      <c r="X74" s="15"/>
      <c r="Y74" s="15"/>
      <c r="Z74" s="15"/>
      <c r="AA74" s="88"/>
      <c r="AB74" s="15"/>
      <c r="AC74" s="106"/>
      <c r="AD74" s="15"/>
      <c r="AE74" s="15"/>
    </row>
    <row r="75" spans="1:31" s="984" customFormat="1" ht="12.75" customHeight="1">
      <c r="A75" s="35"/>
      <c r="B75" s="15"/>
      <c r="C75" s="15"/>
      <c r="D75" s="15"/>
      <c r="E75" s="15"/>
      <c r="F75" s="15"/>
      <c r="G75" s="15"/>
      <c r="H75" s="15"/>
      <c r="I75" s="15"/>
      <c r="J75" s="15"/>
      <c r="K75" s="88"/>
      <c r="L75" s="15"/>
      <c r="M75" s="15"/>
      <c r="N75" s="15"/>
      <c r="O75" s="15"/>
      <c r="P75" s="15"/>
      <c r="Q75" s="15"/>
      <c r="R75" s="15"/>
      <c r="S75" s="15"/>
      <c r="T75" s="15"/>
      <c r="U75" s="15"/>
      <c r="V75" s="15"/>
      <c r="W75" s="15"/>
      <c r="X75" s="15"/>
      <c r="Y75" s="15"/>
      <c r="Z75" s="15"/>
      <c r="AA75" s="88"/>
      <c r="AB75" s="15"/>
      <c r="AC75" s="106"/>
      <c r="AD75" s="15"/>
      <c r="AE75" s="15"/>
    </row>
    <row r="76" spans="1:31" s="984" customFormat="1" ht="12.75" customHeight="1">
      <c r="A76" s="35"/>
      <c r="B76" s="15"/>
      <c r="C76" s="15"/>
      <c r="D76" s="15"/>
      <c r="E76" s="15"/>
      <c r="F76" s="15"/>
      <c r="G76" s="15"/>
      <c r="H76" s="15"/>
      <c r="I76" s="15"/>
      <c r="J76" s="15"/>
      <c r="K76" s="88"/>
      <c r="L76" s="15"/>
      <c r="M76" s="15"/>
      <c r="N76" s="15"/>
      <c r="O76" s="15"/>
      <c r="P76" s="15"/>
      <c r="Q76" s="15"/>
      <c r="R76" s="15"/>
      <c r="S76" s="15"/>
      <c r="T76" s="15"/>
      <c r="U76" s="15"/>
      <c r="V76" s="15"/>
      <c r="W76" s="15"/>
      <c r="X76" s="15"/>
      <c r="Y76" s="15"/>
      <c r="Z76" s="15"/>
      <c r="AA76" s="88"/>
      <c r="AB76" s="15"/>
      <c r="AC76" s="106"/>
      <c r="AD76" s="15"/>
      <c r="AE76" s="15"/>
    </row>
    <row r="77" spans="1:31" s="984" customFormat="1" ht="12.75" customHeight="1">
      <c r="A77" s="35"/>
      <c r="B77" s="15"/>
      <c r="C77" s="15"/>
      <c r="D77" s="15"/>
      <c r="E77" s="15"/>
      <c r="F77" s="15"/>
      <c r="G77" s="15"/>
      <c r="H77" s="15"/>
      <c r="I77" s="15"/>
      <c r="J77" s="15"/>
      <c r="K77" s="88"/>
      <c r="L77" s="15"/>
      <c r="M77" s="15"/>
      <c r="N77" s="15"/>
      <c r="O77" s="15"/>
      <c r="P77" s="15"/>
      <c r="Q77" s="15"/>
      <c r="R77" s="15"/>
      <c r="S77" s="15"/>
      <c r="T77" s="15"/>
      <c r="U77" s="15"/>
      <c r="V77" s="15"/>
      <c r="W77" s="15"/>
      <c r="X77" s="15"/>
      <c r="Y77" s="15"/>
      <c r="Z77" s="15"/>
      <c r="AA77" s="88"/>
      <c r="AB77" s="15"/>
      <c r="AC77" s="106"/>
      <c r="AD77" s="15"/>
      <c r="AE77" s="15"/>
    </row>
    <row r="78" spans="1:31" s="984" customFormat="1">
      <c r="A78" s="15"/>
      <c r="B78" s="36"/>
      <c r="C78" s="36"/>
      <c r="D78" s="36"/>
      <c r="E78" s="36"/>
      <c r="F78" s="36"/>
      <c r="G78" s="36"/>
      <c r="H78" s="36"/>
      <c r="I78" s="36"/>
      <c r="J78" s="36"/>
      <c r="K78" s="87"/>
      <c r="L78" s="36"/>
      <c r="M78" s="36"/>
      <c r="N78" s="36"/>
      <c r="O78" s="36"/>
      <c r="P78" s="36"/>
      <c r="Q78" s="36"/>
      <c r="R78" s="36"/>
      <c r="S78" s="15"/>
      <c r="T78" s="36"/>
      <c r="U78" s="36"/>
      <c r="V78" s="36"/>
      <c r="W78" s="36"/>
      <c r="X78" s="36"/>
      <c r="Y78" s="15"/>
      <c r="Z78" s="36"/>
      <c r="AA78" s="96"/>
      <c r="AB78" s="36"/>
      <c r="AC78" s="106"/>
      <c r="AD78" s="36"/>
      <c r="AE78" s="36"/>
    </row>
    <row r="79" spans="1:31" s="984" customFormat="1">
      <c r="A79" s="15"/>
      <c r="B79" s="14"/>
      <c r="C79" s="14"/>
      <c r="D79" s="14"/>
      <c r="E79" s="14"/>
      <c r="F79" s="14"/>
      <c r="G79" s="14"/>
      <c r="H79" s="14"/>
      <c r="I79" s="14"/>
      <c r="J79" s="14"/>
      <c r="K79" s="82"/>
      <c r="L79" s="14"/>
      <c r="M79" s="14"/>
      <c r="N79" s="14"/>
      <c r="O79" s="14"/>
      <c r="P79" s="14"/>
      <c r="Q79" s="14"/>
      <c r="R79" s="14"/>
      <c r="S79" s="15"/>
      <c r="T79" s="14"/>
      <c r="U79" s="14"/>
      <c r="V79" s="14"/>
      <c r="W79" s="14"/>
      <c r="X79" s="14"/>
      <c r="Y79" s="15"/>
      <c r="Z79" s="14"/>
      <c r="AA79" s="92"/>
      <c r="AB79" s="14"/>
      <c r="AC79" s="100"/>
      <c r="AD79" s="14"/>
      <c r="AE79" s="14"/>
    </row>
    <row r="80" spans="1:31" s="984" customFormat="1">
      <c r="A80" s="15"/>
      <c r="B80" s="14"/>
      <c r="C80" s="14"/>
      <c r="D80" s="14"/>
      <c r="E80" s="14"/>
      <c r="F80" s="14"/>
      <c r="G80" s="14"/>
      <c r="H80" s="14"/>
      <c r="I80" s="14"/>
      <c r="J80" s="14"/>
      <c r="K80" s="82"/>
      <c r="L80" s="14"/>
      <c r="M80" s="14"/>
      <c r="N80" s="14"/>
      <c r="O80" s="14"/>
      <c r="P80" s="14"/>
      <c r="Q80" s="14"/>
      <c r="R80" s="14"/>
      <c r="S80" s="15"/>
      <c r="T80" s="14"/>
      <c r="U80" s="14"/>
      <c r="V80" s="14"/>
      <c r="W80" s="14"/>
      <c r="X80" s="14"/>
      <c r="Y80" s="15"/>
      <c r="Z80" s="14"/>
      <c r="AA80" s="92"/>
      <c r="AB80" s="14"/>
      <c r="AC80" s="100"/>
      <c r="AD80" s="14"/>
      <c r="AE80" s="14"/>
    </row>
    <row r="81" spans="1:31" s="984" customFormat="1">
      <c r="A81" s="15"/>
      <c r="B81" s="14"/>
      <c r="C81" s="14"/>
      <c r="D81" s="14"/>
      <c r="E81" s="14"/>
      <c r="F81" s="14"/>
      <c r="G81" s="14"/>
      <c r="H81" s="14"/>
      <c r="I81" s="14"/>
      <c r="J81" s="14"/>
      <c r="K81" s="82"/>
      <c r="L81" s="14"/>
      <c r="M81" s="14"/>
      <c r="N81" s="14"/>
      <c r="O81" s="14"/>
      <c r="P81" s="14"/>
      <c r="Q81" s="14"/>
      <c r="R81" s="14"/>
      <c r="S81" s="15"/>
      <c r="T81" s="14"/>
      <c r="U81" s="14"/>
      <c r="V81" s="14"/>
      <c r="W81" s="14"/>
      <c r="X81" s="14"/>
      <c r="Y81" s="15"/>
      <c r="Z81" s="14"/>
      <c r="AA81" s="92"/>
      <c r="AB81" s="14"/>
      <c r="AC81" s="100"/>
      <c r="AD81" s="14"/>
      <c r="AE81" s="14"/>
    </row>
    <row r="82" spans="1:31" s="984" customFormat="1">
      <c r="A82" s="15"/>
      <c r="B82" s="14"/>
      <c r="C82" s="14"/>
      <c r="D82" s="14"/>
      <c r="E82" s="14"/>
      <c r="F82" s="14"/>
      <c r="G82" s="14"/>
      <c r="H82" s="14"/>
      <c r="I82" s="14"/>
      <c r="J82" s="14"/>
      <c r="K82" s="82"/>
      <c r="L82" s="14"/>
      <c r="M82" s="14"/>
      <c r="N82" s="14"/>
      <c r="O82" s="14"/>
      <c r="P82" s="14"/>
      <c r="Q82" s="14"/>
      <c r="R82" s="14"/>
      <c r="S82" s="36"/>
      <c r="T82" s="14"/>
      <c r="U82" s="14"/>
      <c r="V82" s="14"/>
      <c r="W82" s="14"/>
      <c r="X82" s="14"/>
      <c r="Y82" s="36"/>
      <c r="Z82" s="14"/>
      <c r="AA82" s="92"/>
      <c r="AB82" s="14"/>
      <c r="AC82" s="100"/>
      <c r="AD82" s="14"/>
      <c r="AE82" s="14"/>
    </row>
    <row r="83" spans="1:31" s="984" customFormat="1">
      <c r="A83" s="15"/>
      <c r="B83" s="14"/>
      <c r="C83" s="14"/>
      <c r="D83" s="14"/>
      <c r="E83" s="14"/>
      <c r="F83" s="14"/>
      <c r="G83" s="14"/>
      <c r="H83" s="14"/>
      <c r="I83" s="14"/>
      <c r="J83" s="14"/>
      <c r="K83" s="82"/>
      <c r="L83" s="14"/>
      <c r="M83" s="14"/>
      <c r="N83" s="14"/>
      <c r="O83" s="14"/>
      <c r="P83" s="14"/>
      <c r="Q83" s="14"/>
      <c r="R83" s="14"/>
      <c r="S83" s="14"/>
      <c r="T83" s="14"/>
      <c r="U83" s="14"/>
      <c r="V83" s="14"/>
      <c r="W83" s="14"/>
      <c r="X83" s="14"/>
      <c r="Y83" s="14"/>
      <c r="Z83" s="14"/>
      <c r="AA83" s="92"/>
      <c r="AB83" s="14"/>
      <c r="AC83" s="100"/>
      <c r="AD83" s="14"/>
      <c r="AE83" s="14"/>
    </row>
    <row r="84" spans="1:31" s="984" customFormat="1">
      <c r="A84" s="15"/>
      <c r="B84" s="14"/>
      <c r="C84" s="14"/>
      <c r="D84" s="14"/>
      <c r="E84" s="14"/>
      <c r="F84" s="14"/>
      <c r="G84" s="14"/>
      <c r="H84" s="14"/>
      <c r="I84" s="14"/>
      <c r="J84" s="14"/>
      <c r="K84" s="82"/>
      <c r="L84" s="14"/>
      <c r="M84" s="14"/>
      <c r="N84" s="14"/>
      <c r="O84" s="14"/>
      <c r="P84" s="14"/>
      <c r="Q84" s="14"/>
      <c r="R84" s="14"/>
      <c r="S84" s="14"/>
      <c r="T84" s="14"/>
      <c r="U84" s="14"/>
      <c r="V84" s="14"/>
      <c r="W84" s="14"/>
      <c r="X84" s="14"/>
      <c r="Y84" s="14"/>
      <c r="Z84" s="14"/>
      <c r="AA84" s="92"/>
      <c r="AB84" s="14"/>
      <c r="AC84" s="100"/>
      <c r="AD84" s="14"/>
      <c r="AE84" s="14"/>
    </row>
    <row r="85" spans="1:31" s="984" customFormat="1">
      <c r="A85" s="15"/>
      <c r="B85" s="14"/>
      <c r="C85" s="14"/>
      <c r="D85" s="14"/>
      <c r="E85" s="14"/>
      <c r="F85" s="14"/>
      <c r="G85" s="14"/>
      <c r="H85" s="14"/>
      <c r="I85" s="14"/>
      <c r="J85" s="14"/>
      <c r="K85" s="82"/>
      <c r="L85" s="14"/>
      <c r="M85" s="14"/>
      <c r="N85" s="14"/>
      <c r="O85" s="14"/>
      <c r="P85" s="14"/>
      <c r="Q85" s="14"/>
      <c r="R85" s="14"/>
      <c r="S85" s="14"/>
      <c r="T85" s="14"/>
      <c r="U85" s="14"/>
      <c r="V85" s="14"/>
      <c r="W85" s="14"/>
      <c r="X85" s="14"/>
      <c r="Y85" s="14"/>
      <c r="Z85" s="14"/>
      <c r="AA85" s="92"/>
      <c r="AB85" s="14"/>
      <c r="AC85" s="100"/>
      <c r="AD85" s="14"/>
      <c r="AE85" s="14"/>
    </row>
    <row r="86" spans="1:31" s="984" customFormat="1">
      <c r="A86" s="19"/>
      <c r="B86" s="15"/>
      <c r="C86" s="15"/>
      <c r="D86" s="15"/>
      <c r="E86" s="15"/>
      <c r="F86" s="15"/>
      <c r="G86" s="15"/>
      <c r="H86" s="15"/>
      <c r="I86" s="15"/>
      <c r="J86" s="15"/>
      <c r="K86" s="88"/>
      <c r="L86" s="19"/>
      <c r="M86" s="19"/>
      <c r="N86" s="19"/>
      <c r="O86" s="19"/>
      <c r="P86" s="19"/>
      <c r="Q86" s="19"/>
      <c r="R86" s="19"/>
      <c r="S86" s="14"/>
      <c r="T86" s="15"/>
      <c r="U86" s="19"/>
      <c r="V86" s="19"/>
      <c r="W86" s="19"/>
      <c r="X86" s="19"/>
      <c r="Y86" s="14"/>
      <c r="Z86" s="19"/>
      <c r="AA86" s="97"/>
      <c r="AB86" s="19"/>
      <c r="AC86" s="106"/>
      <c r="AD86" s="19"/>
      <c r="AE86" s="19"/>
    </row>
    <row r="87" spans="1:31" s="984" customFormat="1">
      <c r="A87" s="15"/>
      <c r="B87" s="14"/>
      <c r="C87" s="14"/>
      <c r="D87" s="14"/>
      <c r="E87" s="14"/>
      <c r="F87" s="14"/>
      <c r="G87" s="14"/>
      <c r="H87" s="14"/>
      <c r="I87" s="14"/>
      <c r="J87" s="14"/>
      <c r="K87" s="82"/>
      <c r="L87" s="14"/>
      <c r="M87" s="14"/>
      <c r="N87" s="14"/>
      <c r="O87" s="14"/>
      <c r="P87" s="14"/>
      <c r="Q87" s="14"/>
      <c r="R87" s="14"/>
      <c r="S87" s="14"/>
      <c r="T87" s="14"/>
      <c r="U87" s="14"/>
      <c r="V87" s="14"/>
      <c r="W87" s="14"/>
      <c r="X87" s="14"/>
      <c r="Y87" s="14"/>
      <c r="Z87" s="14"/>
      <c r="AA87" s="92"/>
      <c r="AB87" s="14"/>
      <c r="AC87" s="100"/>
      <c r="AD87" s="14"/>
      <c r="AE87" s="14"/>
    </row>
    <row r="88" spans="1:31" s="984" customFormat="1">
      <c r="A88" s="15"/>
      <c r="B88" s="14"/>
      <c r="C88" s="14"/>
      <c r="D88" s="14"/>
      <c r="E88" s="14"/>
      <c r="F88" s="14"/>
      <c r="G88" s="14"/>
      <c r="H88" s="14"/>
      <c r="I88" s="14"/>
      <c r="J88" s="14"/>
      <c r="K88" s="82"/>
      <c r="L88" s="14"/>
      <c r="M88" s="14"/>
      <c r="N88" s="14"/>
      <c r="O88" s="14"/>
      <c r="P88" s="14"/>
      <c r="Q88" s="14"/>
      <c r="R88" s="14"/>
      <c r="S88" s="14"/>
      <c r="T88" s="14"/>
      <c r="U88" s="14"/>
      <c r="V88" s="14"/>
      <c r="W88" s="14"/>
      <c r="X88" s="14"/>
      <c r="Y88" s="14"/>
      <c r="Z88" s="14"/>
      <c r="AA88" s="92"/>
      <c r="AB88" s="14"/>
      <c r="AC88" s="100"/>
      <c r="AD88" s="14"/>
      <c r="AE88" s="14"/>
    </row>
    <row r="89" spans="1:31" s="984" customFormat="1">
      <c r="A89" s="15"/>
      <c r="B89" s="14"/>
      <c r="C89" s="14"/>
      <c r="D89" s="14"/>
      <c r="E89" s="14"/>
      <c r="F89" s="14"/>
      <c r="G89" s="14"/>
      <c r="H89" s="14"/>
      <c r="I89" s="14"/>
      <c r="J89" s="14"/>
      <c r="K89" s="82"/>
      <c r="L89" s="14"/>
      <c r="M89" s="14"/>
      <c r="N89" s="14"/>
      <c r="O89" s="14"/>
      <c r="P89" s="14"/>
      <c r="Q89" s="14"/>
      <c r="R89" s="14"/>
      <c r="S89" s="14"/>
      <c r="T89" s="14"/>
      <c r="U89" s="14"/>
      <c r="V89" s="14"/>
      <c r="W89" s="14"/>
      <c r="X89" s="14"/>
      <c r="Y89" s="14"/>
      <c r="Z89" s="14"/>
      <c r="AA89" s="92"/>
      <c r="AB89" s="14"/>
      <c r="AC89" s="100"/>
      <c r="AD89" s="14"/>
      <c r="AE89" s="14"/>
    </row>
    <row r="90" spans="1:31">
      <c r="S90" s="19"/>
      <c r="Y90" s="19"/>
    </row>
    <row r="91" spans="1:31">
      <c r="S91" s="14"/>
      <c r="Y91" s="14"/>
    </row>
    <row r="92" spans="1:31">
      <c r="S92" s="14"/>
      <c r="Y92" s="14"/>
    </row>
    <row r="93" spans="1:31">
      <c r="S93" s="14"/>
      <c r="Y93" s="14"/>
    </row>
  </sheetData>
  <customSheetViews>
    <customSheetView guid="{3191A239-AEE9-477C-890A-C1B06FD3DD47}" showPageBreaks="1" showGridLines="0" hiddenColumns="1" view="pageBreakPreview" topLeftCell="A7">
      <selection activeCell="Y27" sqref="Y27"/>
      <pageSetup scale="74" orientation="landscape"/>
      <headerFooter differentFirst="1">
        <oddHeader>&amp;LHRBF Impact Evaluation&amp;CHousehold Questionnaire&amp;R&amp;10Form HH</oddHeader>
        <oddFooter>&amp;R&amp;P / &amp;N</oddFooter>
      </headerFooter>
    </customSheetView>
  </customSheetViews>
  <mergeCells count="77">
    <mergeCell ref="J40:K40"/>
    <mergeCell ref="J41:K41"/>
    <mergeCell ref="J42:K42"/>
    <mergeCell ref="J43:K43"/>
    <mergeCell ref="J44:K44"/>
    <mergeCell ref="Y28:Y29"/>
    <mergeCell ref="J36:K36"/>
    <mergeCell ref="S28:S29"/>
    <mergeCell ref="O29:R29"/>
    <mergeCell ref="AD29:AE29"/>
    <mergeCell ref="J30:K30"/>
    <mergeCell ref="J31:K31"/>
    <mergeCell ref="J32:K32"/>
    <mergeCell ref="U29:X29"/>
    <mergeCell ref="J39:K39"/>
    <mergeCell ref="J34:K34"/>
    <mergeCell ref="J35:K35"/>
    <mergeCell ref="J37:K37"/>
    <mergeCell ref="J20:J21"/>
    <mergeCell ref="K20:K21"/>
    <mergeCell ref="J33:K33"/>
    <mergeCell ref="J38:K38"/>
    <mergeCell ref="AA25:AA26"/>
    <mergeCell ref="U22:V22"/>
    <mergeCell ref="W22:X22"/>
    <mergeCell ref="U20:V20"/>
    <mergeCell ref="W20:X20"/>
    <mergeCell ref="Z21:Z22"/>
    <mergeCell ref="Z25:Z26"/>
    <mergeCell ref="O22:P22"/>
    <mergeCell ref="Q22:R22"/>
    <mergeCell ref="L16:N28"/>
    <mergeCell ref="J18:J19"/>
    <mergeCell ref="K18:K19"/>
    <mergeCell ref="E26:E29"/>
    <mergeCell ref="F26:F29"/>
    <mergeCell ref="G26:G29"/>
    <mergeCell ref="H26:H29"/>
    <mergeCell ref="I26:I29"/>
    <mergeCell ref="AD8:AE19"/>
    <mergeCell ref="E15:G22"/>
    <mergeCell ref="H16:I19"/>
    <mergeCell ref="J16:J17"/>
    <mergeCell ref="K16:K17"/>
    <mergeCell ref="S8:S16"/>
    <mergeCell ref="H11:I15"/>
    <mergeCell ref="J11:J12"/>
    <mergeCell ref="K11:K12"/>
    <mergeCell ref="AA21:AA22"/>
    <mergeCell ref="H8:I10"/>
    <mergeCell ref="J8:K9"/>
    <mergeCell ref="L8:N15"/>
    <mergeCell ref="O8:R14"/>
    <mergeCell ref="O20:P20"/>
    <mergeCell ref="Q20:R20"/>
    <mergeCell ref="S3:S4"/>
    <mergeCell ref="O6:S6"/>
    <mergeCell ref="U6:Y6"/>
    <mergeCell ref="O7:R7"/>
    <mergeCell ref="U7:X7"/>
    <mergeCell ref="X3:X4"/>
    <mergeCell ref="AB8:AC18"/>
    <mergeCell ref="AB7:AC7"/>
    <mergeCell ref="Y8:Y16"/>
    <mergeCell ref="Z8:AA12"/>
    <mergeCell ref="A7:A29"/>
    <mergeCell ref="C7:D7"/>
    <mergeCell ref="E7:G7"/>
    <mergeCell ref="H7:I7"/>
    <mergeCell ref="J7:K7"/>
    <mergeCell ref="L7:N7"/>
    <mergeCell ref="C8:D12"/>
    <mergeCell ref="U8:X14"/>
    <mergeCell ref="J14:J15"/>
    <mergeCell ref="K14:K15"/>
    <mergeCell ref="H20:I21"/>
    <mergeCell ref="E8:G13"/>
  </mergeCells>
  <phoneticPr fontId="0" type="noConversion"/>
  <pageMargins left="0.75" right="0.75" top="0.5" bottom="0.5" header="0.25" footer="0.25"/>
  <pageSetup paperSize="9" scale="85" orientation="landscape"/>
  <headerFooter differentFirst="1">
    <oddHeader>&amp;LHRBF Impact Evaluation&amp;CHousehold Questionnaire&amp;R&amp;10Form HH</oddHeader>
    <oddFooter>&amp;R&amp;P / &amp;N</oddFooter>
  </headerFooter>
  <extLst>
    <ext xmlns:mx="http://schemas.microsoft.com/office/mac/excel/2008/main" uri="{64002731-A6B0-56B0-2670-7721B7C09600}">
      <mx:PLV Mode="1"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44"/>
  <sheetViews>
    <sheetView view="pageLayout" topLeftCell="A5" zoomScale="175" workbookViewId="0">
      <selection activeCell="F27" sqref="F27"/>
    </sheetView>
  </sheetViews>
  <sheetFormatPr baseColWidth="10" defaultColWidth="8.75" defaultRowHeight="10" x14ac:dyDescent="0"/>
  <cols>
    <col min="1" max="1" width="8.75" style="199"/>
    <col min="2" max="2" width="2.25" style="199" customWidth="1"/>
    <col min="3" max="3" width="10.5" style="199" customWidth="1"/>
    <col min="4" max="4" width="9.5" style="199" customWidth="1"/>
    <col min="5" max="5" width="20.5" style="199" customWidth="1"/>
    <col min="6" max="6" width="6.75" style="199" customWidth="1"/>
    <col min="7" max="7" width="8.25" style="199" customWidth="1"/>
    <col min="8" max="8" width="6.5" style="199" customWidth="1"/>
    <col min="9" max="9" width="3.75" style="199" hidden="1" customWidth="1"/>
    <col min="10" max="10" width="0.25" style="199" hidden="1" customWidth="1"/>
    <col min="11" max="11" width="4.75" style="199" customWidth="1"/>
    <col min="12" max="12" width="2.5" style="199" customWidth="1"/>
    <col min="13" max="13" width="3.25" style="199" customWidth="1"/>
    <col min="14" max="14" width="4.25" style="199" customWidth="1"/>
    <col min="15" max="15" width="7.5" style="199" customWidth="1"/>
    <col min="16" max="16" width="8.75" style="199"/>
    <col min="17" max="17" width="14.75" style="199" customWidth="1"/>
    <col min="18" max="18" width="7.5" style="199" customWidth="1"/>
    <col min="19" max="19" width="6.75" style="199" customWidth="1"/>
    <col min="20" max="20" width="3.5" style="199" customWidth="1"/>
    <col min="21" max="21" width="4.5" style="199" customWidth="1"/>
    <col min="22" max="22" width="6.25" style="199" customWidth="1"/>
    <col min="23" max="23" width="9.5" style="199" hidden="1" customWidth="1"/>
    <col min="24" max="24" width="8.75" style="199"/>
    <col min="25" max="25" width="16.25" style="199" customWidth="1"/>
    <col min="26" max="26" width="16" style="199" customWidth="1"/>
    <col min="27" max="229" width="8.75" style="199"/>
    <col min="230" max="230" width="2.25" style="199" customWidth="1"/>
    <col min="231" max="231" width="10.5" style="199" customWidth="1"/>
    <col min="232" max="232" width="9.5" style="199" customWidth="1"/>
    <col min="233" max="233" width="20.5" style="199" customWidth="1"/>
    <col min="234" max="16384" width="8.75" style="199"/>
  </cols>
  <sheetData>
    <row r="1" spans="1:26" ht="20" thickBot="1">
      <c r="A1" s="2"/>
      <c r="B1" s="2"/>
      <c r="C1" s="2" t="s">
        <v>687</v>
      </c>
      <c r="D1" s="79"/>
      <c r="E1" s="2"/>
      <c r="F1" s="79"/>
      <c r="G1" s="2"/>
      <c r="H1" s="79"/>
      <c r="I1" s="2"/>
      <c r="J1" s="2"/>
      <c r="K1" s="2"/>
      <c r="L1" s="5"/>
      <c r="M1" s="79"/>
      <c r="N1" s="2"/>
      <c r="O1" s="3" t="s">
        <v>688</v>
      </c>
      <c r="P1" s="2"/>
      <c r="Q1" s="2"/>
      <c r="R1" s="41"/>
      <c r="S1" s="5"/>
      <c r="T1" s="108"/>
      <c r="U1" s="21"/>
      <c r="V1" s="21"/>
      <c r="W1" s="1091" t="s">
        <v>634</v>
      </c>
      <c r="X1" s="1294"/>
      <c r="Y1" s="1295"/>
      <c r="Z1" s="3262"/>
    </row>
    <row r="2" spans="1:26" ht="20.25" customHeight="1">
      <c r="A2" s="3"/>
      <c r="B2" s="3"/>
      <c r="C2" s="1089" t="s">
        <v>689</v>
      </c>
      <c r="D2" s="80"/>
      <c r="E2" s="1090"/>
      <c r="F2" s="80"/>
      <c r="G2" s="3"/>
      <c r="H2" s="108"/>
      <c r="I2" s="21"/>
      <c r="J2" s="21"/>
      <c r="K2" s="21"/>
      <c r="L2" s="5"/>
      <c r="M2" s="108"/>
      <c r="N2" s="21"/>
      <c r="O2" s="21"/>
      <c r="P2" s="21"/>
      <c r="Q2" s="21"/>
      <c r="R2" s="9"/>
      <c r="S2" s="5"/>
      <c r="T2" s="108"/>
      <c r="U2" s="21"/>
      <c r="V2" s="21"/>
      <c r="W2" s="1091" t="s">
        <v>634</v>
      </c>
      <c r="X2" s="6"/>
      <c r="Y2" s="6"/>
      <c r="Z2" s="3263"/>
    </row>
    <row r="3" spans="1:26">
      <c r="A3" s="55"/>
      <c r="B3" s="331"/>
      <c r="C3" s="3264"/>
      <c r="D3" s="3264"/>
      <c r="E3" s="3264"/>
      <c r="F3" s="3264"/>
      <c r="G3" s="3264"/>
      <c r="H3" s="3264"/>
      <c r="I3" s="185"/>
      <c r="J3" s="185"/>
      <c r="K3" s="3264"/>
      <c r="L3" s="3264"/>
      <c r="M3" s="3264"/>
      <c r="N3" s="3264"/>
      <c r="O3" s="3264"/>
      <c r="P3" s="185"/>
      <c r="Q3" s="185"/>
      <c r="R3" s="185"/>
      <c r="S3" s="3264"/>
      <c r="T3" s="3264"/>
      <c r="U3" s="3264"/>
      <c r="V3" s="3264"/>
      <c r="W3" s="3264"/>
      <c r="X3" s="185"/>
      <c r="Y3" s="185"/>
      <c r="Z3" s="185"/>
    </row>
    <row r="4" spans="1:26" ht="12.75" customHeight="1">
      <c r="A4" s="3226" t="s">
        <v>18</v>
      </c>
      <c r="B4" s="1092"/>
      <c r="C4" s="917">
        <v>-2.0099999999999998</v>
      </c>
      <c r="D4" s="1822"/>
      <c r="E4" s="971"/>
      <c r="F4" s="1093"/>
      <c r="G4" s="917">
        <v>-2.02</v>
      </c>
      <c r="H4" s="1093"/>
      <c r="I4" s="972"/>
      <c r="J4" s="1801"/>
      <c r="K4" s="3124">
        <f>G4-0.01</f>
        <v>-2.0299999999999998</v>
      </c>
      <c r="L4" s="3229"/>
      <c r="M4" s="3229"/>
      <c r="N4" s="3229"/>
      <c r="O4" s="3125"/>
      <c r="P4" s="971">
        <f>K4-0.01</f>
        <v>-2.0399999999999996</v>
      </c>
      <c r="Q4" s="971"/>
      <c r="R4" s="1802"/>
      <c r="S4" s="3124">
        <f>P4-0.01</f>
        <v>-2.0499999999999994</v>
      </c>
      <c r="T4" s="3229"/>
      <c r="U4" s="3229"/>
      <c r="V4" s="3229"/>
      <c r="W4" s="3229"/>
      <c r="X4" s="917">
        <f>S4-0.01</f>
        <v>-2.0599999999999992</v>
      </c>
      <c r="Y4" s="971"/>
      <c r="Z4" s="1802"/>
    </row>
    <row r="5" spans="1:26" ht="12.75" customHeight="1">
      <c r="A5" s="3227"/>
      <c r="B5" s="936"/>
      <c r="C5" s="51" t="s">
        <v>690</v>
      </c>
      <c r="D5" s="32"/>
      <c r="E5" s="489"/>
      <c r="F5" s="490"/>
      <c r="G5" s="3130" t="s">
        <v>691</v>
      </c>
      <c r="H5" s="3131"/>
      <c r="I5" s="490"/>
      <c r="J5" s="489"/>
      <c r="K5" s="3253" t="s">
        <v>692</v>
      </c>
      <c r="L5" s="3254"/>
      <c r="M5" s="3254"/>
      <c r="N5" s="3254"/>
      <c r="O5" s="3255"/>
      <c r="P5" s="3276" t="s">
        <v>693</v>
      </c>
      <c r="Q5" s="3276"/>
      <c r="R5" s="3277"/>
      <c r="S5" s="3130" t="s">
        <v>694</v>
      </c>
      <c r="T5" s="3195"/>
      <c r="U5" s="3195"/>
      <c r="V5" s="3195"/>
      <c r="W5" s="3195"/>
      <c r="X5" s="3275" t="s">
        <v>695</v>
      </c>
      <c r="Y5" s="3276"/>
      <c r="Z5" s="3277"/>
    </row>
    <row r="6" spans="1:26">
      <c r="A6" s="3227"/>
      <c r="B6" s="147"/>
      <c r="C6" s="3256"/>
      <c r="D6" s="3257"/>
      <c r="E6" s="3257"/>
      <c r="F6" s="3258"/>
      <c r="G6" s="3130"/>
      <c r="H6" s="3131"/>
      <c r="I6" s="490"/>
      <c r="J6" s="489"/>
      <c r="K6" s="3256"/>
      <c r="L6" s="3257"/>
      <c r="M6" s="3257"/>
      <c r="N6" s="3257"/>
      <c r="O6" s="3258"/>
      <c r="P6" s="3276"/>
      <c r="Q6" s="3276"/>
      <c r="R6" s="3277"/>
      <c r="S6" s="3130"/>
      <c r="T6" s="3195"/>
      <c r="U6" s="3195"/>
      <c r="V6" s="3195"/>
      <c r="W6" s="3195"/>
      <c r="X6" s="3275"/>
      <c r="Y6" s="3276"/>
      <c r="Z6" s="3277"/>
    </row>
    <row r="7" spans="1:26">
      <c r="A7" s="3227"/>
      <c r="B7" s="147"/>
      <c r="C7" s="3256"/>
      <c r="D7" s="3257"/>
      <c r="E7" s="3257"/>
      <c r="F7" s="3258"/>
      <c r="G7" s="3130"/>
      <c r="H7" s="3131"/>
      <c r="I7" s="490"/>
      <c r="J7" s="489"/>
      <c r="K7" s="3256"/>
      <c r="L7" s="3257"/>
      <c r="M7" s="3257"/>
      <c r="N7" s="3257"/>
      <c r="O7" s="3258"/>
      <c r="P7" s="3248" t="s">
        <v>696</v>
      </c>
      <c r="Q7" s="3248"/>
      <c r="R7" s="3249"/>
      <c r="S7" s="3130"/>
      <c r="T7" s="3195"/>
      <c r="U7" s="3195"/>
      <c r="V7" s="3195"/>
      <c r="W7" s="3195"/>
      <c r="X7" s="3247" t="s">
        <v>696</v>
      </c>
      <c r="Y7" s="3248"/>
      <c r="Z7" s="3249"/>
    </row>
    <row r="8" spans="1:26">
      <c r="A8" s="3227"/>
      <c r="B8" s="147"/>
      <c r="C8" s="3256"/>
      <c r="D8" s="3257"/>
      <c r="E8" s="3257"/>
      <c r="F8" s="3258"/>
      <c r="G8" s="3130"/>
      <c r="H8" s="3131"/>
      <c r="I8" s="47"/>
      <c r="J8" s="23"/>
      <c r="K8" s="3256"/>
      <c r="L8" s="3257"/>
      <c r="M8" s="3257"/>
      <c r="N8" s="3257"/>
      <c r="O8" s="3258"/>
      <c r="P8" s="3248"/>
      <c r="Q8" s="3248"/>
      <c r="R8" s="3249"/>
      <c r="S8" s="3130"/>
      <c r="T8" s="3195"/>
      <c r="U8" s="3195"/>
      <c r="V8" s="3195"/>
      <c r="W8" s="3195"/>
      <c r="X8" s="3247"/>
      <c r="Y8" s="3248"/>
      <c r="Z8" s="3249"/>
    </row>
    <row r="9" spans="1:26">
      <c r="A9" s="3227"/>
      <c r="B9" s="147"/>
      <c r="C9" s="3256"/>
      <c r="D9" s="3257"/>
      <c r="E9" s="3257"/>
      <c r="F9" s="3258"/>
      <c r="G9" s="3130"/>
      <c r="H9" s="3131"/>
      <c r="I9" s="47"/>
      <c r="J9" s="23"/>
      <c r="K9" s="3256"/>
      <c r="L9" s="3257"/>
      <c r="M9" s="3257"/>
      <c r="N9" s="3257"/>
      <c r="O9" s="3258"/>
      <c r="P9" s="3248"/>
      <c r="Q9" s="3248"/>
      <c r="R9" s="3249"/>
      <c r="S9" s="3130"/>
      <c r="T9" s="3195"/>
      <c r="U9" s="3195"/>
      <c r="V9" s="3195"/>
      <c r="W9" s="3195"/>
      <c r="X9" s="3247"/>
      <c r="Y9" s="3248"/>
      <c r="Z9" s="3249"/>
    </row>
    <row r="10" spans="1:26" ht="11">
      <c r="A10" s="3227"/>
      <c r="B10" s="147"/>
      <c r="C10" s="3234"/>
      <c r="D10" s="3235"/>
      <c r="E10" s="3235"/>
      <c r="F10" s="3236"/>
      <c r="G10" s="3237"/>
      <c r="H10" s="3238"/>
      <c r="I10" s="47"/>
      <c r="J10" s="23"/>
      <c r="K10" s="3256"/>
      <c r="L10" s="3257"/>
      <c r="M10" s="3257"/>
      <c r="N10" s="3257"/>
      <c r="O10" s="3258"/>
      <c r="P10" s="1823"/>
      <c r="Q10" s="1823"/>
      <c r="R10" s="1824"/>
      <c r="S10" s="3278"/>
      <c r="T10" s="3279"/>
      <c r="U10" s="3279"/>
      <c r="V10" s="3279"/>
      <c r="W10" s="3279"/>
      <c r="X10" s="1825"/>
      <c r="Y10" s="1823"/>
      <c r="Z10" s="1824"/>
    </row>
    <row r="11" spans="1:26" ht="20.25" customHeight="1">
      <c r="A11" s="3227"/>
      <c r="B11" s="147"/>
      <c r="C11" s="1826" t="s">
        <v>697</v>
      </c>
      <c r="D11" s="1827">
        <v>1</v>
      </c>
      <c r="E11" s="1826" t="s">
        <v>618</v>
      </c>
      <c r="F11" s="58">
        <v>11</v>
      </c>
      <c r="G11" s="3237"/>
      <c r="H11" s="3238"/>
      <c r="I11" s="47"/>
      <c r="J11" s="23"/>
      <c r="K11" s="3256"/>
      <c r="L11" s="3257"/>
      <c r="M11" s="3257"/>
      <c r="N11" s="3257"/>
      <c r="O11" s="3258"/>
      <c r="P11" s="1828" t="s">
        <v>698</v>
      </c>
      <c r="Q11" s="1828"/>
      <c r="R11" s="1829" t="s">
        <v>699</v>
      </c>
      <c r="S11" s="3278"/>
      <c r="T11" s="3279"/>
      <c r="U11" s="3279"/>
      <c r="V11" s="3279"/>
      <c r="W11" s="3279"/>
      <c r="X11" s="1830" t="s">
        <v>698</v>
      </c>
      <c r="Y11" s="1828"/>
      <c r="Z11" s="1829" t="s">
        <v>699</v>
      </c>
    </row>
    <row r="12" spans="1:26" ht="14.25" customHeight="1">
      <c r="A12" s="3227"/>
      <c r="B12" s="147"/>
      <c r="C12" s="1826" t="s">
        <v>607</v>
      </c>
      <c r="D12" s="1827">
        <v>2</v>
      </c>
      <c r="E12" s="1826" t="s">
        <v>619</v>
      </c>
      <c r="F12" s="58">
        <v>12</v>
      </c>
      <c r="G12" s="3237"/>
      <c r="H12" s="3238"/>
      <c r="I12" s="48"/>
      <c r="J12" s="24"/>
      <c r="K12" s="3256"/>
      <c r="L12" s="3257"/>
      <c r="M12" s="3257"/>
      <c r="N12" s="3257"/>
      <c r="O12" s="3258"/>
      <c r="P12" s="3271" t="s">
        <v>700</v>
      </c>
      <c r="Q12" s="3272"/>
      <c r="R12" s="1829" t="s">
        <v>701</v>
      </c>
      <c r="S12" s="3278"/>
      <c r="T12" s="3279"/>
      <c r="U12" s="3279"/>
      <c r="V12" s="3279"/>
      <c r="W12" s="3279"/>
      <c r="X12" s="3273" t="s">
        <v>700</v>
      </c>
      <c r="Y12" s="3272"/>
      <c r="Z12" s="1829" t="s">
        <v>701</v>
      </c>
    </row>
    <row r="13" spans="1:26" ht="12.75" customHeight="1">
      <c r="A13" s="3227"/>
      <c r="B13" s="147"/>
      <c r="C13" s="1826" t="s">
        <v>608</v>
      </c>
      <c r="D13" s="1827">
        <v>3</v>
      </c>
      <c r="E13" s="1826" t="s">
        <v>620</v>
      </c>
      <c r="F13" s="58">
        <v>13</v>
      </c>
      <c r="G13" s="3237"/>
      <c r="H13" s="3238"/>
      <c r="I13" s="49"/>
      <c r="J13" s="25"/>
      <c r="K13" s="3256"/>
      <c r="L13" s="3257"/>
      <c r="M13" s="3257"/>
      <c r="N13" s="3257"/>
      <c r="O13" s="3258"/>
      <c r="P13" s="119"/>
      <c r="Q13" s="119"/>
      <c r="R13" s="1821"/>
      <c r="S13" s="3278"/>
      <c r="T13" s="3279"/>
      <c r="U13" s="3279"/>
      <c r="V13" s="3279"/>
      <c r="W13" s="3279"/>
      <c r="X13" s="497"/>
      <c r="Y13" s="14"/>
      <c r="Z13" s="47"/>
    </row>
    <row r="14" spans="1:26">
      <c r="A14" s="3227"/>
      <c r="B14" s="147"/>
      <c r="C14" s="1826" t="s">
        <v>609</v>
      </c>
      <c r="D14" s="1827">
        <v>4</v>
      </c>
      <c r="E14" s="1826" t="s">
        <v>621</v>
      </c>
      <c r="F14" s="58">
        <v>14</v>
      </c>
      <c r="G14" s="3237"/>
      <c r="H14" s="3238"/>
      <c r="I14" s="49"/>
      <c r="J14" s="25"/>
      <c r="K14" s="3256"/>
      <c r="L14" s="3257"/>
      <c r="M14" s="3257"/>
      <c r="N14" s="3257"/>
      <c r="O14" s="3258"/>
      <c r="P14" s="3248" t="s">
        <v>702</v>
      </c>
      <c r="Q14" s="3248"/>
      <c r="R14" s="3249"/>
      <c r="S14" s="3278"/>
      <c r="T14" s="3279"/>
      <c r="U14" s="3279"/>
      <c r="V14" s="3279"/>
      <c r="W14" s="3279"/>
      <c r="X14" s="3247" t="s">
        <v>702</v>
      </c>
      <c r="Y14" s="3248"/>
      <c r="Z14" s="3249"/>
    </row>
    <row r="15" spans="1:26">
      <c r="A15" s="3227"/>
      <c r="B15" s="147"/>
      <c r="C15" s="1826" t="s">
        <v>611</v>
      </c>
      <c r="D15" s="1827">
        <v>5</v>
      </c>
      <c r="E15" s="1826" t="s">
        <v>622</v>
      </c>
      <c r="F15" s="58">
        <v>15</v>
      </c>
      <c r="G15" s="3237"/>
      <c r="H15" s="3238"/>
      <c r="I15" s="48"/>
      <c r="J15" s="24"/>
      <c r="K15" s="3256"/>
      <c r="L15" s="3257"/>
      <c r="M15" s="3257"/>
      <c r="N15" s="3257"/>
      <c r="O15" s="3258"/>
      <c r="P15" s="3267"/>
      <c r="Q15" s="3267"/>
      <c r="R15" s="3268"/>
      <c r="S15" s="3278"/>
      <c r="T15" s="3279"/>
      <c r="U15" s="3279"/>
      <c r="V15" s="3279"/>
      <c r="W15" s="3279"/>
      <c r="X15" s="3266"/>
      <c r="Y15" s="3267"/>
      <c r="Z15" s="3268"/>
    </row>
    <row r="16" spans="1:26" ht="17.25" customHeight="1">
      <c r="A16" s="3227"/>
      <c r="B16" s="147"/>
      <c r="C16" s="1826" t="s">
        <v>612</v>
      </c>
      <c r="D16" s="1827">
        <v>6</v>
      </c>
      <c r="E16" s="2605" t="s">
        <v>1565</v>
      </c>
      <c r="F16" s="58">
        <v>16</v>
      </c>
      <c r="G16" s="3237"/>
      <c r="H16" s="3238"/>
      <c r="I16" s="48"/>
      <c r="J16" s="24"/>
      <c r="K16" s="3256"/>
      <c r="L16" s="3257"/>
      <c r="M16" s="3257"/>
      <c r="N16" s="3257"/>
      <c r="O16" s="3258"/>
      <c r="P16" s="1831" t="s">
        <v>703</v>
      </c>
      <c r="Q16" s="1831"/>
      <c r="R16" s="1829">
        <v>14</v>
      </c>
      <c r="S16" s="494"/>
      <c r="T16" s="143"/>
      <c r="U16" s="86"/>
      <c r="V16" s="143"/>
      <c r="W16" s="143"/>
      <c r="X16" s="1832" t="s">
        <v>703</v>
      </c>
      <c r="Y16" s="1831"/>
      <c r="Z16" s="1829">
        <v>14</v>
      </c>
    </row>
    <row r="17" spans="1:26" ht="17.25" customHeight="1">
      <c r="A17" s="3227"/>
      <c r="B17" s="147"/>
      <c r="C17" s="1826" t="s">
        <v>613</v>
      </c>
      <c r="D17" s="1827">
        <v>7</v>
      </c>
      <c r="E17" s="1826" t="s">
        <v>623</v>
      </c>
      <c r="F17" s="58">
        <v>17</v>
      </c>
      <c r="G17" s="3237"/>
      <c r="H17" s="3238"/>
      <c r="I17" s="49"/>
      <c r="J17" s="25"/>
      <c r="K17" s="3256"/>
      <c r="L17" s="3257"/>
      <c r="M17" s="3257"/>
      <c r="N17" s="3257"/>
      <c r="O17" s="3258"/>
      <c r="P17" s="3271" t="s">
        <v>704</v>
      </c>
      <c r="Q17" s="3272"/>
      <c r="R17" s="1833">
        <f>R16+1</f>
        <v>15</v>
      </c>
      <c r="S17" s="494"/>
      <c r="T17" s="143"/>
      <c r="U17" s="86"/>
      <c r="V17" s="143"/>
      <c r="W17" s="143"/>
      <c r="X17" s="3273" t="s">
        <v>704</v>
      </c>
      <c r="Y17" s="3272"/>
      <c r="Z17" s="1833">
        <f>Z16+1</f>
        <v>15</v>
      </c>
    </row>
    <row r="18" spans="1:26" ht="11">
      <c r="A18" s="3227"/>
      <c r="B18" s="147"/>
      <c r="C18" s="1826" t="s">
        <v>615</v>
      </c>
      <c r="D18" s="1827">
        <v>8</v>
      </c>
      <c r="E18" s="1826" t="s">
        <v>624</v>
      </c>
      <c r="F18" s="58">
        <v>18</v>
      </c>
      <c r="G18" s="3237"/>
      <c r="H18" s="3238"/>
      <c r="I18" s="49"/>
      <c r="J18" s="25"/>
      <c r="K18" s="3256"/>
      <c r="L18" s="3257"/>
      <c r="M18" s="3257"/>
      <c r="N18" s="3257"/>
      <c r="O18" s="3258"/>
      <c r="P18" s="3274" t="s">
        <v>705</v>
      </c>
      <c r="Q18" s="3270"/>
      <c r="R18" s="1824">
        <v>16</v>
      </c>
      <c r="S18" s="494"/>
      <c r="T18" s="143"/>
      <c r="U18" s="86"/>
      <c r="V18" s="143"/>
      <c r="W18" s="143"/>
      <c r="X18" s="3269" t="s">
        <v>705</v>
      </c>
      <c r="Y18" s="3270"/>
      <c r="Z18" s="1824">
        <v>16</v>
      </c>
    </row>
    <row r="19" spans="1:26" ht="12.75" customHeight="1">
      <c r="A19" s="3227"/>
      <c r="B19" s="147"/>
      <c r="C19" s="1834" t="s">
        <v>616</v>
      </c>
      <c r="D19" s="1827">
        <v>9</v>
      </c>
      <c r="E19" s="1834" t="s">
        <v>625</v>
      </c>
      <c r="F19" s="58">
        <v>19</v>
      </c>
      <c r="G19" s="3239"/>
      <c r="H19" s="3240"/>
      <c r="I19" s="48"/>
      <c r="J19" s="24"/>
      <c r="K19" s="3234"/>
      <c r="L19" s="3235"/>
      <c r="M19" s="3235"/>
      <c r="N19" s="3235"/>
      <c r="O19" s="3236"/>
      <c r="P19" s="3265" t="s">
        <v>706</v>
      </c>
      <c r="Q19" s="3231"/>
      <c r="R19" s="1824">
        <f>R18+1</f>
        <v>17</v>
      </c>
      <c r="S19" s="494"/>
      <c r="T19" s="143"/>
      <c r="U19" s="86"/>
      <c r="V19" s="143"/>
      <c r="W19" s="143"/>
      <c r="X19" s="3230" t="s">
        <v>706</v>
      </c>
      <c r="Y19" s="3231"/>
      <c r="Z19" s="1824">
        <f>Z18+1</f>
        <v>17</v>
      </c>
    </row>
    <row r="20" spans="1:26" ht="11">
      <c r="A20" s="3227"/>
      <c r="B20" s="147"/>
      <c r="C20" s="114" t="s">
        <v>617</v>
      </c>
      <c r="D20" s="1835">
        <v>10</v>
      </c>
      <c r="E20" s="1834" t="s">
        <v>83</v>
      </c>
      <c r="F20" s="58">
        <v>96</v>
      </c>
      <c r="G20" s="116" t="s">
        <v>35</v>
      </c>
      <c r="H20" s="1836">
        <v>1</v>
      </c>
      <c r="I20" s="48"/>
      <c r="J20" s="24"/>
      <c r="K20" s="1834" t="s">
        <v>35</v>
      </c>
      <c r="L20" s="1837"/>
      <c r="M20" s="1838">
        <v>1</v>
      </c>
      <c r="N20" s="1331"/>
      <c r="O20" s="1331"/>
      <c r="P20" s="3230" t="s">
        <v>707</v>
      </c>
      <c r="Q20" s="3231"/>
      <c r="R20" s="1824">
        <v>98</v>
      </c>
      <c r="S20" s="1834" t="s">
        <v>35</v>
      </c>
      <c r="T20" s="1837"/>
      <c r="U20" s="1838">
        <v>1</v>
      </c>
      <c r="V20" s="1331"/>
      <c r="W20" s="1331"/>
      <c r="X20" s="3230" t="s">
        <v>707</v>
      </c>
      <c r="Y20" s="3231"/>
      <c r="Z20" s="1824">
        <v>98</v>
      </c>
    </row>
    <row r="21" spans="1:26" ht="12.75" customHeight="1">
      <c r="A21" s="3227"/>
      <c r="B21" s="147"/>
      <c r="C21" s="898"/>
      <c r="D21" s="3232"/>
      <c r="E21" s="119"/>
      <c r="F21" s="1839"/>
      <c r="G21" s="116" t="s">
        <v>36</v>
      </c>
      <c r="H21" s="1836">
        <v>2</v>
      </c>
      <c r="I21" s="48"/>
      <c r="J21" s="24"/>
      <c r="K21" s="1840" t="s">
        <v>36</v>
      </c>
      <c r="L21" s="1841"/>
      <c r="M21" s="1842">
        <v>2</v>
      </c>
      <c r="N21" s="1843" t="s">
        <v>84</v>
      </c>
      <c r="O21" s="1844">
        <f>S4</f>
        <v>-2.0499999999999994</v>
      </c>
      <c r="P21" s="3250" t="s">
        <v>1555</v>
      </c>
      <c r="Q21" s="3251"/>
      <c r="R21" s="3252"/>
      <c r="S21" s="1840" t="s">
        <v>36</v>
      </c>
      <c r="T21" s="1841"/>
      <c r="U21" s="1842">
        <v>2</v>
      </c>
      <c r="V21" s="1843" t="s">
        <v>84</v>
      </c>
      <c r="W21" s="1845"/>
      <c r="X21" s="1846"/>
      <c r="Y21" s="1847"/>
      <c r="Z21" s="1848"/>
    </row>
    <row r="22" spans="1:26">
      <c r="A22" s="3227"/>
      <c r="B22" s="147"/>
      <c r="C22" s="556"/>
      <c r="D22" s="3233"/>
      <c r="E22" s="230"/>
      <c r="F22" s="566"/>
      <c r="G22" s="423"/>
      <c r="H22" s="1849"/>
      <c r="I22" s="48"/>
      <c r="J22" s="24"/>
      <c r="K22" s="3241"/>
      <c r="L22" s="3242"/>
      <c r="M22" s="3242"/>
      <c r="N22" s="3242"/>
      <c r="O22" s="3243"/>
      <c r="P22" s="3250"/>
      <c r="Q22" s="3251"/>
      <c r="R22" s="3252"/>
      <c r="S22" s="3288" t="s">
        <v>777</v>
      </c>
      <c r="T22" s="3289"/>
      <c r="U22" s="3289"/>
      <c r="V22" s="3289"/>
      <c r="W22" s="2227"/>
      <c r="X22" s="3259" t="s">
        <v>1412</v>
      </c>
      <c r="Y22" s="3260"/>
      <c r="Z22" s="3261"/>
    </row>
    <row r="23" spans="1:26">
      <c r="A23" s="3227"/>
      <c r="B23" s="147"/>
      <c r="C23" s="487"/>
      <c r="D23" s="1850"/>
      <c r="E23" s="491"/>
      <c r="F23" s="1851"/>
      <c r="G23" s="494"/>
      <c r="H23" s="391"/>
      <c r="I23" s="50"/>
      <c r="J23" s="26"/>
      <c r="K23" s="3244"/>
      <c r="L23" s="3245"/>
      <c r="M23" s="3245"/>
      <c r="N23" s="3245"/>
      <c r="O23" s="3246"/>
      <c r="P23" s="3250"/>
      <c r="Q23" s="3251"/>
      <c r="R23" s="3252"/>
      <c r="S23" s="2228"/>
      <c r="T23" s="2229"/>
      <c r="U23" s="2229"/>
      <c r="V23" s="2229"/>
      <c r="W23" s="2230"/>
      <c r="X23" s="497"/>
      <c r="Y23" s="14"/>
      <c r="Z23" s="47"/>
    </row>
    <row r="24" spans="1:26">
      <c r="A24" s="3227"/>
      <c r="B24" s="147"/>
      <c r="C24" s="487"/>
      <c r="D24" s="1850"/>
      <c r="E24" s="491"/>
      <c r="F24" s="1851"/>
      <c r="G24" s="494"/>
      <c r="H24" s="391"/>
      <c r="I24" s="50"/>
      <c r="J24" s="26"/>
      <c r="K24" s="2210"/>
      <c r="L24" s="2211"/>
      <c r="M24" s="2211"/>
      <c r="N24" s="2211"/>
      <c r="O24" s="2212"/>
      <c r="P24" s="2208"/>
      <c r="Q24" s="2208"/>
      <c r="R24" s="2209"/>
      <c r="S24" s="2232"/>
      <c r="T24" s="1171"/>
      <c r="U24" s="1171"/>
      <c r="V24" s="1171"/>
      <c r="W24" s="1171"/>
      <c r="X24" s="497"/>
      <c r="Y24" s="14"/>
      <c r="Z24" s="47"/>
    </row>
    <row r="25" spans="1:26" ht="11">
      <c r="A25" s="3228"/>
      <c r="B25" s="147"/>
      <c r="C25" s="1639"/>
      <c r="D25" s="1852"/>
      <c r="E25" s="1314"/>
      <c r="F25" s="1853"/>
      <c r="G25" s="389"/>
      <c r="H25" s="124"/>
      <c r="I25" s="1854"/>
      <c r="J25" s="945"/>
      <c r="K25" s="1317"/>
      <c r="L25" s="1318"/>
      <c r="M25" s="1855"/>
      <c r="N25" s="1318"/>
      <c r="O25" s="1337"/>
      <c r="P25" s="1856"/>
      <c r="Q25" s="1857"/>
      <c r="R25" s="1858"/>
      <c r="S25" s="1317"/>
      <c r="T25" s="1318"/>
      <c r="U25" s="1855"/>
      <c r="V25" s="1318"/>
      <c r="W25" s="1318"/>
      <c r="X25" s="1690"/>
      <c r="Y25" s="796"/>
      <c r="Z25" s="1859"/>
    </row>
    <row r="26" spans="1:26" ht="0.75" customHeight="1">
      <c r="A26" s="7"/>
      <c r="B26" s="7"/>
      <c r="C26" s="15"/>
      <c r="D26" s="1861"/>
      <c r="E26" s="15"/>
      <c r="F26" s="1861"/>
      <c r="G26" s="3285"/>
      <c r="H26" s="3285"/>
      <c r="I26" s="1860"/>
      <c r="J26" s="1860"/>
      <c r="K26" s="3286"/>
      <c r="L26" s="3285"/>
      <c r="M26" s="3285"/>
      <c r="N26" s="3285"/>
      <c r="O26" s="3287"/>
      <c r="P26" s="1860"/>
      <c r="Q26" s="1860"/>
      <c r="R26" s="1860"/>
      <c r="S26" s="3285"/>
      <c r="T26" s="3285"/>
      <c r="U26" s="3285"/>
      <c r="V26" s="3285"/>
      <c r="W26" s="3285"/>
      <c r="X26" s="1862"/>
      <c r="Y26" s="15"/>
      <c r="Z26" s="1863"/>
    </row>
    <row r="27" spans="1:26" ht="24">
      <c r="A27" s="193">
        <v>1</v>
      </c>
      <c r="B27" s="184"/>
      <c r="C27" s="1136"/>
      <c r="D27" s="1864"/>
      <c r="E27" s="1137"/>
      <c r="F27" s="1865"/>
      <c r="G27" s="3280"/>
      <c r="H27" s="3281"/>
      <c r="I27" s="1866"/>
      <c r="J27" s="1866"/>
      <c r="K27" s="3280"/>
      <c r="L27" s="3282"/>
      <c r="M27" s="3282"/>
      <c r="N27" s="3282"/>
      <c r="O27" s="3281"/>
      <c r="P27" s="3283"/>
      <c r="Q27" s="3284"/>
      <c r="R27" s="3284"/>
      <c r="S27" s="3282"/>
      <c r="T27" s="3282"/>
      <c r="U27" s="3282"/>
      <c r="V27" s="3282"/>
      <c r="W27" s="3282"/>
      <c r="X27" s="3284"/>
      <c r="Y27" s="3284"/>
      <c r="Z27" s="3284"/>
    </row>
    <row r="28" spans="1:26" ht="21" customHeight="1">
      <c r="A28" s="193">
        <f>A27+1</f>
        <v>2</v>
      </c>
      <c r="B28" s="184"/>
      <c r="C28" s="1136"/>
      <c r="D28" s="1864"/>
      <c r="E28" s="1137"/>
      <c r="F28" s="1865"/>
      <c r="G28" s="3280"/>
      <c r="H28" s="3281"/>
      <c r="I28" s="394"/>
      <c r="J28" s="394"/>
      <c r="K28" s="3280"/>
      <c r="L28" s="3282"/>
      <c r="M28" s="3282"/>
      <c r="N28" s="3282"/>
      <c r="O28" s="3281"/>
      <c r="P28" s="3283"/>
      <c r="Q28" s="3284"/>
      <c r="R28" s="3284"/>
      <c r="S28" s="3282"/>
      <c r="T28" s="3282"/>
      <c r="U28" s="3282"/>
      <c r="V28" s="3282"/>
      <c r="W28" s="3282"/>
      <c r="X28" s="3284"/>
      <c r="Y28" s="3284"/>
      <c r="Z28" s="3284"/>
    </row>
    <row r="29" spans="1:26" ht="18" customHeight="1">
      <c r="A29" s="72">
        <f>A28+1</f>
        <v>3</v>
      </c>
      <c r="B29" s="184"/>
      <c r="C29" s="935"/>
      <c r="D29" s="1867"/>
      <c r="E29" s="1142"/>
      <c r="F29" s="1868"/>
      <c r="G29" s="3290"/>
      <c r="H29" s="3291"/>
      <c r="I29" s="1869"/>
      <c r="J29" s="1869"/>
      <c r="K29" s="3290"/>
      <c r="L29" s="3292"/>
      <c r="M29" s="3292"/>
      <c r="N29" s="3292"/>
      <c r="O29" s="3291"/>
      <c r="P29" s="3283"/>
      <c r="Q29" s="3284"/>
      <c r="R29" s="3284"/>
      <c r="S29" s="3292"/>
      <c r="T29" s="3292"/>
      <c r="U29" s="3292"/>
      <c r="V29" s="3292"/>
      <c r="W29" s="3292"/>
      <c r="X29" s="3284"/>
      <c r="Y29" s="3284"/>
      <c r="Z29" s="3284"/>
    </row>
    <row r="30" spans="1:26" ht="25.5" hidden="1" customHeight="1">
      <c r="A30" s="59"/>
      <c r="B30" s="59"/>
      <c r="C30" s="1871"/>
      <c r="D30" s="1872"/>
      <c r="E30" s="1871"/>
      <c r="F30" s="1872"/>
      <c r="G30" s="3293"/>
      <c r="H30" s="3293"/>
      <c r="I30" s="1870"/>
      <c r="J30" s="1870"/>
      <c r="K30" s="3294"/>
      <c r="L30" s="3293"/>
      <c r="M30" s="3293"/>
      <c r="N30" s="3293"/>
      <c r="O30" s="3295"/>
      <c r="P30" s="1873"/>
      <c r="Q30" s="1873"/>
      <c r="R30" s="1874"/>
      <c r="S30" s="3293"/>
      <c r="T30" s="3293"/>
      <c r="U30" s="3293"/>
      <c r="V30" s="3293"/>
      <c r="W30" s="3293"/>
      <c r="X30" s="1875"/>
      <c r="Y30" s="1873"/>
      <c r="Z30" s="1874"/>
    </row>
    <row r="31" spans="1:26" ht="18" customHeight="1">
      <c r="A31" s="194">
        <f>A29+1</f>
        <v>4</v>
      </c>
      <c r="B31" s="184"/>
      <c r="C31" s="1136"/>
      <c r="D31" s="1864"/>
      <c r="E31" s="1137"/>
      <c r="F31" s="1865"/>
      <c r="G31" s="3280"/>
      <c r="H31" s="3281"/>
      <c r="I31" s="1866"/>
      <c r="J31" s="1866"/>
      <c r="K31" s="3280"/>
      <c r="L31" s="3282"/>
      <c r="M31" s="3282"/>
      <c r="N31" s="3282"/>
      <c r="O31" s="3281"/>
      <c r="P31" s="3283"/>
      <c r="Q31" s="3284"/>
      <c r="R31" s="3284"/>
      <c r="S31" s="3282"/>
      <c r="T31" s="3282"/>
      <c r="U31" s="3282"/>
      <c r="V31" s="3282"/>
      <c r="W31" s="3282"/>
      <c r="X31" s="3284"/>
      <c r="Y31" s="3284"/>
      <c r="Z31" s="3284"/>
    </row>
    <row r="32" spans="1:26" ht="17.25" customHeight="1">
      <c r="A32" s="195">
        <f>A31+1</f>
        <v>5</v>
      </c>
      <c r="B32" s="184"/>
      <c r="C32" s="1136"/>
      <c r="D32" s="1864"/>
      <c r="E32" s="1137"/>
      <c r="F32" s="1865"/>
      <c r="G32" s="3280"/>
      <c r="H32" s="3281"/>
      <c r="I32" s="394"/>
      <c r="J32" s="394"/>
      <c r="K32" s="3280"/>
      <c r="L32" s="3282"/>
      <c r="M32" s="3282"/>
      <c r="N32" s="3282"/>
      <c r="O32" s="3281"/>
      <c r="P32" s="3283"/>
      <c r="Q32" s="3284"/>
      <c r="R32" s="3284"/>
      <c r="S32" s="3282"/>
      <c r="T32" s="3282"/>
      <c r="U32" s="3282"/>
      <c r="V32" s="3282"/>
      <c r="W32" s="3282"/>
      <c r="X32" s="3284"/>
      <c r="Y32" s="3284"/>
      <c r="Z32" s="3284"/>
    </row>
    <row r="33" spans="1:26" ht="15.75" customHeight="1">
      <c r="A33" s="196">
        <f>A32+1</f>
        <v>6</v>
      </c>
      <c r="B33" s="184"/>
      <c r="C33" s="1876"/>
      <c r="D33" s="1877"/>
      <c r="E33" s="1878"/>
      <c r="F33" s="1879"/>
      <c r="G33" s="3296"/>
      <c r="H33" s="3297"/>
      <c r="I33" s="1869"/>
      <c r="J33" s="1869"/>
      <c r="K33" s="3290"/>
      <c r="L33" s="3292"/>
      <c r="M33" s="3292"/>
      <c r="N33" s="3292"/>
      <c r="O33" s="3291"/>
      <c r="P33" s="3283"/>
      <c r="Q33" s="3284"/>
      <c r="R33" s="3284"/>
      <c r="S33" s="3292"/>
      <c r="T33" s="3292"/>
      <c r="U33" s="3292"/>
      <c r="V33" s="3292"/>
      <c r="W33" s="3292"/>
      <c r="X33" s="3284"/>
      <c r="Y33" s="3284"/>
      <c r="Z33" s="3284"/>
    </row>
    <row r="34" spans="1:26" ht="2.25" hidden="1" customHeight="1">
      <c r="A34" s="59"/>
      <c r="B34" s="59"/>
      <c r="C34" s="394"/>
      <c r="D34" s="1880"/>
      <c r="E34" s="394"/>
      <c r="F34" s="1880"/>
      <c r="G34" s="3301"/>
      <c r="H34" s="3301"/>
      <c r="I34" s="1870"/>
      <c r="J34" s="1870"/>
      <c r="K34" s="3302"/>
      <c r="L34" s="3301"/>
      <c r="M34" s="3301"/>
      <c r="N34" s="3301"/>
      <c r="O34" s="3303"/>
      <c r="P34" s="1873"/>
      <c r="Q34" s="1873"/>
      <c r="R34" s="1874"/>
      <c r="S34" s="3301"/>
      <c r="T34" s="3301"/>
      <c r="U34" s="3301"/>
      <c r="V34" s="3301"/>
      <c r="W34" s="3301"/>
      <c r="X34" s="1875"/>
      <c r="Y34" s="1873"/>
      <c r="Z34" s="1874"/>
    </row>
    <row r="35" spans="1:26" ht="18" customHeight="1">
      <c r="A35" s="193">
        <f>A33+1</f>
        <v>7</v>
      </c>
      <c r="B35" s="184"/>
      <c r="C35" s="1881"/>
      <c r="D35" s="1883"/>
      <c r="E35" s="1866"/>
      <c r="F35" s="1882"/>
      <c r="G35" s="3298"/>
      <c r="H35" s="3299"/>
      <c r="I35" s="1866"/>
      <c r="J35" s="1866"/>
      <c r="K35" s="3298"/>
      <c r="L35" s="3300"/>
      <c r="M35" s="3300"/>
      <c r="N35" s="3300"/>
      <c r="O35" s="3299"/>
      <c r="P35" s="3283"/>
      <c r="Q35" s="3284"/>
      <c r="R35" s="3284"/>
      <c r="S35" s="3300"/>
      <c r="T35" s="3300"/>
      <c r="U35" s="3300"/>
      <c r="V35" s="3300"/>
      <c r="W35" s="3300"/>
      <c r="X35" s="3284"/>
      <c r="Y35" s="3284"/>
      <c r="Z35" s="3284"/>
    </row>
    <row r="36" spans="1:26" ht="18" customHeight="1">
      <c r="A36" s="193">
        <f>A35+1</f>
        <v>8</v>
      </c>
      <c r="B36" s="184"/>
      <c r="C36" s="1881"/>
      <c r="D36" s="1883"/>
      <c r="E36" s="1866"/>
      <c r="F36" s="1882"/>
      <c r="G36" s="3298"/>
      <c r="H36" s="3299"/>
      <c r="I36" s="394"/>
      <c r="J36" s="394"/>
      <c r="K36" s="3298"/>
      <c r="L36" s="3300"/>
      <c r="M36" s="3300"/>
      <c r="N36" s="3300"/>
      <c r="O36" s="3299"/>
      <c r="P36" s="3283"/>
      <c r="Q36" s="3284"/>
      <c r="R36" s="3284"/>
      <c r="S36" s="3300"/>
      <c r="T36" s="3300"/>
      <c r="U36" s="3300"/>
      <c r="V36" s="3300"/>
      <c r="W36" s="3300"/>
      <c r="X36" s="3284"/>
      <c r="Y36" s="3284"/>
      <c r="Z36" s="3284"/>
    </row>
    <row r="37" spans="1:26" ht="18" customHeight="1">
      <c r="A37" s="72">
        <f>A36+1</f>
        <v>9</v>
      </c>
      <c r="B37" s="184"/>
      <c r="C37" s="1876"/>
      <c r="D37" s="1877"/>
      <c r="E37" s="1878"/>
      <c r="F37" s="1879"/>
      <c r="G37" s="3296"/>
      <c r="H37" s="3297"/>
      <c r="I37" s="1869"/>
      <c r="J37" s="1869"/>
      <c r="K37" s="3296"/>
      <c r="L37" s="3304"/>
      <c r="M37" s="3304"/>
      <c r="N37" s="3304"/>
      <c r="O37" s="3297"/>
      <c r="P37" s="3283"/>
      <c r="Q37" s="3284"/>
      <c r="R37" s="3284"/>
      <c r="S37" s="3304"/>
      <c r="T37" s="3304"/>
      <c r="U37" s="3304"/>
      <c r="V37" s="3304"/>
      <c r="W37" s="3304"/>
      <c r="X37" s="3284"/>
      <c r="Y37" s="3284"/>
      <c r="Z37" s="3284"/>
    </row>
    <row r="38" spans="1:26" ht="18" customHeight="1">
      <c r="A38" s="197">
        <f>A37+1</f>
        <v>10</v>
      </c>
      <c r="B38" s="184"/>
      <c r="C38" s="1881"/>
      <c r="D38" s="1883"/>
      <c r="E38" s="1866"/>
      <c r="F38" s="1882"/>
      <c r="G38" s="3298"/>
      <c r="H38" s="3299"/>
      <c r="I38" s="1866"/>
      <c r="J38" s="1866"/>
      <c r="K38" s="3298"/>
      <c r="L38" s="3300"/>
      <c r="M38" s="3300"/>
      <c r="N38" s="3300"/>
      <c r="O38" s="3299"/>
      <c r="P38" s="3283"/>
      <c r="Q38" s="3284"/>
      <c r="R38" s="3284"/>
      <c r="S38" s="3300"/>
      <c r="T38" s="3300"/>
      <c r="U38" s="3300"/>
      <c r="V38" s="3300"/>
      <c r="W38" s="3300"/>
      <c r="X38" s="3284"/>
      <c r="Y38" s="3284"/>
      <c r="Z38" s="3284"/>
    </row>
    <row r="39" spans="1:26" ht="17.25" customHeight="1">
      <c r="A39" s="195">
        <f>A38+1</f>
        <v>11</v>
      </c>
      <c r="B39" s="184"/>
      <c r="C39" s="1881"/>
      <c r="D39" s="1883"/>
      <c r="E39" s="1866"/>
      <c r="F39" s="1882"/>
      <c r="G39" s="3298"/>
      <c r="H39" s="3299"/>
      <c r="I39" s="394"/>
      <c r="J39" s="394"/>
      <c r="K39" s="3298"/>
      <c r="L39" s="3300"/>
      <c r="M39" s="3300"/>
      <c r="N39" s="3300"/>
      <c r="O39" s="3299"/>
      <c r="P39" s="3283"/>
      <c r="Q39" s="3284"/>
      <c r="R39" s="3284"/>
      <c r="S39" s="3300"/>
      <c r="T39" s="3300"/>
      <c r="U39" s="3300"/>
      <c r="V39" s="3300"/>
      <c r="W39" s="3300"/>
      <c r="X39" s="3284"/>
      <c r="Y39" s="3284"/>
      <c r="Z39" s="3284"/>
    </row>
    <row r="40" spans="1:26" ht="17.25" customHeight="1">
      <c r="A40" s="196">
        <f>A39+1</f>
        <v>12</v>
      </c>
      <c r="B40" s="184"/>
      <c r="C40" s="1876"/>
      <c r="D40" s="1877"/>
      <c r="E40" s="1878"/>
      <c r="F40" s="1879"/>
      <c r="G40" s="3296"/>
      <c r="H40" s="3297"/>
      <c r="I40" s="1869"/>
      <c r="J40" s="1869"/>
      <c r="K40" s="3296"/>
      <c r="L40" s="3304"/>
      <c r="M40" s="3304"/>
      <c r="N40" s="3304"/>
      <c r="O40" s="3297"/>
      <c r="P40" s="3283"/>
      <c r="Q40" s="3284"/>
      <c r="R40" s="3284"/>
      <c r="S40" s="3304"/>
      <c r="T40" s="3304"/>
      <c r="U40" s="3304"/>
      <c r="V40" s="3304"/>
      <c r="W40" s="3304"/>
      <c r="X40" s="3284"/>
      <c r="Y40" s="3284"/>
      <c r="Z40" s="3284"/>
    </row>
    <row r="41" spans="1:26" ht="0.75" hidden="1" customHeight="1">
      <c r="A41" s="59"/>
      <c r="B41" s="1094"/>
      <c r="C41" s="1885"/>
      <c r="D41" s="1886"/>
      <c r="E41" s="1885"/>
      <c r="F41" s="1886"/>
      <c r="G41" s="1884"/>
      <c r="H41" s="1887"/>
      <c r="I41" s="1870"/>
      <c r="J41" s="1870"/>
      <c r="K41" s="1888"/>
      <c r="L41" s="1885"/>
      <c r="M41" s="1886"/>
      <c r="N41" s="1885"/>
      <c r="O41" s="1889"/>
      <c r="P41" s="1873"/>
      <c r="Q41" s="1873"/>
      <c r="R41" s="1874"/>
      <c r="S41" s="1884"/>
      <c r="T41" s="1887"/>
      <c r="U41" s="1884"/>
      <c r="V41" s="1884"/>
      <c r="W41" s="1884"/>
      <c r="X41" s="1875"/>
      <c r="Y41" s="1873"/>
      <c r="Z41" s="1874"/>
    </row>
    <row r="42" spans="1:26" ht="18" customHeight="1">
      <c r="A42" s="193">
        <f>A40+1</f>
        <v>13</v>
      </c>
      <c r="B42" s="184"/>
      <c r="C42" s="1881"/>
      <c r="D42" s="1883"/>
      <c r="E42" s="1866"/>
      <c r="F42" s="1882"/>
      <c r="G42" s="3298"/>
      <c r="H42" s="3299"/>
      <c r="I42" s="1866"/>
      <c r="J42" s="1866"/>
      <c r="K42" s="3298"/>
      <c r="L42" s="3300"/>
      <c r="M42" s="3300"/>
      <c r="N42" s="3300"/>
      <c r="O42" s="3299"/>
      <c r="P42" s="3283"/>
      <c r="Q42" s="3284"/>
      <c r="R42" s="3284"/>
      <c r="S42" s="3300"/>
      <c r="T42" s="3300"/>
      <c r="U42" s="3300"/>
      <c r="V42" s="3300"/>
      <c r="W42" s="3300"/>
      <c r="X42" s="3284"/>
      <c r="Y42" s="3284"/>
      <c r="Z42" s="3284"/>
    </row>
    <row r="43" spans="1:26" ht="18" customHeight="1">
      <c r="A43" s="193">
        <f>A42+1</f>
        <v>14</v>
      </c>
      <c r="B43" s="184"/>
      <c r="C43" s="1881"/>
      <c r="D43" s="1883"/>
      <c r="E43" s="1866"/>
      <c r="F43" s="1882"/>
      <c r="G43" s="3298"/>
      <c r="H43" s="3299"/>
      <c r="I43" s="394"/>
      <c r="J43" s="394"/>
      <c r="K43" s="3298"/>
      <c r="L43" s="3300"/>
      <c r="M43" s="3300"/>
      <c r="N43" s="3300"/>
      <c r="O43" s="3299"/>
      <c r="P43" s="3306"/>
      <c r="Q43" s="3305"/>
      <c r="R43" s="3305"/>
      <c r="S43" s="3300"/>
      <c r="T43" s="3300"/>
      <c r="U43" s="3300"/>
      <c r="V43" s="3300"/>
      <c r="W43" s="3300"/>
      <c r="X43" s="3305"/>
      <c r="Y43" s="3305"/>
      <c r="Z43" s="3305"/>
    </row>
    <row r="44" spans="1:26" ht="18" customHeight="1">
      <c r="A44" s="72">
        <f>A43+1</f>
        <v>15</v>
      </c>
      <c r="B44" s="184"/>
      <c r="C44" s="1876"/>
      <c r="D44" s="1877"/>
      <c r="E44" s="1878"/>
      <c r="F44" s="1879"/>
      <c r="G44" s="3296"/>
      <c r="H44" s="3297"/>
      <c r="I44" s="1878"/>
      <c r="J44" s="1878"/>
      <c r="K44" s="3296"/>
      <c r="L44" s="3304"/>
      <c r="M44" s="3304"/>
      <c r="N44" s="3304"/>
      <c r="O44" s="3297"/>
      <c r="P44" s="3283"/>
      <c r="Q44" s="3284"/>
      <c r="R44" s="3284"/>
      <c r="S44" s="3304"/>
      <c r="T44" s="3304"/>
      <c r="U44" s="3304"/>
      <c r="V44" s="3304"/>
      <c r="W44" s="3304"/>
      <c r="X44" s="3284"/>
      <c r="Y44" s="3284"/>
      <c r="Z44" s="3284"/>
    </row>
  </sheetData>
  <customSheetViews>
    <customSheetView guid="{3191A239-AEE9-477C-890A-C1B06FD3DD47}" hiddenRows="1" hiddenColumns="1" topLeftCell="A18">
      <selection activeCell="P11" sqref="P11"/>
      <pageSetup scale="90" orientation="landscape"/>
    </customSheetView>
  </customSheetViews>
  <mergeCells count="119">
    <mergeCell ref="G44:H44"/>
    <mergeCell ref="K44:O44"/>
    <mergeCell ref="P44:R44"/>
    <mergeCell ref="S44:W44"/>
    <mergeCell ref="X44:Z44"/>
    <mergeCell ref="P42:R42"/>
    <mergeCell ref="S42:W42"/>
    <mergeCell ref="G43:H43"/>
    <mergeCell ref="X43:Z43"/>
    <mergeCell ref="K43:O43"/>
    <mergeCell ref="X42:Z42"/>
    <mergeCell ref="P43:R43"/>
    <mergeCell ref="S43:W43"/>
    <mergeCell ref="G42:H42"/>
    <mergeCell ref="K42:O42"/>
    <mergeCell ref="P40:R40"/>
    <mergeCell ref="S40:W40"/>
    <mergeCell ref="X40:Z40"/>
    <mergeCell ref="S39:W39"/>
    <mergeCell ref="X39:Z39"/>
    <mergeCell ref="P39:R39"/>
    <mergeCell ref="X35:Z35"/>
    <mergeCell ref="G37:H37"/>
    <mergeCell ref="K37:O37"/>
    <mergeCell ref="P37:R37"/>
    <mergeCell ref="S37:W37"/>
    <mergeCell ref="X37:Z37"/>
    <mergeCell ref="X38:Z38"/>
    <mergeCell ref="P35:R35"/>
    <mergeCell ref="S35:W35"/>
    <mergeCell ref="G38:H38"/>
    <mergeCell ref="K38:O38"/>
    <mergeCell ref="P38:R38"/>
    <mergeCell ref="S38:W38"/>
    <mergeCell ref="G40:H40"/>
    <mergeCell ref="K40:O40"/>
    <mergeCell ref="G39:H39"/>
    <mergeCell ref="K39:O39"/>
    <mergeCell ref="X36:Z36"/>
    <mergeCell ref="G33:H33"/>
    <mergeCell ref="K33:O33"/>
    <mergeCell ref="P33:R33"/>
    <mergeCell ref="S33:W33"/>
    <mergeCell ref="G36:H36"/>
    <mergeCell ref="K36:O36"/>
    <mergeCell ref="P36:R36"/>
    <mergeCell ref="S36:W36"/>
    <mergeCell ref="X33:Z33"/>
    <mergeCell ref="G34:H34"/>
    <mergeCell ref="K34:O34"/>
    <mergeCell ref="S34:W34"/>
    <mergeCell ref="G35:H35"/>
    <mergeCell ref="K35:O35"/>
    <mergeCell ref="X31:Z31"/>
    <mergeCell ref="G32:H32"/>
    <mergeCell ref="K32:O32"/>
    <mergeCell ref="P32:R32"/>
    <mergeCell ref="S32:W32"/>
    <mergeCell ref="X32:Z32"/>
    <mergeCell ref="G31:H31"/>
    <mergeCell ref="K31:O31"/>
    <mergeCell ref="P31:R31"/>
    <mergeCell ref="S31:W31"/>
    <mergeCell ref="G29:H29"/>
    <mergeCell ref="K29:O29"/>
    <mergeCell ref="P29:R29"/>
    <mergeCell ref="S29:W29"/>
    <mergeCell ref="G30:H30"/>
    <mergeCell ref="K30:O30"/>
    <mergeCell ref="S30:W30"/>
    <mergeCell ref="X28:Z28"/>
    <mergeCell ref="K28:O28"/>
    <mergeCell ref="X29:Z29"/>
    <mergeCell ref="G28:H28"/>
    <mergeCell ref="P28:R28"/>
    <mergeCell ref="S28:W28"/>
    <mergeCell ref="G27:H27"/>
    <mergeCell ref="K27:O27"/>
    <mergeCell ref="P27:R27"/>
    <mergeCell ref="S27:W27"/>
    <mergeCell ref="X27:Z27"/>
    <mergeCell ref="G26:H26"/>
    <mergeCell ref="K26:O26"/>
    <mergeCell ref="S26:W26"/>
    <mergeCell ref="S22:V22"/>
    <mergeCell ref="Z1:Z2"/>
    <mergeCell ref="C3:H3"/>
    <mergeCell ref="K3:O3"/>
    <mergeCell ref="S3:W3"/>
    <mergeCell ref="P19:Q19"/>
    <mergeCell ref="X14:Z15"/>
    <mergeCell ref="X18:Y18"/>
    <mergeCell ref="P12:Q12"/>
    <mergeCell ref="C6:F9"/>
    <mergeCell ref="P7:R9"/>
    <mergeCell ref="S5:W9"/>
    <mergeCell ref="P17:Q17"/>
    <mergeCell ref="X17:Y17"/>
    <mergeCell ref="P18:Q18"/>
    <mergeCell ref="X5:Z6"/>
    <mergeCell ref="X12:Y12"/>
    <mergeCell ref="S10:W15"/>
    <mergeCell ref="P5:R6"/>
    <mergeCell ref="P14:R15"/>
    <mergeCell ref="A4:A25"/>
    <mergeCell ref="K4:O4"/>
    <mergeCell ref="S4:W4"/>
    <mergeCell ref="X20:Y20"/>
    <mergeCell ref="D21:D22"/>
    <mergeCell ref="C10:F10"/>
    <mergeCell ref="X19:Y19"/>
    <mergeCell ref="G10:H19"/>
    <mergeCell ref="K22:O23"/>
    <mergeCell ref="X7:Z9"/>
    <mergeCell ref="P20:Q20"/>
    <mergeCell ref="P21:R23"/>
    <mergeCell ref="G5:H9"/>
    <mergeCell ref="K5:O19"/>
    <mergeCell ref="X22:Z22"/>
  </mergeCells>
  <phoneticPr fontId="0" type="noConversion"/>
  <pageMargins left="0.7" right="0.7" top="0.75" bottom="0.75" header="0.3" footer="0.3"/>
  <pageSetup paperSize="9" scale="95" orientation="landscape"/>
  <extLst>
    <ext xmlns:mx="http://schemas.microsoft.com/office/mac/excel/2008/main" uri="{64002731-A6B0-56B0-2670-7721B7C09600}">
      <mx:PLV Mode="1"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O98"/>
  <sheetViews>
    <sheetView showGridLines="0" view="pageBreakPreview" topLeftCell="A6" zoomScaleSheetLayoutView="100" workbookViewId="0">
      <selection activeCell="A6" sqref="A6:A28"/>
    </sheetView>
  </sheetViews>
  <sheetFormatPr baseColWidth="10" defaultColWidth="8.75" defaultRowHeight="10" x14ac:dyDescent="0"/>
  <cols>
    <col min="1" max="1" width="7.25" style="7" bestFit="1" customWidth="1"/>
    <col min="2" max="2" width="1.5" style="5" customWidth="1"/>
    <col min="3" max="3" width="36.5" style="5" customWidth="1"/>
    <col min="4" max="4" width="3" style="5" customWidth="1"/>
    <col min="5" max="5" width="3.25" style="5" customWidth="1"/>
    <col min="6" max="6" width="7.5" style="6" customWidth="1"/>
    <col min="7" max="7" width="5.5" style="120" customWidth="1"/>
    <col min="8" max="8" width="6.5" style="120" customWidth="1"/>
    <col min="9" max="9" width="33" style="119" customWidth="1"/>
    <col min="10" max="10" width="3" style="119" customWidth="1"/>
    <col min="11" max="11" width="27.5" style="5" customWidth="1"/>
    <col min="12" max="12" width="3.5" style="9" bestFit="1" customWidth="1"/>
    <col min="13" max="13" width="2" style="17" customWidth="1"/>
    <col min="14" max="14" width="13.5" style="119" customWidth="1"/>
    <col min="15" max="15" width="6" style="119" customWidth="1"/>
    <col min="16" max="16" width="7.75" style="5" customWidth="1"/>
    <col min="17" max="17" width="7.5" style="5" customWidth="1"/>
    <col min="18" max="18" width="9" style="5" customWidth="1"/>
    <col min="19" max="19" width="2.5" style="5" bestFit="1" customWidth="1"/>
    <col min="20" max="20" width="9" style="5" customWidth="1"/>
    <col min="21" max="21" width="3.5" style="5" bestFit="1" customWidth="1"/>
    <col min="22" max="23" width="15" style="119" customWidth="1"/>
    <col min="24" max="24" width="31.5" style="119" customWidth="1"/>
    <col min="25" max="25" width="3.25" style="119" customWidth="1"/>
    <col min="26" max="26" width="15" style="5" customWidth="1"/>
    <col min="27" max="27" width="7.25" style="7" bestFit="1" customWidth="1"/>
    <col min="28" max="28" width="1.5" style="5" hidden="1" customWidth="1"/>
    <col min="29" max="29" width="7.5" style="10" customWidth="1"/>
    <col min="30" max="30" width="7.25" style="5" bestFit="1" customWidth="1"/>
    <col min="31" max="31" width="13.5" style="119" customWidth="1"/>
    <col min="32" max="32" width="2.5" style="119" bestFit="1" customWidth="1"/>
    <col min="33" max="34" width="7.5" style="5" customWidth="1"/>
    <col min="35" max="35" width="9" style="5" customWidth="1"/>
    <col min="36" max="36" width="2.5" style="5" bestFit="1" customWidth="1"/>
    <col min="37" max="37" width="8" style="5" customWidth="1"/>
    <col min="38" max="38" width="2.5" style="5" bestFit="1" customWidth="1"/>
    <col min="39" max="40" width="15" style="119" customWidth="1"/>
    <col min="41" max="41" width="18.5" style="119" customWidth="1"/>
    <col min="42" max="42" width="6.5" style="119" customWidth="1"/>
    <col min="43" max="43" width="2.25" style="119" customWidth="1"/>
    <col min="44" max="44" width="5.75" style="119" customWidth="1"/>
    <col min="45" max="45" width="13" style="5" customWidth="1"/>
    <col min="46" max="46" width="7.5" style="120" customWidth="1"/>
    <col min="47" max="48" width="3.75" style="120" customWidth="1"/>
    <col min="49" max="49" width="7.5" style="119" customWidth="1"/>
    <col min="50" max="50" width="12.25" style="119" customWidth="1"/>
    <col min="51" max="51" width="7.5" style="119" customWidth="1"/>
    <col min="52" max="52" width="12" style="5" customWidth="1"/>
    <col min="53" max="53" width="11.75" style="5" customWidth="1"/>
    <col min="54" max="54" width="6" style="120" customWidth="1"/>
    <col min="55" max="56" width="3.75" style="120" customWidth="1"/>
    <col min="57" max="57" width="18.5" style="119" customWidth="1"/>
    <col min="58" max="58" width="13.5" style="119" customWidth="1"/>
    <col min="59" max="59" width="2.5" style="119" customWidth="1"/>
    <col min="60" max="60" width="13" style="5" customWidth="1"/>
    <col min="61" max="61" width="9.5" style="5" customWidth="1"/>
    <col min="62" max="16384" width="8.75" style="962"/>
  </cols>
  <sheetData>
    <row r="1" spans="1:61" s="200" customFormat="1" ht="25" customHeight="1">
      <c r="A1" s="1095">
        <v>3</v>
      </c>
      <c r="B1" s="987" t="s">
        <v>635</v>
      </c>
      <c r="C1" s="986"/>
      <c r="D1" s="988"/>
      <c r="E1" s="989"/>
      <c r="F1" s="989"/>
      <c r="G1" s="989"/>
      <c r="H1" s="989"/>
      <c r="I1" s="989"/>
      <c r="J1" s="990"/>
      <c r="K1" s="990"/>
      <c r="L1" s="990"/>
      <c r="M1" s="990"/>
      <c r="N1" s="989"/>
      <c r="O1" s="990"/>
      <c r="P1" s="1096"/>
      <c r="Q1" s="1096"/>
      <c r="R1" s="1096"/>
      <c r="S1" s="1096"/>
      <c r="T1" s="1096"/>
      <c r="U1" s="1096"/>
      <c r="V1" s="1096"/>
      <c r="W1" s="1096"/>
      <c r="X1" s="990"/>
      <c r="Y1" s="990"/>
      <c r="Z1" s="990"/>
      <c r="AA1" s="1095">
        <v>3</v>
      </c>
      <c r="AB1" s="384" t="s">
        <v>1321</v>
      </c>
      <c r="AC1" s="1097"/>
      <c r="AD1" s="1097"/>
      <c r="AE1" s="1097"/>
      <c r="AF1" s="1097"/>
      <c r="AG1" s="1097"/>
      <c r="AH1" s="1097"/>
      <c r="AI1" s="1097"/>
      <c r="AJ1" s="1097"/>
      <c r="AK1" s="1097"/>
      <c r="AL1" s="990"/>
      <c r="AM1" s="990"/>
      <c r="AN1" s="990"/>
      <c r="AO1" s="990"/>
      <c r="AP1" s="990"/>
      <c r="AQ1" s="990"/>
      <c r="AR1" s="990"/>
      <c r="AS1" s="990"/>
      <c r="AT1" s="1097"/>
      <c r="AU1" s="1097"/>
      <c r="AV1" s="1097"/>
      <c r="AW1" s="1097"/>
      <c r="AX1" s="1097"/>
      <c r="AY1" s="1097"/>
      <c r="AZ1" s="1097"/>
      <c r="BA1" s="1097"/>
      <c r="BB1" s="1097"/>
      <c r="BC1" s="987"/>
      <c r="BD1" s="987"/>
      <c r="BE1" s="987"/>
      <c r="BF1" s="989"/>
      <c r="BG1" s="990"/>
      <c r="BH1" s="990"/>
      <c r="BI1" s="990"/>
    </row>
    <row r="2" spans="1:61" s="199" customFormat="1" ht="13" customHeight="1">
      <c r="A2" s="2"/>
      <c r="B2" s="2"/>
      <c r="C2" s="2"/>
      <c r="D2" s="2"/>
      <c r="E2" s="79"/>
      <c r="F2" s="2"/>
      <c r="G2" s="2"/>
      <c r="H2" s="2"/>
      <c r="I2" s="1098"/>
      <c r="J2" s="1099"/>
      <c r="K2" s="1100"/>
      <c r="L2" s="1100"/>
      <c r="M2" s="1100"/>
      <c r="N2" s="2"/>
      <c r="O2" s="2"/>
      <c r="P2" s="2"/>
      <c r="Q2" s="2"/>
      <c r="R2" s="5"/>
      <c r="S2" s="79"/>
      <c r="T2" s="5"/>
      <c r="U2" s="79"/>
      <c r="V2" s="2"/>
      <c r="W2" s="2"/>
      <c r="X2" s="2"/>
      <c r="Y2" s="41"/>
      <c r="Z2" s="41"/>
      <c r="AA2" s="2"/>
      <c r="AB2" s="2"/>
      <c r="AC2" s="41"/>
      <c r="AE2" s="2"/>
      <c r="AF2" s="2"/>
      <c r="AG2" s="2"/>
      <c r="AH2" s="2"/>
      <c r="AI2" s="5"/>
      <c r="AJ2" s="79"/>
      <c r="AK2" s="5"/>
      <c r="AL2" s="79"/>
      <c r="AX2" s="2"/>
      <c r="AY2" s="2"/>
      <c r="AZ2" s="2"/>
      <c r="BA2" s="2"/>
      <c r="BF2" s="2"/>
      <c r="BG2" s="2"/>
      <c r="BH2" s="2"/>
      <c r="BI2" s="2"/>
    </row>
    <row r="3" spans="1:61" s="204" customFormat="1" ht="13" customHeight="1">
      <c r="A3" s="185"/>
      <c r="D3" s="146"/>
      <c r="E3" s="146"/>
      <c r="F3" s="146"/>
      <c r="G3" s="146"/>
      <c r="H3" s="146"/>
      <c r="I3" s="3334" t="s">
        <v>708</v>
      </c>
      <c r="J3" s="3334"/>
      <c r="K3" s="3334"/>
      <c r="L3" s="1101"/>
      <c r="M3" s="5"/>
      <c r="N3" s="892"/>
      <c r="O3" s="5"/>
      <c r="P3" s="113"/>
      <c r="Q3" s="146"/>
      <c r="R3" s="185"/>
      <c r="S3" s="185"/>
      <c r="T3" s="185"/>
      <c r="U3" s="185"/>
      <c r="V3" s="30"/>
      <c r="W3" s="185"/>
      <c r="X3" s="185"/>
      <c r="Y3" s="185"/>
      <c r="Z3" s="185"/>
      <c r="AA3" s="185"/>
      <c r="AC3" s="113" t="s">
        <v>1323</v>
      </c>
      <c r="AE3" s="146"/>
      <c r="AF3" s="146"/>
      <c r="AG3" s="146"/>
      <c r="AH3" s="146"/>
      <c r="AI3" s="185"/>
      <c r="AJ3" s="185"/>
      <c r="AK3" s="185"/>
      <c r="AL3" s="185"/>
      <c r="AT3" s="113"/>
      <c r="AX3" s="146"/>
      <c r="AY3" s="146"/>
      <c r="AZ3" s="146"/>
      <c r="BA3" s="146"/>
      <c r="BF3" s="146"/>
      <c r="BG3" s="146"/>
      <c r="BH3" s="146"/>
      <c r="BI3" s="146"/>
    </row>
    <row r="4" spans="1:61" s="358" customFormat="1" ht="13" customHeight="1">
      <c r="A4" s="113" t="s">
        <v>1323</v>
      </c>
      <c r="B4" s="119"/>
      <c r="D4" s="113"/>
      <c r="E4" s="83"/>
      <c r="F4" s="27"/>
      <c r="G4" s="27"/>
      <c r="H4" s="27"/>
      <c r="I4" s="1102"/>
      <c r="J4" s="1103"/>
      <c r="K4" s="1104"/>
      <c r="L4" s="1104"/>
      <c r="M4" s="5"/>
      <c r="N4" s="5"/>
      <c r="O4" s="5"/>
      <c r="P4" s="27"/>
      <c r="Q4" s="27"/>
      <c r="R4" s="119"/>
      <c r="S4" s="83"/>
      <c r="T4" s="119"/>
      <c r="U4" s="83"/>
      <c r="V4" s="113"/>
      <c r="W4" s="113"/>
      <c r="X4" s="161"/>
      <c r="Y4" s="362"/>
      <c r="Z4" s="362"/>
      <c r="AA4" s="113"/>
      <c r="AB4" s="119"/>
      <c r="AC4" s="362"/>
      <c r="AE4" s="27"/>
      <c r="AF4" s="27"/>
      <c r="AG4" s="27"/>
      <c r="AH4" s="27"/>
      <c r="AI4" s="119"/>
      <c r="AJ4" s="83"/>
      <c r="AK4" s="119"/>
      <c r="AL4" s="83"/>
      <c r="AX4" s="27"/>
      <c r="AY4" s="27"/>
      <c r="AZ4" s="27"/>
      <c r="BA4" s="27"/>
      <c r="BF4" s="27"/>
      <c r="BG4" s="27"/>
      <c r="BH4" s="27"/>
      <c r="BI4" s="27"/>
    </row>
    <row r="5" spans="1:61" s="204" customFormat="1" ht="13" customHeight="1">
      <c r="A5" s="185"/>
      <c r="B5" s="146"/>
      <c r="C5" s="146"/>
      <c r="D5" s="146"/>
      <c r="E5" s="146"/>
      <c r="F5" s="146"/>
      <c r="G5" s="146"/>
      <c r="H5" s="146"/>
      <c r="I5" s="3335" t="s">
        <v>406</v>
      </c>
      <c r="J5" s="3336"/>
      <c r="K5" s="3336"/>
      <c r="L5" s="3336"/>
      <c r="M5" s="3336"/>
      <c r="N5" s="3336"/>
      <c r="O5" s="3337"/>
      <c r="P5" s="3335" t="s">
        <v>406</v>
      </c>
      <c r="Q5" s="3336"/>
      <c r="R5" s="3336"/>
      <c r="S5" s="3336"/>
      <c r="T5" s="3336"/>
      <c r="U5" s="3336"/>
      <c r="V5" s="3336"/>
      <c r="W5" s="3336"/>
      <c r="X5" s="3336"/>
      <c r="Y5" s="3336"/>
      <c r="Z5" s="3337"/>
      <c r="AA5" s="185"/>
      <c r="AB5" s="146"/>
      <c r="AC5" s="185"/>
      <c r="AE5" s="3335" t="s">
        <v>407</v>
      </c>
      <c r="AF5" s="3336"/>
      <c r="AG5" s="3336"/>
      <c r="AH5" s="3336"/>
      <c r="AI5" s="3336"/>
      <c r="AJ5" s="3336"/>
      <c r="AK5" s="3336"/>
      <c r="AL5" s="3336"/>
      <c r="AM5" s="3336"/>
      <c r="AN5" s="3336"/>
      <c r="AO5" s="3336"/>
      <c r="AP5" s="3336"/>
      <c r="AQ5" s="3336"/>
      <c r="AR5" s="3337"/>
      <c r="AT5" s="3338" t="s">
        <v>412</v>
      </c>
      <c r="AU5" s="3339"/>
      <c r="AV5" s="3339"/>
      <c r="AW5" s="3339"/>
      <c r="AX5" s="3339"/>
      <c r="AY5" s="3339"/>
      <c r="AZ5" s="3339"/>
      <c r="BA5" s="3340"/>
      <c r="BB5" s="3338" t="s">
        <v>413</v>
      </c>
      <c r="BC5" s="3339"/>
      <c r="BD5" s="3339"/>
      <c r="BE5" s="3339"/>
      <c r="BF5" s="3339"/>
      <c r="BG5" s="3339"/>
      <c r="BH5" s="3339"/>
      <c r="BI5" s="3340"/>
    </row>
    <row r="6" spans="1:61" s="964" customFormat="1" ht="13" customHeight="1">
      <c r="A6" s="3226" t="s">
        <v>18</v>
      </c>
      <c r="B6" s="180"/>
      <c r="C6" s="917">
        <f>-A1-0.01</f>
        <v>-3.01</v>
      </c>
      <c r="D6" s="971"/>
      <c r="E6" s="971"/>
      <c r="F6" s="972"/>
      <c r="G6" s="3124">
        <f>C6-0.01</f>
        <v>-3.0199999999999996</v>
      </c>
      <c r="H6" s="3229"/>
      <c r="I6" s="917">
        <f>G6-0.01</f>
        <v>-3.0299999999999994</v>
      </c>
      <c r="J6" s="704"/>
      <c r="K6" s="3124">
        <f>I6-0.01</f>
        <v>-3.0399999999999991</v>
      </c>
      <c r="L6" s="3229"/>
      <c r="M6" s="972"/>
      <c r="N6" s="3124">
        <f>K6-0.01</f>
        <v>-3.0499999999999989</v>
      </c>
      <c r="O6" s="3125"/>
      <c r="P6" s="3124">
        <f>N6-0.01</f>
        <v>-3.0599999999999987</v>
      </c>
      <c r="Q6" s="3125"/>
      <c r="R6" s="917">
        <f>P6-0.01</f>
        <v>-3.0699999999999985</v>
      </c>
      <c r="S6" s="971"/>
      <c r="T6" s="917">
        <f>R6-0.01</f>
        <v>-3.0799999999999983</v>
      </c>
      <c r="U6" s="971"/>
      <c r="V6" s="917">
        <f>T6-0.01</f>
        <v>-3.0899999999999981</v>
      </c>
      <c r="W6" s="917">
        <f>V6-0.01</f>
        <v>-3.0999999999999979</v>
      </c>
      <c r="X6" s="917">
        <f>W6-0.01</f>
        <v>-3.1099999999999977</v>
      </c>
      <c r="Y6" s="972"/>
      <c r="Z6" s="703">
        <f>X6-0.01</f>
        <v>-3.1199999999999974</v>
      </c>
      <c r="AA6" s="3226" t="s">
        <v>18</v>
      </c>
      <c r="AB6" s="180"/>
      <c r="AC6" s="917">
        <f>Z6-0.01</f>
        <v>-3.1299999999999972</v>
      </c>
      <c r="AD6" s="972"/>
      <c r="AE6" s="3124">
        <f>AC6-0.01</f>
        <v>-3.139999999999997</v>
      </c>
      <c r="AF6" s="3229"/>
      <c r="AG6" s="3124">
        <f>AE6-0.01</f>
        <v>-3.1499999999999968</v>
      </c>
      <c r="AH6" s="3125"/>
      <c r="AI6" s="917">
        <f>AG6-0.01</f>
        <v>-3.1599999999999966</v>
      </c>
      <c r="AJ6" s="971"/>
      <c r="AK6" s="917">
        <f>AI6-0.01</f>
        <v>-3.1699999999999964</v>
      </c>
      <c r="AL6" s="971"/>
      <c r="AM6" s="917">
        <f>AK6-0.01</f>
        <v>-3.1799999999999962</v>
      </c>
      <c r="AN6" s="703">
        <f>AM6-0.01</f>
        <v>-3.1899999999999959</v>
      </c>
      <c r="AO6" s="917">
        <f>AN6-0.01</f>
        <v>-3.1999999999999957</v>
      </c>
      <c r="AP6" s="971"/>
      <c r="AQ6" s="971"/>
      <c r="AR6" s="972"/>
      <c r="AS6" s="703">
        <f>AO6-0.01</f>
        <v>-3.2099999999999955</v>
      </c>
      <c r="AT6" s="917">
        <f>AS6-0.01</f>
        <v>-3.2199999999999953</v>
      </c>
      <c r="AU6" s="971"/>
      <c r="AV6" s="971"/>
      <c r="AW6" s="972"/>
      <c r="AX6" s="3124">
        <f>AT6-0.01</f>
        <v>-3.2299999999999951</v>
      </c>
      <c r="AY6" s="3125"/>
      <c r="AZ6" s="3124">
        <f>AX6-0.01</f>
        <v>-3.2399999999999949</v>
      </c>
      <c r="BA6" s="3125"/>
      <c r="BB6" s="917">
        <f>AZ6-0.01</f>
        <v>-3.2499999999999947</v>
      </c>
      <c r="BC6" s="971"/>
      <c r="BD6" s="971"/>
      <c r="BE6" s="972"/>
      <c r="BF6" s="3124">
        <f>BB6-0.01</f>
        <v>-3.2599999999999945</v>
      </c>
      <c r="BG6" s="3125"/>
      <c r="BH6" s="3124">
        <f>BF6-0.01</f>
        <v>-3.2699999999999942</v>
      </c>
      <c r="BI6" s="3125"/>
    </row>
    <row r="7" spans="1:61" s="963" customFormat="1" ht="13" customHeight="1">
      <c r="A7" s="3227"/>
      <c r="B7" s="143"/>
      <c r="C7" s="3128" t="s">
        <v>1601</v>
      </c>
      <c r="D7" s="3307"/>
      <c r="E7" s="3307"/>
      <c r="F7" s="3129"/>
      <c r="G7" s="3128" t="s">
        <v>166</v>
      </c>
      <c r="H7" s="3129"/>
      <c r="I7" s="3130" t="s">
        <v>167</v>
      </c>
      <c r="J7" s="3131"/>
      <c r="K7" s="3130" t="s">
        <v>465</v>
      </c>
      <c r="L7" s="3195"/>
      <c r="M7" s="3131"/>
      <c r="N7" s="3130" t="s">
        <v>1324</v>
      </c>
      <c r="O7" s="3131"/>
      <c r="P7" s="3128" t="s">
        <v>1325</v>
      </c>
      <c r="Q7" s="3129"/>
      <c r="R7" s="3128" t="s">
        <v>401</v>
      </c>
      <c r="S7" s="3129"/>
      <c r="T7" s="3307" t="s">
        <v>402</v>
      </c>
      <c r="U7" s="3129"/>
      <c r="V7" s="3313" t="s">
        <v>471</v>
      </c>
      <c r="W7" s="3313" t="s">
        <v>176</v>
      </c>
      <c r="X7" s="1105" t="s">
        <v>640</v>
      </c>
      <c r="Y7" s="1106"/>
      <c r="Z7" s="3313" t="s">
        <v>178</v>
      </c>
      <c r="AA7" s="3227"/>
      <c r="AB7" s="143"/>
      <c r="AC7" s="3130" t="s">
        <v>179</v>
      </c>
      <c r="AD7" s="3131"/>
      <c r="AE7" s="3130" t="s">
        <v>1326</v>
      </c>
      <c r="AF7" s="3131"/>
      <c r="AG7" s="3253" t="s">
        <v>1567</v>
      </c>
      <c r="AH7" s="3255"/>
      <c r="AI7" s="3130" t="s">
        <v>404</v>
      </c>
      <c r="AJ7" s="3195"/>
      <c r="AK7" s="3130" t="s">
        <v>405</v>
      </c>
      <c r="AL7" s="3195"/>
      <c r="AM7" s="3313" t="s">
        <v>180</v>
      </c>
      <c r="AN7" s="3313" t="s">
        <v>181</v>
      </c>
      <c r="AO7" s="411" t="s">
        <v>183</v>
      </c>
      <c r="AP7" s="52">
        <f>AN6</f>
        <v>-3.1899999999999959</v>
      </c>
      <c r="AQ7" s="146" t="s">
        <v>182</v>
      </c>
      <c r="AR7" s="392">
        <f>AM6</f>
        <v>-3.1799999999999962</v>
      </c>
      <c r="AS7" s="3350" t="s">
        <v>185</v>
      </c>
      <c r="AT7" s="3130" t="s">
        <v>408</v>
      </c>
      <c r="AU7" s="3195"/>
      <c r="AV7" s="3195"/>
      <c r="AW7" s="3131"/>
      <c r="AX7" s="3130" t="s">
        <v>409</v>
      </c>
      <c r="AY7" s="3131"/>
      <c r="AZ7" s="3128" t="s">
        <v>1592</v>
      </c>
      <c r="BA7" s="3129"/>
      <c r="BB7" s="3130" t="s">
        <v>410</v>
      </c>
      <c r="BC7" s="3195"/>
      <c r="BD7" s="3195"/>
      <c r="BE7" s="3131"/>
      <c r="BF7" s="3130" t="s">
        <v>411</v>
      </c>
      <c r="BG7" s="3131"/>
      <c r="BH7" s="3128" t="s">
        <v>472</v>
      </c>
      <c r="BI7" s="3129"/>
    </row>
    <row r="8" spans="1:61" s="963" customFormat="1" ht="13" customHeight="1">
      <c r="A8" s="3227"/>
      <c r="B8" s="143"/>
      <c r="C8" s="3130"/>
      <c r="D8" s="3195"/>
      <c r="E8" s="3195"/>
      <c r="F8" s="3131"/>
      <c r="G8" s="3130"/>
      <c r="H8" s="3131"/>
      <c r="I8" s="3130"/>
      <c r="J8" s="3131"/>
      <c r="K8" s="3130"/>
      <c r="L8" s="3195"/>
      <c r="M8" s="3131"/>
      <c r="N8" s="3130"/>
      <c r="O8" s="3131"/>
      <c r="P8" s="3130"/>
      <c r="Q8" s="3131"/>
      <c r="R8" s="3130"/>
      <c r="S8" s="3131"/>
      <c r="T8" s="3195"/>
      <c r="U8" s="3131"/>
      <c r="V8" s="3313"/>
      <c r="W8" s="3313"/>
      <c r="X8" s="141"/>
      <c r="Y8" s="133"/>
      <c r="Z8" s="3313"/>
      <c r="AA8" s="3227"/>
      <c r="AB8" s="143"/>
      <c r="AC8" s="3130"/>
      <c r="AD8" s="3131"/>
      <c r="AE8" s="3130"/>
      <c r="AF8" s="3131"/>
      <c r="AG8" s="3256"/>
      <c r="AH8" s="3258"/>
      <c r="AI8" s="3130"/>
      <c r="AJ8" s="3195"/>
      <c r="AK8" s="3130"/>
      <c r="AL8" s="3195"/>
      <c r="AM8" s="3313"/>
      <c r="AN8" s="3313"/>
      <c r="AO8" s="141"/>
      <c r="AP8" s="52"/>
      <c r="AQ8" s="146"/>
      <c r="AR8" s="392"/>
      <c r="AS8" s="3350"/>
      <c r="AT8" s="3130"/>
      <c r="AU8" s="3195"/>
      <c r="AV8" s="3195"/>
      <c r="AW8" s="3131"/>
      <c r="AX8" s="3130"/>
      <c r="AY8" s="3131"/>
      <c r="AZ8" s="3130"/>
      <c r="BA8" s="3131"/>
      <c r="BB8" s="3130"/>
      <c r="BC8" s="3195"/>
      <c r="BD8" s="3195"/>
      <c r="BE8" s="3131"/>
      <c r="BF8" s="3130"/>
      <c r="BG8" s="3131"/>
      <c r="BH8" s="3130"/>
      <c r="BI8" s="3131"/>
    </row>
    <row r="9" spans="1:61" s="963" customFormat="1" ht="13" customHeight="1">
      <c r="A9" s="3227"/>
      <c r="B9" s="143"/>
      <c r="C9" s="488"/>
      <c r="D9" s="489"/>
      <c r="E9" s="489"/>
      <c r="F9" s="490"/>
      <c r="G9" s="3130"/>
      <c r="H9" s="3131"/>
      <c r="I9" s="3130"/>
      <c r="J9" s="3131"/>
      <c r="K9" s="3130"/>
      <c r="L9" s="3195"/>
      <c r="M9" s="3131"/>
      <c r="N9" s="3130"/>
      <c r="O9" s="3131"/>
      <c r="P9" s="3130"/>
      <c r="Q9" s="3131"/>
      <c r="R9" s="3130"/>
      <c r="S9" s="3131"/>
      <c r="T9" s="3195"/>
      <c r="U9" s="3131"/>
      <c r="V9" s="3313"/>
      <c r="W9" s="3313"/>
      <c r="X9" s="141"/>
      <c r="Y9" s="133"/>
      <c r="Z9" s="3313"/>
      <c r="AA9" s="3227"/>
      <c r="AB9" s="143"/>
      <c r="AC9" s="3130"/>
      <c r="AD9" s="3131"/>
      <c r="AE9" s="3130"/>
      <c r="AF9" s="3131"/>
      <c r="AG9" s="3256"/>
      <c r="AH9" s="3258"/>
      <c r="AI9" s="3130"/>
      <c r="AJ9" s="3195"/>
      <c r="AK9" s="3130"/>
      <c r="AL9" s="3195"/>
      <c r="AM9" s="3313"/>
      <c r="AN9" s="3313"/>
      <c r="AO9" s="141"/>
      <c r="AP9" s="52"/>
      <c r="AQ9" s="146"/>
      <c r="AR9" s="392"/>
      <c r="AS9" s="3350"/>
      <c r="AT9" s="3130"/>
      <c r="AU9" s="3195"/>
      <c r="AV9" s="3195"/>
      <c r="AW9" s="3131"/>
      <c r="AX9" s="3130"/>
      <c r="AY9" s="3131"/>
      <c r="AZ9" s="3130"/>
      <c r="BA9" s="3131"/>
      <c r="BB9" s="3130"/>
      <c r="BC9" s="3195"/>
      <c r="BD9" s="3195"/>
      <c r="BE9" s="3131"/>
      <c r="BF9" s="3130"/>
      <c r="BG9" s="3131"/>
      <c r="BH9" s="3130"/>
      <c r="BI9" s="3131"/>
    </row>
    <row r="10" spans="1:61" s="963" customFormat="1" ht="13" customHeight="1">
      <c r="A10" s="3227"/>
      <c r="B10" s="14"/>
      <c r="C10" s="114" t="s">
        <v>467</v>
      </c>
      <c r="D10" s="395">
        <v>1</v>
      </c>
      <c r="E10" s="131" t="s">
        <v>84</v>
      </c>
      <c r="F10" s="398">
        <f>I6</f>
        <v>-3.0299999999999994</v>
      </c>
      <c r="G10" s="3130"/>
      <c r="H10" s="3131"/>
      <c r="I10" s="3312"/>
      <c r="J10" s="3333"/>
      <c r="K10" s="3130"/>
      <c r="L10" s="3195"/>
      <c r="M10" s="3131"/>
      <c r="N10" s="3130"/>
      <c r="O10" s="3131"/>
      <c r="P10" s="3130"/>
      <c r="Q10" s="3131"/>
      <c r="R10" s="3130"/>
      <c r="S10" s="3131"/>
      <c r="T10" s="3195"/>
      <c r="U10" s="3131"/>
      <c r="V10" s="3313"/>
      <c r="W10" s="3313"/>
      <c r="X10" s="3130" t="s">
        <v>177</v>
      </c>
      <c r="Y10" s="3131"/>
      <c r="Z10" s="3320"/>
      <c r="AA10" s="3227"/>
      <c r="AB10" s="14"/>
      <c r="AC10" s="3130"/>
      <c r="AD10" s="3131"/>
      <c r="AE10" s="3130"/>
      <c r="AF10" s="3131"/>
      <c r="AG10" s="3256"/>
      <c r="AH10" s="3258"/>
      <c r="AI10" s="3130"/>
      <c r="AJ10" s="3195"/>
      <c r="AK10" s="3130"/>
      <c r="AL10" s="3195"/>
      <c r="AM10" s="3313"/>
      <c r="AN10" s="3313"/>
      <c r="AO10" s="3130" t="s">
        <v>184</v>
      </c>
      <c r="AP10" s="3195"/>
      <c r="AQ10" s="3195"/>
      <c r="AR10" s="3131"/>
      <c r="AS10" s="3351"/>
      <c r="AT10" s="3130"/>
      <c r="AU10" s="3195"/>
      <c r="AV10" s="3195"/>
      <c r="AW10" s="3131"/>
      <c r="AX10" s="3130"/>
      <c r="AY10" s="3131"/>
      <c r="AZ10" s="3130"/>
      <c r="BA10" s="3131"/>
      <c r="BB10" s="3130"/>
      <c r="BC10" s="3195"/>
      <c r="BD10" s="3195"/>
      <c r="BE10" s="3131"/>
      <c r="BF10" s="3130"/>
      <c r="BG10" s="3131"/>
      <c r="BH10" s="3130"/>
      <c r="BI10" s="3131"/>
    </row>
    <row r="11" spans="1:61" s="963" customFormat="1" ht="13" customHeight="1">
      <c r="A11" s="3227"/>
      <c r="B11" s="14"/>
      <c r="C11" s="114" t="s">
        <v>468</v>
      </c>
      <c r="D11" s="396">
        <v>2</v>
      </c>
      <c r="E11" s="131" t="s">
        <v>84</v>
      </c>
      <c r="F11" s="398">
        <f>I6</f>
        <v>-3.0299999999999994</v>
      </c>
      <c r="G11" s="3130"/>
      <c r="H11" s="3131"/>
      <c r="I11" s="114" t="s">
        <v>143</v>
      </c>
      <c r="J11" s="115">
        <v>1</v>
      </c>
      <c r="K11" s="14"/>
      <c r="L11" s="182"/>
      <c r="M11" s="493"/>
      <c r="N11" s="3130"/>
      <c r="O11" s="3131"/>
      <c r="P11" s="3130"/>
      <c r="Q11" s="3131"/>
      <c r="R11" s="3130"/>
      <c r="S11" s="3131"/>
      <c r="T11" s="3195"/>
      <c r="U11" s="3131"/>
      <c r="V11" s="3313"/>
      <c r="W11" s="3313"/>
      <c r="X11" s="3130"/>
      <c r="Y11" s="3131"/>
      <c r="Z11" s="3320"/>
      <c r="AA11" s="3227"/>
      <c r="AB11" s="14"/>
      <c r="AC11" s="3130"/>
      <c r="AD11" s="3131"/>
      <c r="AE11" s="3130"/>
      <c r="AF11" s="3131"/>
      <c r="AG11" s="3256"/>
      <c r="AH11" s="3258"/>
      <c r="AI11" s="3130"/>
      <c r="AJ11" s="3195"/>
      <c r="AK11" s="3130"/>
      <c r="AL11" s="3195"/>
      <c r="AM11" s="3313"/>
      <c r="AN11" s="3313"/>
      <c r="AO11" s="3130"/>
      <c r="AP11" s="3195"/>
      <c r="AQ11" s="3195"/>
      <c r="AR11" s="3131"/>
      <c r="AS11" s="3351"/>
      <c r="AT11" s="3130"/>
      <c r="AU11" s="3195"/>
      <c r="AV11" s="3195"/>
      <c r="AW11" s="3131"/>
      <c r="AX11" s="3130"/>
      <c r="AY11" s="3131"/>
      <c r="AZ11" s="3130"/>
      <c r="BA11" s="3131"/>
      <c r="BB11" s="3130"/>
      <c r="BC11" s="3195"/>
      <c r="BD11" s="3195"/>
      <c r="BE11" s="3131"/>
      <c r="BF11" s="3130"/>
      <c r="BG11" s="3131"/>
      <c r="BH11" s="3130"/>
      <c r="BI11" s="3131"/>
    </row>
    <row r="12" spans="1:61" s="963" customFormat="1" ht="13" customHeight="1">
      <c r="A12" s="3227"/>
      <c r="B12" s="14"/>
      <c r="C12" s="114" t="s">
        <v>469</v>
      </c>
      <c r="D12" s="395">
        <v>3</v>
      </c>
      <c r="E12" s="131" t="s">
        <v>84</v>
      </c>
      <c r="F12" s="398">
        <f>I6</f>
        <v>-3.0299999999999994</v>
      </c>
      <c r="G12" s="3130"/>
      <c r="H12" s="3131"/>
      <c r="I12" s="114" t="s">
        <v>144</v>
      </c>
      <c r="J12" s="115">
        <v>2</v>
      </c>
      <c r="K12" s="3256" t="s">
        <v>466</v>
      </c>
      <c r="L12" s="3257"/>
      <c r="M12" s="3258"/>
      <c r="N12" s="3130"/>
      <c r="O12" s="3131"/>
      <c r="P12" s="3130"/>
      <c r="Q12" s="3131"/>
      <c r="R12" s="3130"/>
      <c r="S12" s="3131"/>
      <c r="T12" s="3195"/>
      <c r="U12" s="3131"/>
      <c r="V12" s="3313"/>
      <c r="W12" s="3313"/>
      <c r="X12" s="3130"/>
      <c r="Y12" s="3131"/>
      <c r="Z12" s="3320"/>
      <c r="AA12" s="3227"/>
      <c r="AB12" s="14"/>
      <c r="AC12" s="3130"/>
      <c r="AD12" s="3131"/>
      <c r="AE12" s="3130"/>
      <c r="AF12" s="3131"/>
      <c r="AG12" s="3256"/>
      <c r="AH12" s="3258"/>
      <c r="AI12" s="3130"/>
      <c r="AJ12" s="3195"/>
      <c r="AK12" s="3130"/>
      <c r="AL12" s="3195"/>
      <c r="AM12" s="3313"/>
      <c r="AN12" s="3313"/>
      <c r="AO12" s="3130"/>
      <c r="AP12" s="3195"/>
      <c r="AQ12" s="3195"/>
      <c r="AR12" s="3131"/>
      <c r="AS12" s="3351"/>
      <c r="AT12" s="3130"/>
      <c r="AU12" s="3195"/>
      <c r="AV12" s="3195"/>
      <c r="AW12" s="3131"/>
      <c r="AX12" s="3130"/>
      <c r="AY12" s="3131"/>
      <c r="AZ12" s="729"/>
      <c r="BA12" s="490"/>
      <c r="BB12" s="3130"/>
      <c r="BC12" s="3195"/>
      <c r="BD12" s="3195"/>
      <c r="BE12" s="3131"/>
      <c r="BF12" s="3130"/>
      <c r="BG12" s="3131"/>
      <c r="BH12" s="3130"/>
      <c r="BI12" s="3131"/>
    </row>
    <row r="13" spans="1:61" s="963" customFormat="1" ht="13" customHeight="1">
      <c r="A13" s="3227"/>
      <c r="B13" s="14"/>
      <c r="C13" s="3311" t="s">
        <v>397</v>
      </c>
      <c r="D13" s="3315">
        <v>4</v>
      </c>
      <c r="E13" s="3317" t="s">
        <v>84</v>
      </c>
      <c r="F13" s="3318">
        <f>I6</f>
        <v>-3.0299999999999994</v>
      </c>
      <c r="G13" s="3130"/>
      <c r="H13" s="3131"/>
      <c r="I13" s="20" t="s">
        <v>113</v>
      </c>
      <c r="J13" s="130">
        <v>3</v>
      </c>
      <c r="K13" s="3256"/>
      <c r="L13" s="3257"/>
      <c r="M13" s="3258"/>
      <c r="N13" s="51"/>
      <c r="O13" s="404"/>
      <c r="P13" s="3130"/>
      <c r="Q13" s="3131"/>
      <c r="R13" s="3130"/>
      <c r="S13" s="3131"/>
      <c r="T13" s="3195"/>
      <c r="U13" s="3131"/>
      <c r="V13" s="3313"/>
      <c r="W13" s="3313"/>
      <c r="X13" s="497"/>
      <c r="Y13" s="498"/>
      <c r="Z13" s="3320"/>
      <c r="AA13" s="3227"/>
      <c r="AB13" s="14"/>
      <c r="AC13" s="3130"/>
      <c r="AD13" s="3131"/>
      <c r="AE13" s="51"/>
      <c r="AF13" s="404"/>
      <c r="AG13" s="3256"/>
      <c r="AH13" s="3258"/>
      <c r="AI13" s="3130"/>
      <c r="AJ13" s="3195"/>
      <c r="AK13" s="3130"/>
      <c r="AL13" s="3195"/>
      <c r="AM13" s="3313"/>
      <c r="AN13" s="3313"/>
      <c r="AO13" s="488"/>
      <c r="AP13" s="489"/>
      <c r="AQ13" s="489"/>
      <c r="AR13" s="498"/>
      <c r="AS13" s="3351"/>
      <c r="AT13" s="3130"/>
      <c r="AU13" s="3195"/>
      <c r="AV13" s="3195"/>
      <c r="AW13" s="3131"/>
      <c r="AX13" s="3130"/>
      <c r="AY13" s="3131"/>
      <c r="AZ13" s="488"/>
      <c r="BA13" s="490"/>
      <c r="BB13" s="3130"/>
      <c r="BC13" s="3195"/>
      <c r="BD13" s="3195"/>
      <c r="BE13" s="3131"/>
      <c r="BF13" s="3130"/>
      <c r="BG13" s="3131"/>
      <c r="BH13" s="729">
        <f>BF6</f>
        <v>-3.2599999999999945</v>
      </c>
      <c r="BI13" s="490" t="s">
        <v>473</v>
      </c>
    </row>
    <row r="14" spans="1:61" s="963" customFormat="1" ht="13" customHeight="1">
      <c r="A14" s="3227"/>
      <c r="B14" s="14"/>
      <c r="C14" s="3130"/>
      <c r="D14" s="3316"/>
      <c r="E14" s="3257"/>
      <c r="F14" s="3319"/>
      <c r="G14" s="3130"/>
      <c r="H14" s="3131"/>
      <c r="I14" s="20" t="s">
        <v>100</v>
      </c>
      <c r="J14" s="130">
        <v>4</v>
      </c>
      <c r="K14" s="3256"/>
      <c r="L14" s="3257"/>
      <c r="M14" s="3258"/>
      <c r="N14" s="51"/>
      <c r="O14" s="404"/>
      <c r="P14" s="730">
        <f>N6</f>
        <v>-3.0499999999999989</v>
      </c>
      <c r="Q14" s="490" t="s">
        <v>473</v>
      </c>
      <c r="R14" s="3130"/>
      <c r="S14" s="3131"/>
      <c r="T14" s="3195"/>
      <c r="U14" s="3131"/>
      <c r="V14" s="3313"/>
      <c r="W14" s="3313"/>
      <c r="X14" s="497"/>
      <c r="Y14" s="498"/>
      <c r="Z14" s="3320"/>
      <c r="AA14" s="3227"/>
      <c r="AB14" s="14"/>
      <c r="AC14" s="3130"/>
      <c r="AD14" s="3131"/>
      <c r="AE14" s="51"/>
      <c r="AF14" s="404"/>
      <c r="AG14" s="3256"/>
      <c r="AH14" s="3258"/>
      <c r="AI14" s="3130"/>
      <c r="AJ14" s="3195"/>
      <c r="AK14" s="3130"/>
      <c r="AL14" s="3195"/>
      <c r="AM14" s="3313"/>
      <c r="AN14" s="3313"/>
      <c r="AO14" s="488"/>
      <c r="AP14" s="489"/>
      <c r="AQ14" s="489"/>
      <c r="AR14" s="498"/>
      <c r="AS14" s="3351"/>
      <c r="AT14" s="3130"/>
      <c r="AU14" s="3195"/>
      <c r="AV14" s="3195"/>
      <c r="AW14" s="3131"/>
      <c r="AX14" s="3130"/>
      <c r="AY14" s="3131"/>
      <c r="AZ14" s="488"/>
      <c r="BA14" s="490"/>
      <c r="BB14" s="3130"/>
      <c r="BC14" s="3195"/>
      <c r="BD14" s="3195"/>
      <c r="BE14" s="3131"/>
      <c r="BF14" s="3130"/>
      <c r="BG14" s="3131"/>
      <c r="BH14" s="1107"/>
      <c r="BI14" s="1108"/>
    </row>
    <row r="15" spans="1:61" s="963" customFormat="1" ht="13" customHeight="1">
      <c r="A15" s="3227"/>
      <c r="B15" s="14"/>
      <c r="C15" s="114" t="s">
        <v>398</v>
      </c>
      <c r="D15" s="395">
        <v>5</v>
      </c>
      <c r="E15" s="131" t="s">
        <v>84</v>
      </c>
      <c r="F15" s="398">
        <f>I6</f>
        <v>-3.0299999999999994</v>
      </c>
      <c r="G15" s="3130"/>
      <c r="H15" s="3131"/>
      <c r="I15" s="114" t="s">
        <v>101</v>
      </c>
      <c r="J15" s="115">
        <v>5</v>
      </c>
      <c r="K15" s="3256"/>
      <c r="L15" s="3257"/>
      <c r="M15" s="3258"/>
      <c r="N15" s="488"/>
      <c r="O15" s="388"/>
      <c r="P15" s="488"/>
      <c r="Q15" s="490"/>
      <c r="R15" s="3130"/>
      <c r="S15" s="3131"/>
      <c r="T15" s="3195"/>
      <c r="U15" s="3131"/>
      <c r="V15" s="3313"/>
      <c r="W15" s="3313"/>
      <c r="X15" s="488"/>
      <c r="Y15" s="498"/>
      <c r="Z15" s="3320"/>
      <c r="AA15" s="3227"/>
      <c r="AB15" s="14"/>
      <c r="AC15" s="3130"/>
      <c r="AD15" s="3131"/>
      <c r="AE15" s="488"/>
      <c r="AF15" s="388"/>
      <c r="AG15" s="3256"/>
      <c r="AH15" s="3258"/>
      <c r="AI15" s="3130"/>
      <c r="AJ15" s="3195"/>
      <c r="AK15" s="3130"/>
      <c r="AL15" s="3195"/>
      <c r="AM15" s="3313"/>
      <c r="AN15" s="3313"/>
      <c r="AO15" s="488"/>
      <c r="AP15" s="489"/>
      <c r="AQ15" s="489"/>
      <c r="AR15" s="498"/>
      <c r="AS15" s="3351"/>
      <c r="AT15" s="3130"/>
      <c r="AU15" s="3195"/>
      <c r="AV15" s="3195"/>
      <c r="AW15" s="3131"/>
      <c r="AX15" s="3130"/>
      <c r="AY15" s="3131"/>
      <c r="AZ15" s="488"/>
      <c r="BA15" s="490"/>
      <c r="BB15" s="3130"/>
      <c r="BC15" s="3195"/>
      <c r="BD15" s="3195"/>
      <c r="BE15" s="3131"/>
      <c r="BF15" s="3130"/>
      <c r="BG15" s="3131"/>
      <c r="BH15" s="488"/>
      <c r="BI15" s="490"/>
    </row>
    <row r="16" spans="1:61" s="963" customFormat="1" ht="13" customHeight="1">
      <c r="A16" s="3227"/>
      <c r="B16" s="14"/>
      <c r="C16" s="114" t="s">
        <v>399</v>
      </c>
      <c r="D16" s="395">
        <v>6</v>
      </c>
      <c r="E16" s="131" t="s">
        <v>84</v>
      </c>
      <c r="F16" s="398">
        <f>I6</f>
        <v>-3.0299999999999994</v>
      </c>
      <c r="G16" s="3130"/>
      <c r="H16" s="3131"/>
      <c r="I16" s="114" t="s">
        <v>102</v>
      </c>
      <c r="J16" s="115">
        <v>6</v>
      </c>
      <c r="K16" s="3256"/>
      <c r="L16" s="3257"/>
      <c r="M16" s="3258"/>
      <c r="N16" s="488"/>
      <c r="O16" s="388"/>
      <c r="P16" s="488"/>
      <c r="Q16" s="490"/>
      <c r="R16" s="3130"/>
      <c r="S16" s="3131"/>
      <c r="T16" s="3195"/>
      <c r="U16" s="3131"/>
      <c r="V16" s="3313"/>
      <c r="W16" s="3313"/>
      <c r="X16" s="488"/>
      <c r="Y16" s="498"/>
      <c r="Z16" s="3320"/>
      <c r="AA16" s="3227"/>
      <c r="AB16" s="14"/>
      <c r="AC16" s="3130"/>
      <c r="AD16" s="3131"/>
      <c r="AE16" s="488"/>
      <c r="AF16" s="388"/>
      <c r="AG16" s="3256"/>
      <c r="AH16" s="3258"/>
      <c r="AI16" s="3130"/>
      <c r="AJ16" s="3195"/>
      <c r="AK16" s="3130"/>
      <c r="AL16" s="3195"/>
      <c r="AM16" s="3313"/>
      <c r="AN16" s="3313"/>
      <c r="AO16" s="488"/>
      <c r="AP16" s="489"/>
      <c r="AQ16" s="489"/>
      <c r="AR16" s="498"/>
      <c r="AS16" s="3351"/>
      <c r="AT16" s="3130"/>
      <c r="AU16" s="3195"/>
      <c r="AV16" s="3195"/>
      <c r="AW16" s="3131"/>
      <c r="AX16" s="3130"/>
      <c r="AY16" s="3131"/>
      <c r="AZ16" s="488"/>
      <c r="BA16" s="490"/>
      <c r="BB16" s="3130"/>
      <c r="BC16" s="3195"/>
      <c r="BD16" s="3195"/>
      <c r="BE16" s="3131"/>
      <c r="BF16" s="3130"/>
      <c r="BG16" s="3131"/>
      <c r="BH16" s="488"/>
      <c r="BI16" s="490"/>
    </row>
    <row r="17" spans="1:67" s="963" customFormat="1" ht="13" customHeight="1">
      <c r="A17" s="3227"/>
      <c r="B17" s="14"/>
      <c r="C17" s="114" t="s">
        <v>114</v>
      </c>
      <c r="D17" s="395">
        <v>7</v>
      </c>
      <c r="E17" s="109"/>
      <c r="F17" s="110"/>
      <c r="G17" s="3130"/>
      <c r="H17" s="3131"/>
      <c r="I17" s="114" t="s">
        <v>103</v>
      </c>
      <c r="J17" s="115">
        <v>7</v>
      </c>
      <c r="K17" s="3308" t="s">
        <v>464</v>
      </c>
      <c r="L17" s="3309"/>
      <c r="M17" s="3310"/>
      <c r="N17" s="488"/>
      <c r="O17" s="388"/>
      <c r="P17" s="1109"/>
      <c r="Q17" s="1110"/>
      <c r="R17" s="3130"/>
      <c r="S17" s="3131"/>
      <c r="T17" s="3195"/>
      <c r="U17" s="3131"/>
      <c r="V17" s="3313"/>
      <c r="W17" s="3313"/>
      <c r="X17" s="386"/>
      <c r="Y17" s="498"/>
      <c r="Z17" s="3320"/>
      <c r="AA17" s="3227"/>
      <c r="AB17" s="14"/>
      <c r="AC17" s="3130"/>
      <c r="AD17" s="3131"/>
      <c r="AE17" s="488"/>
      <c r="AF17" s="388"/>
      <c r="AG17" s="3256"/>
      <c r="AH17" s="3258"/>
      <c r="AI17" s="3130"/>
      <c r="AJ17" s="3195"/>
      <c r="AK17" s="3130"/>
      <c r="AL17" s="3195"/>
      <c r="AM17" s="3313"/>
      <c r="AN17" s="3313"/>
      <c r="AO17" s="386"/>
      <c r="AP17" s="154"/>
      <c r="AQ17" s="154"/>
      <c r="AR17" s="498"/>
      <c r="AS17" s="3351"/>
      <c r="AT17" s="494"/>
      <c r="AU17" s="143"/>
      <c r="AV17" s="143"/>
      <c r="AW17" s="495"/>
      <c r="AX17" s="488"/>
      <c r="AY17" s="388"/>
      <c r="AZ17" s="3321" t="s">
        <v>414</v>
      </c>
      <c r="BA17" s="3322"/>
      <c r="BB17" s="494"/>
      <c r="BC17" s="143"/>
      <c r="BD17" s="143"/>
      <c r="BE17" s="495"/>
      <c r="BF17" s="488"/>
      <c r="BG17" s="388"/>
      <c r="BH17" s="1109"/>
      <c r="BI17" s="1110"/>
    </row>
    <row r="18" spans="1:67" s="963" customFormat="1" ht="13" customHeight="1">
      <c r="A18" s="3227"/>
      <c r="B18" s="14"/>
      <c r="C18" s="2517" t="s">
        <v>115</v>
      </c>
      <c r="D18" s="937">
        <v>8</v>
      </c>
      <c r="E18" s="2518"/>
      <c r="F18" s="2519"/>
      <c r="G18" s="3130"/>
      <c r="H18" s="3131"/>
      <c r="I18" s="114" t="s">
        <v>104</v>
      </c>
      <c r="J18" s="115">
        <v>8</v>
      </c>
      <c r="K18" s="497"/>
      <c r="L18" s="23"/>
      <c r="M18" s="49"/>
      <c r="N18" s="488"/>
      <c r="O18" s="388"/>
      <c r="P18" s="1109"/>
      <c r="Q18" s="1110"/>
      <c r="R18" s="3130"/>
      <c r="S18" s="3131"/>
      <c r="T18" s="3195"/>
      <c r="U18" s="3131"/>
      <c r="V18" s="3313"/>
      <c r="W18" s="3313"/>
      <c r="X18" s="20" t="s">
        <v>119</v>
      </c>
      <c r="Y18" s="58">
        <v>1</v>
      </c>
      <c r="Z18" s="3320"/>
      <c r="AA18" s="3227"/>
      <c r="AB18" s="14"/>
      <c r="AC18" s="3130"/>
      <c r="AD18" s="3131"/>
      <c r="AE18" s="488"/>
      <c r="AF18" s="388"/>
      <c r="AG18" s="3256"/>
      <c r="AH18" s="3258"/>
      <c r="AI18" s="3130"/>
      <c r="AJ18" s="3195"/>
      <c r="AK18" s="3130"/>
      <c r="AL18" s="3195"/>
      <c r="AM18" s="3313"/>
      <c r="AN18" s="3313"/>
      <c r="AO18" s="20" t="s">
        <v>119</v>
      </c>
      <c r="AP18" s="139"/>
      <c r="AQ18" s="139"/>
      <c r="AR18" s="418">
        <v>1</v>
      </c>
      <c r="AS18" s="3351"/>
      <c r="AT18" s="494"/>
      <c r="AU18" s="143"/>
      <c r="AV18" s="143"/>
      <c r="AW18" s="495"/>
      <c r="AX18" s="488"/>
      <c r="AY18" s="388"/>
      <c r="AZ18" s="3323"/>
      <c r="BA18" s="3322"/>
      <c r="BB18" s="494"/>
      <c r="BC18" s="143"/>
      <c r="BD18" s="143"/>
      <c r="BE18" s="495"/>
      <c r="BF18" s="488"/>
      <c r="BG18" s="388"/>
      <c r="BH18" s="3321" t="s">
        <v>414</v>
      </c>
      <c r="BI18" s="3322"/>
    </row>
    <row r="19" spans="1:67" s="963" customFormat="1" ht="13" customHeight="1">
      <c r="A19" s="3227"/>
      <c r="B19" s="14"/>
      <c r="C19" s="933" t="s">
        <v>173</v>
      </c>
      <c r="D19" s="395">
        <v>9</v>
      </c>
      <c r="E19" s="111"/>
      <c r="F19" s="112"/>
      <c r="G19" s="488"/>
      <c r="H19" s="489"/>
      <c r="I19" s="114" t="s">
        <v>105</v>
      </c>
      <c r="J19" s="115">
        <v>9</v>
      </c>
      <c r="K19" s="1111" t="s">
        <v>168</v>
      </c>
      <c r="L19" s="1112">
        <v>1</v>
      </c>
      <c r="M19" s="1113"/>
      <c r="N19" s="940"/>
      <c r="O19" s="419"/>
      <c r="P19" s="1109"/>
      <c r="Q19" s="1110"/>
      <c r="R19" s="3130"/>
      <c r="S19" s="3131"/>
      <c r="T19" s="3195"/>
      <c r="U19" s="3131"/>
      <c r="V19" s="3313"/>
      <c r="W19" s="3313"/>
      <c r="X19" s="123" t="s">
        <v>120</v>
      </c>
      <c r="Y19" s="58">
        <v>2</v>
      </c>
      <c r="Z19" s="3320"/>
      <c r="AA19" s="3227"/>
      <c r="AB19" s="14"/>
      <c r="AC19" s="3130"/>
      <c r="AD19" s="3131"/>
      <c r="AE19" s="940"/>
      <c r="AF19" s="134"/>
      <c r="AG19" s="3256"/>
      <c r="AH19" s="3258"/>
      <c r="AI19" s="3130"/>
      <c r="AJ19" s="3195"/>
      <c r="AK19" s="3130"/>
      <c r="AL19" s="3195"/>
      <c r="AM19" s="3313"/>
      <c r="AN19" s="3313"/>
      <c r="AO19" s="123" t="s">
        <v>120</v>
      </c>
      <c r="AP19" s="139"/>
      <c r="AQ19" s="139"/>
      <c r="AR19" s="418">
        <v>2</v>
      </c>
      <c r="AS19" s="3351"/>
      <c r="AT19" s="494"/>
      <c r="AU19" s="143"/>
      <c r="AV19" s="143"/>
      <c r="AW19" s="495"/>
      <c r="AX19" s="940"/>
      <c r="AY19" s="419"/>
      <c r="AZ19" s="1109"/>
      <c r="BA19" s="1110"/>
      <c r="BB19" s="494"/>
      <c r="BC19" s="143"/>
      <c r="BD19" s="143"/>
      <c r="BE19" s="495"/>
      <c r="BF19" s="940"/>
      <c r="BG19" s="419"/>
      <c r="BH19" s="3323"/>
      <c r="BI19" s="3322"/>
    </row>
    <row r="20" spans="1:67" s="963" customFormat="1" ht="13" customHeight="1">
      <c r="A20" s="3227"/>
      <c r="B20" s="14"/>
      <c r="C20" s="933" t="s">
        <v>174</v>
      </c>
      <c r="D20" s="395">
        <v>10</v>
      </c>
      <c r="E20" s="111"/>
      <c r="F20" s="112"/>
      <c r="G20" s="488"/>
      <c r="H20" s="489"/>
      <c r="I20" s="114" t="s">
        <v>106</v>
      </c>
      <c r="J20" s="115">
        <v>10</v>
      </c>
      <c r="K20" s="199" t="s">
        <v>1370</v>
      </c>
      <c r="L20" s="1112">
        <v>2</v>
      </c>
      <c r="M20" s="1113"/>
      <c r="N20" s="114" t="s">
        <v>25</v>
      </c>
      <c r="O20" s="943">
        <v>1</v>
      </c>
      <c r="P20" s="1109"/>
      <c r="Q20" s="1110"/>
      <c r="R20" s="3130"/>
      <c r="S20" s="3131"/>
      <c r="T20" s="3195"/>
      <c r="U20" s="3131"/>
      <c r="V20" s="407"/>
      <c r="W20" s="407"/>
      <c r="X20" s="20" t="s">
        <v>121</v>
      </c>
      <c r="Y20" s="58">
        <v>3</v>
      </c>
      <c r="Z20" s="3344"/>
      <c r="AA20" s="3227"/>
      <c r="AB20" s="14"/>
      <c r="AC20" s="494"/>
      <c r="AD20" s="495"/>
      <c r="AE20" s="114" t="s">
        <v>25</v>
      </c>
      <c r="AF20" s="944">
        <v>1</v>
      </c>
      <c r="AG20" s="488"/>
      <c r="AH20" s="490"/>
      <c r="AI20" s="3130"/>
      <c r="AJ20" s="3195"/>
      <c r="AK20" s="3130"/>
      <c r="AL20" s="3195"/>
      <c r="AM20" s="3344"/>
      <c r="AN20" s="3344"/>
      <c r="AO20" s="20" t="s">
        <v>121</v>
      </c>
      <c r="AP20" s="412"/>
      <c r="AQ20" s="412"/>
      <c r="AR20" s="418">
        <v>3</v>
      </c>
      <c r="AS20" s="3346" t="s">
        <v>1600</v>
      </c>
      <c r="AT20" s="494"/>
      <c r="AU20" s="143"/>
      <c r="AV20" s="143"/>
      <c r="AW20" s="495"/>
      <c r="AX20" s="114" t="s">
        <v>709</v>
      </c>
      <c r="AY20" s="420">
        <v>1</v>
      </c>
      <c r="AZ20" s="1109"/>
      <c r="BA20" s="1110"/>
      <c r="BB20" s="494"/>
      <c r="BC20" s="143"/>
      <c r="BD20" s="143"/>
      <c r="BE20" s="495"/>
      <c r="BF20" s="114" t="s">
        <v>25</v>
      </c>
      <c r="BG20" s="420">
        <v>1</v>
      </c>
      <c r="BH20" s="1109"/>
      <c r="BI20" s="1110"/>
    </row>
    <row r="21" spans="1:67" s="963" customFormat="1" ht="13" customHeight="1">
      <c r="A21" s="3227"/>
      <c r="B21" s="14"/>
      <c r="C21" s="933" t="s">
        <v>172</v>
      </c>
      <c r="D21" s="395">
        <v>11</v>
      </c>
      <c r="E21" s="111"/>
      <c r="F21" s="112"/>
      <c r="G21" s="488"/>
      <c r="H21" s="489"/>
      <c r="I21" s="114" t="s">
        <v>107</v>
      </c>
      <c r="J21" s="115">
        <v>11</v>
      </c>
      <c r="K21" s="1016" t="s">
        <v>175</v>
      </c>
      <c r="L21" s="1112">
        <v>3</v>
      </c>
      <c r="M21" s="1114"/>
      <c r="N21" s="114" t="s">
        <v>116</v>
      </c>
      <c r="O21" s="943">
        <v>2</v>
      </c>
      <c r="P21" s="1109"/>
      <c r="Q21" s="1110"/>
      <c r="R21" s="488"/>
      <c r="S21" s="490"/>
      <c r="T21" s="489"/>
      <c r="U21" s="490"/>
      <c r="V21" s="407"/>
      <c r="W21" s="407"/>
      <c r="X21" s="20" t="s">
        <v>122</v>
      </c>
      <c r="Y21" s="58">
        <v>4</v>
      </c>
      <c r="Z21" s="3344"/>
      <c r="AA21" s="3227"/>
      <c r="AB21" s="14"/>
      <c r="AC21" s="494"/>
      <c r="AD21" s="495"/>
      <c r="AE21" s="114" t="s">
        <v>116</v>
      </c>
      <c r="AF21" s="944">
        <v>2</v>
      </c>
      <c r="AG21" s="1109"/>
      <c r="AH21" s="1110"/>
      <c r="AI21" s="488"/>
      <c r="AJ21" s="489"/>
      <c r="AK21" s="488"/>
      <c r="AL21" s="489"/>
      <c r="AM21" s="3344"/>
      <c r="AN21" s="3344"/>
      <c r="AO21" s="20" t="s">
        <v>122</v>
      </c>
      <c r="AP21" s="155"/>
      <c r="AQ21" s="155"/>
      <c r="AR21" s="415">
        <v>4</v>
      </c>
      <c r="AS21" s="3346"/>
      <c r="AT21" s="494"/>
      <c r="AU21" s="143"/>
      <c r="AV21" s="143"/>
      <c r="AW21" s="495"/>
      <c r="AX21" s="114" t="s">
        <v>116</v>
      </c>
      <c r="AY21" s="420">
        <v>2</v>
      </c>
      <c r="AZ21" s="1109"/>
      <c r="BA21" s="1110"/>
      <c r="BB21" s="494"/>
      <c r="BC21" s="143"/>
      <c r="BD21" s="143"/>
      <c r="BE21" s="495"/>
      <c r="BF21" s="114" t="s">
        <v>116</v>
      </c>
      <c r="BG21" s="420">
        <v>2</v>
      </c>
      <c r="BH21" s="1109"/>
      <c r="BI21" s="1110"/>
    </row>
    <row r="22" spans="1:67" s="963" customFormat="1" ht="13" customHeight="1">
      <c r="A22" s="3227"/>
      <c r="B22" s="14"/>
      <c r="C22" s="933" t="s">
        <v>170</v>
      </c>
      <c r="D22" s="395">
        <v>12</v>
      </c>
      <c r="E22" s="354"/>
      <c r="F22" s="112"/>
      <c r="G22" s="488"/>
      <c r="H22" s="489"/>
      <c r="I22" s="114" t="s">
        <v>108</v>
      </c>
      <c r="J22" s="132">
        <v>12</v>
      </c>
      <c r="K22" s="1023" t="s">
        <v>169</v>
      </c>
      <c r="L22" s="1112">
        <v>4</v>
      </c>
      <c r="M22" s="1114"/>
      <c r="N22" s="3311" t="s">
        <v>117</v>
      </c>
      <c r="O22" s="3140">
        <v>3</v>
      </c>
      <c r="P22" s="1109"/>
      <c r="Q22" s="1110"/>
      <c r="R22" s="1107"/>
      <c r="S22" s="1108"/>
      <c r="T22" s="984"/>
      <c r="U22" s="1108"/>
      <c r="V22" s="407"/>
      <c r="W22" s="407"/>
      <c r="X22" s="1115" t="s">
        <v>641</v>
      </c>
      <c r="Y22" s="1011">
        <v>5</v>
      </c>
      <c r="Z22" s="3344"/>
      <c r="AA22" s="3227"/>
      <c r="AB22" s="14"/>
      <c r="AC22" s="494"/>
      <c r="AD22" s="495"/>
      <c r="AE22" s="3311" t="s">
        <v>117</v>
      </c>
      <c r="AF22" s="3140">
        <v>3</v>
      </c>
      <c r="AG22" s="1109"/>
      <c r="AH22" s="1110"/>
      <c r="AI22" s="114" t="s">
        <v>35</v>
      </c>
      <c r="AJ22" s="406">
        <v>1</v>
      </c>
      <c r="AK22" s="114" t="s">
        <v>35</v>
      </c>
      <c r="AL22" s="406">
        <v>1</v>
      </c>
      <c r="AM22" s="3344"/>
      <c r="AN22" s="3344"/>
      <c r="AO22" s="1115" t="s">
        <v>641</v>
      </c>
      <c r="AP22" s="413"/>
      <c r="AQ22" s="413"/>
      <c r="AR22" s="415">
        <v>5</v>
      </c>
      <c r="AS22" s="3346"/>
      <c r="AT22" s="494"/>
      <c r="AU22" s="143"/>
      <c r="AV22" s="143"/>
      <c r="AW22" s="495"/>
      <c r="AX22" s="3311" t="s">
        <v>117</v>
      </c>
      <c r="AY22" s="3140">
        <v>3</v>
      </c>
      <c r="AZ22" s="1109"/>
      <c r="BA22" s="1110"/>
      <c r="BB22" s="494"/>
      <c r="BC22" s="143"/>
      <c r="BD22" s="143"/>
      <c r="BE22" s="495"/>
      <c r="BF22" s="3311" t="s">
        <v>117</v>
      </c>
      <c r="BG22" s="3140">
        <v>3</v>
      </c>
      <c r="BH22" s="1109"/>
      <c r="BI22" s="1110"/>
    </row>
    <row r="23" spans="1:67" s="963" customFormat="1" ht="13" customHeight="1">
      <c r="A23" s="3227"/>
      <c r="B23" s="14"/>
      <c r="C23" s="940" t="s">
        <v>171</v>
      </c>
      <c r="D23" s="938">
        <v>13</v>
      </c>
      <c r="E23" s="111"/>
      <c r="F23" s="112"/>
      <c r="G23" s="488"/>
      <c r="H23" s="489"/>
      <c r="I23" s="933" t="s">
        <v>95</v>
      </c>
      <c r="J23" s="107">
        <v>14</v>
      </c>
      <c r="K23" s="1111" t="s">
        <v>470</v>
      </c>
      <c r="L23" s="1112">
        <v>5</v>
      </c>
      <c r="M23" s="1113"/>
      <c r="N23" s="3312"/>
      <c r="O23" s="3141"/>
      <c r="P23" s="1109"/>
      <c r="Q23" s="1110"/>
      <c r="R23" s="1107"/>
      <c r="S23" s="1108"/>
      <c r="T23" s="984"/>
      <c r="U23" s="1108"/>
      <c r="V23" s="407"/>
      <c r="W23" s="407"/>
      <c r="X23" s="3311" t="s">
        <v>403</v>
      </c>
      <c r="Y23" s="3341">
        <v>6</v>
      </c>
      <c r="Z23" s="3344"/>
      <c r="AA23" s="3227"/>
      <c r="AB23" s="14"/>
      <c r="AC23" s="116" t="s">
        <v>35</v>
      </c>
      <c r="AD23" s="942">
        <v>1</v>
      </c>
      <c r="AE23" s="3312"/>
      <c r="AF23" s="3141"/>
      <c r="AG23" s="1109"/>
      <c r="AH23" s="1110"/>
      <c r="AI23" s="114" t="s">
        <v>36</v>
      </c>
      <c r="AJ23" s="406">
        <v>2</v>
      </c>
      <c r="AK23" s="114" t="s">
        <v>36</v>
      </c>
      <c r="AL23" s="406">
        <v>2</v>
      </c>
      <c r="AM23" s="3344"/>
      <c r="AN23" s="3344"/>
      <c r="AO23" s="3343" t="s">
        <v>403</v>
      </c>
      <c r="AP23" s="414"/>
      <c r="AQ23" s="414"/>
      <c r="AR23" s="416">
        <v>6</v>
      </c>
      <c r="AS23" s="3346"/>
      <c r="AT23" s="494"/>
      <c r="AU23" s="143"/>
      <c r="AV23" s="143"/>
      <c r="AW23" s="495"/>
      <c r="AX23" s="3312"/>
      <c r="AY23" s="3141"/>
      <c r="AZ23" s="1109"/>
      <c r="BA23" s="1110"/>
      <c r="BB23" s="494"/>
      <c r="BC23" s="143"/>
      <c r="BD23" s="143"/>
      <c r="BE23" s="495"/>
      <c r="BF23" s="3312"/>
      <c r="BG23" s="3141"/>
      <c r="BH23" s="1109"/>
      <c r="BI23" s="1110"/>
    </row>
    <row r="24" spans="1:67" s="963" customFormat="1" ht="13" customHeight="1">
      <c r="A24" s="3227"/>
      <c r="B24" s="14"/>
      <c r="C24" s="2522" t="s">
        <v>24</v>
      </c>
      <c r="D24" s="395">
        <v>96</v>
      </c>
      <c r="E24" s="111"/>
      <c r="F24" s="2523"/>
      <c r="G24" s="116" t="s">
        <v>35</v>
      </c>
      <c r="H24" s="399">
        <v>1</v>
      </c>
      <c r="I24" s="933" t="s">
        <v>109</v>
      </c>
      <c r="J24" s="107">
        <v>15</v>
      </c>
      <c r="K24" s="1123" t="s">
        <v>24</v>
      </c>
      <c r="L24" s="1124">
        <v>96</v>
      </c>
      <c r="M24" s="1125"/>
      <c r="N24" s="20" t="s">
        <v>26</v>
      </c>
      <c r="O24" s="383">
        <v>4</v>
      </c>
      <c r="P24" s="497"/>
      <c r="Q24" s="50"/>
      <c r="R24" s="114" t="s">
        <v>35</v>
      </c>
      <c r="S24" s="405">
        <v>1</v>
      </c>
      <c r="T24" s="54" t="s">
        <v>35</v>
      </c>
      <c r="U24" s="405">
        <v>1</v>
      </c>
      <c r="V24" s="407"/>
      <c r="W24" s="407"/>
      <c r="X24" s="3312"/>
      <c r="Y24" s="3342"/>
      <c r="Z24" s="3344"/>
      <c r="AA24" s="3227"/>
      <c r="AB24" s="14"/>
      <c r="AC24" s="423" t="s">
        <v>36</v>
      </c>
      <c r="AD24" s="425">
        <v>2</v>
      </c>
      <c r="AE24" s="20" t="s">
        <v>26</v>
      </c>
      <c r="AF24" s="401">
        <v>4</v>
      </c>
      <c r="AG24" s="497"/>
      <c r="AH24" s="50"/>
      <c r="AI24" s="488"/>
      <c r="AJ24" s="489"/>
      <c r="AK24" s="488"/>
      <c r="AL24" s="489"/>
      <c r="AM24" s="3344"/>
      <c r="AN24" s="3344"/>
      <c r="AO24" s="3343"/>
      <c r="AP24" s="156"/>
      <c r="AQ24" s="156"/>
      <c r="AR24" s="417"/>
      <c r="AS24" s="3346"/>
      <c r="AT24" s="116" t="s">
        <v>35</v>
      </c>
      <c r="AU24" s="399">
        <v>1</v>
      </c>
      <c r="AV24" s="117"/>
      <c r="AW24" s="118"/>
      <c r="AX24" s="20" t="s">
        <v>710</v>
      </c>
      <c r="AY24" s="421">
        <v>4</v>
      </c>
      <c r="AZ24" s="497"/>
      <c r="BA24" s="50"/>
      <c r="BB24" s="116" t="s">
        <v>35</v>
      </c>
      <c r="BC24" s="399">
        <v>1</v>
      </c>
      <c r="BD24" s="117"/>
      <c r="BE24" s="118"/>
      <c r="BF24" s="20" t="s">
        <v>26</v>
      </c>
      <c r="BG24" s="421">
        <v>4</v>
      </c>
      <c r="BH24" s="497"/>
      <c r="BI24" s="50"/>
    </row>
    <row r="25" spans="1:67" s="963" customFormat="1" ht="13" customHeight="1">
      <c r="A25" s="3227"/>
      <c r="B25" s="14"/>
      <c r="C25" s="1132"/>
      <c r="D25" s="1133"/>
      <c r="E25" s="1133"/>
      <c r="F25" s="1134"/>
      <c r="G25" s="494" t="s">
        <v>36</v>
      </c>
      <c r="H25" s="400">
        <v>2</v>
      </c>
      <c r="I25" s="933" t="s">
        <v>110</v>
      </c>
      <c r="J25" s="107">
        <v>16</v>
      </c>
      <c r="K25" s="2525"/>
      <c r="L25" s="2526"/>
      <c r="M25" s="2527"/>
      <c r="N25" s="20" t="s">
        <v>27</v>
      </c>
      <c r="O25" s="943">
        <v>5</v>
      </c>
      <c r="P25" s="497"/>
      <c r="Q25" s="50"/>
      <c r="R25" s="114" t="s">
        <v>36</v>
      </c>
      <c r="S25" s="405">
        <v>2</v>
      </c>
      <c r="T25" s="54" t="s">
        <v>36</v>
      </c>
      <c r="U25" s="405">
        <v>2</v>
      </c>
      <c r="V25" s="407"/>
      <c r="W25" s="407"/>
      <c r="X25" s="494" t="s">
        <v>24</v>
      </c>
      <c r="Y25" s="391">
        <f>96</f>
        <v>96</v>
      </c>
      <c r="Z25" s="3344"/>
      <c r="AA25" s="3227"/>
      <c r="AB25" s="14"/>
      <c r="AC25" s="424" t="s">
        <v>84</v>
      </c>
      <c r="AD25" s="426">
        <v>-3.25</v>
      </c>
      <c r="AE25" s="20" t="s">
        <v>27</v>
      </c>
      <c r="AF25" s="944">
        <v>5</v>
      </c>
      <c r="AG25" s="497"/>
      <c r="AH25" s="50"/>
      <c r="AI25" s="488"/>
      <c r="AJ25" s="489"/>
      <c r="AK25" s="488"/>
      <c r="AL25" s="489"/>
      <c r="AM25" s="3344"/>
      <c r="AN25" s="3344"/>
      <c r="AO25" s="116" t="s">
        <v>24</v>
      </c>
      <c r="AP25" s="1116"/>
      <c r="AQ25" s="1116"/>
      <c r="AR25" s="1117">
        <v>96</v>
      </c>
      <c r="AS25" s="3346"/>
      <c r="AT25" s="423" t="s">
        <v>36</v>
      </c>
      <c r="AU25" s="427">
        <v>2</v>
      </c>
      <c r="AV25" s="428" t="s">
        <v>84</v>
      </c>
      <c r="AW25" s="430">
        <f>BB6</f>
        <v>-3.2499999999999947</v>
      </c>
      <c r="AX25" s="20" t="s">
        <v>711</v>
      </c>
      <c r="AY25" s="420">
        <v>5</v>
      </c>
      <c r="AZ25" s="497"/>
      <c r="BA25" s="50"/>
      <c r="BB25" s="423" t="s">
        <v>36</v>
      </c>
      <c r="BC25" s="427">
        <v>2</v>
      </c>
      <c r="BD25" s="428" t="s">
        <v>84</v>
      </c>
      <c r="BE25" s="3348" t="s">
        <v>1371</v>
      </c>
      <c r="BF25" s="20" t="s">
        <v>27</v>
      </c>
      <c r="BG25" s="420">
        <v>5</v>
      </c>
      <c r="BH25" s="497"/>
      <c r="BI25" s="50"/>
    </row>
    <row r="26" spans="1:67" s="963" customFormat="1" ht="12.75" customHeight="1">
      <c r="A26" s="3227"/>
      <c r="B26" s="14"/>
      <c r="C26" s="1107"/>
      <c r="G26" s="700" t="s">
        <v>84</v>
      </c>
      <c r="H26" s="701">
        <v>-3.25</v>
      </c>
      <c r="I26" s="933" t="s">
        <v>111</v>
      </c>
      <c r="J26" s="107">
        <v>17</v>
      </c>
      <c r="K26" s="1023"/>
      <c r="L26" s="2524"/>
      <c r="M26" s="1125"/>
      <c r="N26" s="1890" t="s">
        <v>811</v>
      </c>
      <c r="O26" s="1891"/>
      <c r="P26" s="497"/>
      <c r="Q26" s="498"/>
      <c r="R26" s="488"/>
      <c r="S26" s="490"/>
      <c r="T26" s="54" t="s">
        <v>1440</v>
      </c>
      <c r="U26" s="405">
        <v>97</v>
      </c>
      <c r="V26" s="407"/>
      <c r="W26" s="409"/>
      <c r="X26" s="1118"/>
      <c r="Y26" s="1119"/>
      <c r="Z26" s="3344"/>
      <c r="AA26" s="3227"/>
      <c r="AB26" s="14"/>
      <c r="AC26" s="494"/>
      <c r="AD26" s="495"/>
      <c r="AE26" s="3311" t="s">
        <v>1322</v>
      </c>
      <c r="AF26" s="3332"/>
      <c r="AG26" s="497"/>
      <c r="AH26" s="498"/>
      <c r="AI26" s="488"/>
      <c r="AJ26" s="489"/>
      <c r="AK26" s="488"/>
      <c r="AL26" s="489"/>
      <c r="AM26" s="3344"/>
      <c r="AN26" s="3344"/>
      <c r="AO26" s="1120"/>
      <c r="AP26" s="1121"/>
      <c r="AQ26" s="1121"/>
      <c r="AR26" s="1122"/>
      <c r="AS26" s="3346"/>
      <c r="AT26" s="423"/>
      <c r="AU26" s="353"/>
      <c r="AV26" s="353"/>
      <c r="AW26" s="429"/>
      <c r="AX26" s="3311" t="s">
        <v>712</v>
      </c>
      <c r="AY26" s="3332"/>
      <c r="AZ26" s="497"/>
      <c r="BA26" s="498"/>
      <c r="BB26" s="2529"/>
      <c r="BC26" s="2520"/>
      <c r="BD26" s="2520"/>
      <c r="BE26" s="3349"/>
      <c r="BF26" s="487"/>
      <c r="BG26" s="402"/>
      <c r="BH26" s="497"/>
      <c r="BI26" s="498"/>
    </row>
    <row r="27" spans="1:67" s="963" customFormat="1" ht="13" customHeight="1">
      <c r="A27" s="3227"/>
      <c r="B27" s="14"/>
      <c r="C27" s="2521"/>
      <c r="G27" s="1107"/>
      <c r="H27" s="984"/>
      <c r="I27" s="141" t="s">
        <v>24</v>
      </c>
      <c r="J27" s="160">
        <v>96</v>
      </c>
      <c r="K27" s="1107"/>
      <c r="L27" s="984"/>
      <c r="M27" s="1108"/>
      <c r="N27" s="2284"/>
      <c r="O27" s="2473"/>
      <c r="P27" s="3328" t="s">
        <v>636</v>
      </c>
      <c r="Q27" s="3329"/>
      <c r="R27" s="3256"/>
      <c r="S27" s="3258"/>
      <c r="T27" s="3257"/>
      <c r="U27" s="3258"/>
      <c r="V27" s="408"/>
      <c r="W27" s="410"/>
      <c r="X27" s="1107"/>
      <c r="Y27" s="1108"/>
      <c r="Z27" s="3344"/>
      <c r="AA27" s="3227"/>
      <c r="AB27" s="14"/>
      <c r="AC27" s="1107"/>
      <c r="AD27" s="1108"/>
      <c r="AE27" s="3132"/>
      <c r="AF27" s="3133"/>
      <c r="AG27" s="3328" t="s">
        <v>636</v>
      </c>
      <c r="AH27" s="3329"/>
      <c r="AI27" s="3256"/>
      <c r="AJ27" s="3257"/>
      <c r="AK27" s="3256"/>
      <c r="AL27" s="3257"/>
      <c r="AM27" s="3345"/>
      <c r="AN27" s="3345"/>
      <c r="AO27" s="1126"/>
      <c r="AP27" s="1127"/>
      <c r="AQ27" s="1127"/>
      <c r="AR27" s="1128"/>
      <c r="AS27" s="3346"/>
      <c r="AT27" s="1107"/>
      <c r="AU27" s="984"/>
      <c r="AV27" s="984"/>
      <c r="AW27" s="1108"/>
      <c r="AX27" s="3132"/>
      <c r="AY27" s="3133"/>
      <c r="AZ27" s="3328" t="s">
        <v>636</v>
      </c>
      <c r="BA27" s="3329"/>
      <c r="BB27" s="1107"/>
      <c r="BC27" s="984"/>
      <c r="BD27" s="984"/>
      <c r="BE27" s="1108"/>
      <c r="BF27" s="141"/>
      <c r="BG27" s="403"/>
      <c r="BH27" s="3328" t="s">
        <v>636</v>
      </c>
      <c r="BI27" s="3329"/>
    </row>
    <row r="28" spans="1:67" s="963" customFormat="1" ht="13" customHeight="1">
      <c r="A28" s="3228"/>
      <c r="B28" s="14"/>
      <c r="C28" s="1129"/>
      <c r="D28" s="1130"/>
      <c r="E28" s="1130"/>
      <c r="F28" s="1131"/>
      <c r="G28" s="1132"/>
      <c r="H28" s="1133"/>
      <c r="I28" s="1129"/>
      <c r="J28" s="1131"/>
      <c r="K28" s="1132"/>
      <c r="L28" s="1133"/>
      <c r="M28" s="2528"/>
      <c r="N28" s="3326" t="s">
        <v>400</v>
      </c>
      <c r="O28" s="3327"/>
      <c r="P28" s="3330"/>
      <c r="Q28" s="3331"/>
      <c r="R28" s="3324"/>
      <c r="S28" s="3314"/>
      <c r="T28" s="3325"/>
      <c r="U28" s="3314"/>
      <c r="V28" s="941" t="s">
        <v>118</v>
      </c>
      <c r="W28" s="941" t="s">
        <v>118</v>
      </c>
      <c r="X28" s="1132"/>
      <c r="Y28" s="1134"/>
      <c r="Z28" s="178" t="s">
        <v>38</v>
      </c>
      <c r="AA28" s="3228"/>
      <c r="AB28" s="14"/>
      <c r="AC28" s="1107"/>
      <c r="AD28" s="1108"/>
      <c r="AE28" s="3326" t="s">
        <v>400</v>
      </c>
      <c r="AF28" s="3327"/>
      <c r="AG28" s="3330"/>
      <c r="AH28" s="3331"/>
      <c r="AI28" s="3324"/>
      <c r="AJ28" s="3325"/>
      <c r="AK28" s="3324"/>
      <c r="AL28" s="3325"/>
      <c r="AM28" s="941" t="s">
        <v>118</v>
      </c>
      <c r="AN28" s="56" t="s">
        <v>118</v>
      </c>
      <c r="AO28" s="389"/>
      <c r="AP28" s="390"/>
      <c r="AQ28" s="390"/>
      <c r="AR28" s="124"/>
      <c r="AS28" s="178" t="s">
        <v>38</v>
      </c>
      <c r="AT28" s="1132"/>
      <c r="AU28" s="1133"/>
      <c r="AV28" s="1133"/>
      <c r="AW28" s="1134"/>
      <c r="AX28" s="3326" t="s">
        <v>400</v>
      </c>
      <c r="AY28" s="3327"/>
      <c r="AZ28" s="3330"/>
      <c r="BA28" s="3331"/>
      <c r="BB28" s="1132"/>
      <c r="BC28" s="1133"/>
      <c r="BD28" s="1133"/>
      <c r="BE28" s="1134"/>
      <c r="BF28" s="3326" t="s">
        <v>400</v>
      </c>
      <c r="BG28" s="3327"/>
      <c r="BH28" s="3330"/>
      <c r="BI28" s="3331"/>
    </row>
    <row r="29" spans="1:67" s="963" customFormat="1" ht="18" customHeight="1">
      <c r="A29" s="1135">
        <v>1</v>
      </c>
      <c r="B29" s="394"/>
      <c r="C29" s="1136"/>
      <c r="D29" s="1137"/>
      <c r="E29" s="1137"/>
      <c r="F29" s="1138"/>
      <c r="G29" s="3280"/>
      <c r="H29" s="3282"/>
      <c r="I29" s="1136"/>
      <c r="J29" s="1138"/>
      <c r="K29" s="1136"/>
      <c r="L29" s="1137"/>
      <c r="M29" s="1139"/>
      <c r="N29" s="3280"/>
      <c r="O29" s="3281"/>
      <c r="P29" s="1136"/>
      <c r="Q29" s="1138"/>
      <c r="R29" s="935"/>
      <c r="S29" s="1137"/>
      <c r="T29" s="935"/>
      <c r="U29" s="1137"/>
      <c r="V29" s="1136"/>
      <c r="W29" s="1136"/>
      <c r="X29" s="1136"/>
      <c r="Y29" s="1138"/>
      <c r="Z29" s="1140"/>
      <c r="AA29" s="1135">
        <v>1</v>
      </c>
      <c r="AB29" s="394"/>
      <c r="AC29" s="3290"/>
      <c r="AD29" s="3352"/>
      <c r="AE29" s="3280"/>
      <c r="AF29" s="3282"/>
      <c r="AG29" s="1136"/>
      <c r="AH29" s="1138"/>
      <c r="AI29" s="935"/>
      <c r="AJ29" s="1137"/>
      <c r="AK29" s="935"/>
      <c r="AL29" s="1137"/>
      <c r="AM29" s="1136"/>
      <c r="AN29" s="1140"/>
      <c r="AO29" s="1136"/>
      <c r="AP29" s="1137"/>
      <c r="AQ29" s="1137"/>
      <c r="AR29" s="1138"/>
      <c r="AS29" s="1140"/>
      <c r="AT29" s="3280"/>
      <c r="AU29" s="3282"/>
      <c r="AV29" s="3282"/>
      <c r="AW29" s="3281"/>
      <c r="AX29" s="3280"/>
      <c r="AY29" s="3281"/>
      <c r="AZ29" s="1136"/>
      <c r="BA29" s="1138"/>
      <c r="BB29" s="3280"/>
      <c r="BC29" s="3282"/>
      <c r="BD29" s="3282"/>
      <c r="BE29" s="3281"/>
      <c r="BF29" s="3280"/>
      <c r="BG29" s="3281"/>
      <c r="BH29" s="1136"/>
      <c r="BI29" s="1138"/>
      <c r="BJ29" s="1070"/>
      <c r="BK29" s="1070"/>
      <c r="BL29" s="1070"/>
      <c r="BM29" s="1070"/>
      <c r="BN29" s="1070"/>
      <c r="BO29" s="1070"/>
    </row>
    <row r="30" spans="1:67" ht="18" customHeight="1">
      <c r="A30" s="193">
        <f t="shared" ref="A30:A43" si="0">A29+1</f>
        <v>2</v>
      </c>
      <c r="B30" s="184"/>
      <c r="C30" s="1059"/>
      <c r="D30" s="1067"/>
      <c r="E30" s="1067"/>
      <c r="F30" s="978"/>
      <c r="G30" s="3280"/>
      <c r="H30" s="3282"/>
      <c r="I30" s="1136"/>
      <c r="J30" s="1138"/>
      <c r="K30" s="1059"/>
      <c r="L30" s="1067"/>
      <c r="M30" s="1080"/>
      <c r="N30" s="3280"/>
      <c r="O30" s="3281"/>
      <c r="P30" s="1059"/>
      <c r="Q30" s="978"/>
      <c r="R30" s="932"/>
      <c r="S30" s="1067"/>
      <c r="T30" s="932"/>
      <c r="U30" s="1067"/>
      <c r="V30" s="1136"/>
      <c r="W30" s="1136"/>
      <c r="X30" s="1136"/>
      <c r="Y30" s="1138"/>
      <c r="Z30" s="67"/>
      <c r="AA30" s="193">
        <f t="shared" ref="AA30:AA43" si="1">AA29+1</f>
        <v>2</v>
      </c>
      <c r="AB30" s="184"/>
      <c r="AC30" s="3217"/>
      <c r="AD30" s="3353"/>
      <c r="AE30" s="3280"/>
      <c r="AF30" s="3282"/>
      <c r="AG30" s="1059"/>
      <c r="AH30" s="978"/>
      <c r="AI30" s="932"/>
      <c r="AJ30" s="1067"/>
      <c r="AK30" s="932"/>
      <c r="AL30" s="1067"/>
      <c r="AM30" s="1136"/>
      <c r="AN30" s="1140"/>
      <c r="AO30" s="1136"/>
      <c r="AP30" s="1137"/>
      <c r="AQ30" s="1137"/>
      <c r="AR30" s="1138"/>
      <c r="AS30" s="67"/>
      <c r="AT30" s="3280"/>
      <c r="AU30" s="3282"/>
      <c r="AV30" s="3282"/>
      <c r="AW30" s="3281"/>
      <c r="AX30" s="3280"/>
      <c r="AY30" s="3281"/>
      <c r="AZ30" s="1059"/>
      <c r="BA30" s="978"/>
      <c r="BB30" s="3280"/>
      <c r="BC30" s="3282"/>
      <c r="BD30" s="3282"/>
      <c r="BE30" s="3281"/>
      <c r="BF30" s="3280"/>
      <c r="BG30" s="3281"/>
      <c r="BH30" s="1059"/>
      <c r="BI30" s="978"/>
      <c r="BJ30" s="981"/>
      <c r="BK30" s="981"/>
      <c r="BL30" s="981"/>
      <c r="BM30" s="981"/>
      <c r="BN30" s="981"/>
      <c r="BO30" s="981"/>
    </row>
    <row r="31" spans="1:67" ht="18" customHeight="1">
      <c r="A31" s="72">
        <f t="shared" si="0"/>
        <v>3</v>
      </c>
      <c r="B31" s="184"/>
      <c r="C31" s="932"/>
      <c r="D31" s="1066"/>
      <c r="E31" s="1066"/>
      <c r="F31" s="982"/>
      <c r="G31" s="3290"/>
      <c r="H31" s="3292"/>
      <c r="I31" s="935"/>
      <c r="J31" s="1141"/>
      <c r="K31" s="932"/>
      <c r="L31" s="1066"/>
      <c r="M31" s="1076"/>
      <c r="N31" s="3290"/>
      <c r="O31" s="3291"/>
      <c r="P31" s="932"/>
      <c r="Q31" s="982"/>
      <c r="R31" s="932"/>
      <c r="S31" s="1066"/>
      <c r="T31" s="932"/>
      <c r="U31" s="1066"/>
      <c r="V31" s="935"/>
      <c r="W31" s="935"/>
      <c r="X31" s="935"/>
      <c r="Y31" s="1141"/>
      <c r="Z31" s="70"/>
      <c r="AA31" s="72">
        <f t="shared" si="1"/>
        <v>3</v>
      </c>
      <c r="AB31" s="184"/>
      <c r="AC31" s="3219"/>
      <c r="AD31" s="3347"/>
      <c r="AE31" s="3290"/>
      <c r="AF31" s="3292"/>
      <c r="AG31" s="932"/>
      <c r="AH31" s="982"/>
      <c r="AI31" s="932"/>
      <c r="AJ31" s="1066"/>
      <c r="AK31" s="932"/>
      <c r="AL31" s="1066"/>
      <c r="AM31" s="935"/>
      <c r="AN31" s="125"/>
      <c r="AO31" s="935"/>
      <c r="AP31" s="1142"/>
      <c r="AQ31" s="1142"/>
      <c r="AR31" s="1141"/>
      <c r="AS31" s="70"/>
      <c r="AT31" s="3290"/>
      <c r="AU31" s="3292"/>
      <c r="AV31" s="3292"/>
      <c r="AW31" s="3291"/>
      <c r="AX31" s="3290"/>
      <c r="AY31" s="3291"/>
      <c r="AZ31" s="932"/>
      <c r="BA31" s="982"/>
      <c r="BB31" s="3290"/>
      <c r="BC31" s="3292"/>
      <c r="BD31" s="3292"/>
      <c r="BE31" s="3291"/>
      <c r="BF31" s="3290"/>
      <c r="BG31" s="3291"/>
      <c r="BH31" s="932"/>
      <c r="BI31" s="982"/>
      <c r="BJ31" s="981"/>
      <c r="BK31" s="981"/>
      <c r="BL31" s="981"/>
      <c r="BM31" s="981"/>
      <c r="BN31" s="981"/>
      <c r="BO31" s="981"/>
    </row>
    <row r="32" spans="1:67" ht="18" customHeight="1">
      <c r="A32" s="194">
        <f t="shared" si="0"/>
        <v>4</v>
      </c>
      <c r="B32" s="184"/>
      <c r="C32" s="1059"/>
      <c r="D32" s="1067"/>
      <c r="E32" s="1067"/>
      <c r="F32" s="978"/>
      <c r="G32" s="3280"/>
      <c r="H32" s="3282"/>
      <c r="I32" s="1136"/>
      <c r="J32" s="1138"/>
      <c r="K32" s="1059"/>
      <c r="L32" s="1067"/>
      <c r="M32" s="1080"/>
      <c r="N32" s="3280"/>
      <c r="O32" s="3281"/>
      <c r="P32" s="1059"/>
      <c r="Q32" s="978"/>
      <c r="R32" s="932"/>
      <c r="S32" s="1067"/>
      <c r="T32" s="932"/>
      <c r="U32" s="1067"/>
      <c r="V32" s="1136"/>
      <c r="W32" s="1136"/>
      <c r="X32" s="1136"/>
      <c r="Y32" s="1138"/>
      <c r="Z32" s="67"/>
      <c r="AA32" s="194">
        <f t="shared" si="1"/>
        <v>4</v>
      </c>
      <c r="AB32" s="184"/>
      <c r="AC32" s="3217"/>
      <c r="AD32" s="3353"/>
      <c r="AE32" s="3280"/>
      <c r="AF32" s="3282"/>
      <c r="AG32" s="1059"/>
      <c r="AH32" s="978"/>
      <c r="AI32" s="932"/>
      <c r="AJ32" s="1067"/>
      <c r="AK32" s="932"/>
      <c r="AL32" s="1067"/>
      <c r="AM32" s="1136"/>
      <c r="AN32" s="1140"/>
      <c r="AO32" s="1136"/>
      <c r="AP32" s="1137"/>
      <c r="AQ32" s="1137"/>
      <c r="AR32" s="1138"/>
      <c r="AS32" s="67"/>
      <c r="AT32" s="3280"/>
      <c r="AU32" s="3282"/>
      <c r="AV32" s="3282"/>
      <c r="AW32" s="3281"/>
      <c r="AX32" s="3280"/>
      <c r="AY32" s="3281"/>
      <c r="AZ32" s="1059"/>
      <c r="BA32" s="978"/>
      <c r="BB32" s="3280"/>
      <c r="BC32" s="3282"/>
      <c r="BD32" s="3282"/>
      <c r="BE32" s="3281"/>
      <c r="BF32" s="3280"/>
      <c r="BG32" s="3281"/>
      <c r="BH32" s="1059"/>
      <c r="BI32" s="978"/>
      <c r="BJ32" s="981"/>
      <c r="BK32" s="981"/>
      <c r="BL32" s="981"/>
      <c r="BM32" s="981"/>
      <c r="BN32" s="981"/>
      <c r="BO32" s="981"/>
    </row>
    <row r="33" spans="1:67" ht="18" customHeight="1">
      <c r="A33" s="195">
        <f t="shared" si="0"/>
        <v>5</v>
      </c>
      <c r="B33" s="184"/>
      <c r="C33" s="1059"/>
      <c r="D33" s="1067"/>
      <c r="E33" s="1067"/>
      <c r="F33" s="978"/>
      <c r="G33" s="3280"/>
      <c r="H33" s="3282"/>
      <c r="I33" s="1136"/>
      <c r="J33" s="1138"/>
      <c r="K33" s="1059"/>
      <c r="L33" s="1067"/>
      <c r="M33" s="1080"/>
      <c r="N33" s="3280"/>
      <c r="O33" s="3281"/>
      <c r="P33" s="1059"/>
      <c r="Q33" s="978"/>
      <c r="R33" s="932"/>
      <c r="S33" s="1067"/>
      <c r="T33" s="932"/>
      <c r="U33" s="1067"/>
      <c r="V33" s="1136"/>
      <c r="W33" s="1136"/>
      <c r="X33" s="1136"/>
      <c r="Y33" s="1138"/>
      <c r="Z33" s="67"/>
      <c r="AA33" s="195">
        <f t="shared" si="1"/>
        <v>5</v>
      </c>
      <c r="AB33" s="184"/>
      <c r="AC33" s="3217"/>
      <c r="AD33" s="3353"/>
      <c r="AE33" s="3280"/>
      <c r="AF33" s="3282"/>
      <c r="AG33" s="1059"/>
      <c r="AH33" s="978"/>
      <c r="AI33" s="932"/>
      <c r="AJ33" s="1067"/>
      <c r="AK33" s="932"/>
      <c r="AL33" s="1067"/>
      <c r="AM33" s="1136"/>
      <c r="AN33" s="1140"/>
      <c r="AO33" s="1136"/>
      <c r="AP33" s="1137"/>
      <c r="AQ33" s="1137"/>
      <c r="AR33" s="1138"/>
      <c r="AS33" s="67"/>
      <c r="AT33" s="3280"/>
      <c r="AU33" s="3282"/>
      <c r="AV33" s="3282"/>
      <c r="AW33" s="3281"/>
      <c r="AX33" s="3280"/>
      <c r="AY33" s="3281"/>
      <c r="AZ33" s="1059"/>
      <c r="BA33" s="978"/>
      <c r="BB33" s="3280"/>
      <c r="BC33" s="3282"/>
      <c r="BD33" s="3282"/>
      <c r="BE33" s="3281"/>
      <c r="BF33" s="3280"/>
      <c r="BG33" s="3281"/>
      <c r="BH33" s="1059"/>
      <c r="BI33" s="978"/>
      <c r="BJ33" s="981"/>
      <c r="BK33" s="981"/>
      <c r="BL33" s="981"/>
      <c r="BM33" s="981"/>
      <c r="BN33" s="981"/>
      <c r="BO33" s="981"/>
    </row>
    <row r="34" spans="1:67" ht="18" customHeight="1">
      <c r="A34" s="196">
        <f t="shared" si="0"/>
        <v>6</v>
      </c>
      <c r="B34" s="184"/>
      <c r="C34" s="932"/>
      <c r="D34" s="1066"/>
      <c r="E34" s="1066"/>
      <c r="F34" s="982"/>
      <c r="G34" s="3290"/>
      <c r="H34" s="3292"/>
      <c r="I34" s="935"/>
      <c r="J34" s="1141"/>
      <c r="K34" s="932"/>
      <c r="L34" s="1066"/>
      <c r="M34" s="1076"/>
      <c r="N34" s="3290"/>
      <c r="O34" s="3291"/>
      <c r="P34" s="932"/>
      <c r="Q34" s="982"/>
      <c r="R34" s="932"/>
      <c r="S34" s="1066"/>
      <c r="T34" s="932"/>
      <c r="U34" s="1066"/>
      <c r="V34" s="935"/>
      <c r="W34" s="935"/>
      <c r="X34" s="935"/>
      <c r="Y34" s="1141"/>
      <c r="Z34" s="70"/>
      <c r="AA34" s="196">
        <f t="shared" si="1"/>
        <v>6</v>
      </c>
      <c r="AB34" s="184"/>
      <c r="AC34" s="3219"/>
      <c r="AD34" s="3347"/>
      <c r="AE34" s="3290"/>
      <c r="AF34" s="3292"/>
      <c r="AG34" s="932"/>
      <c r="AH34" s="982"/>
      <c r="AI34" s="932"/>
      <c r="AJ34" s="1066"/>
      <c r="AK34" s="932"/>
      <c r="AL34" s="1066"/>
      <c r="AM34" s="935"/>
      <c r="AN34" s="125"/>
      <c r="AO34" s="935"/>
      <c r="AP34" s="1142"/>
      <c r="AQ34" s="1142"/>
      <c r="AR34" s="1141"/>
      <c r="AS34" s="70"/>
      <c r="AT34" s="3290"/>
      <c r="AU34" s="3292"/>
      <c r="AV34" s="3292"/>
      <c r="AW34" s="3291"/>
      <c r="AX34" s="3290"/>
      <c r="AY34" s="3291"/>
      <c r="AZ34" s="932"/>
      <c r="BA34" s="982"/>
      <c r="BB34" s="3290"/>
      <c r="BC34" s="3292"/>
      <c r="BD34" s="3292"/>
      <c r="BE34" s="3291"/>
      <c r="BF34" s="3290"/>
      <c r="BG34" s="3291"/>
      <c r="BH34" s="932"/>
      <c r="BI34" s="982"/>
      <c r="BJ34" s="981"/>
      <c r="BK34" s="981"/>
      <c r="BL34" s="981"/>
      <c r="BM34" s="981"/>
      <c r="BN34" s="981"/>
      <c r="BO34" s="981"/>
    </row>
    <row r="35" spans="1:67" ht="18" customHeight="1">
      <c r="A35" s="193">
        <f t="shared" si="0"/>
        <v>7</v>
      </c>
      <c r="B35" s="184"/>
      <c r="C35" s="1059"/>
      <c r="D35" s="1067"/>
      <c r="E35" s="1067"/>
      <c r="F35" s="978"/>
      <c r="G35" s="3280"/>
      <c r="H35" s="3282"/>
      <c r="I35" s="1136"/>
      <c r="J35" s="1138"/>
      <c r="K35" s="1059"/>
      <c r="L35" s="1067"/>
      <c r="M35" s="1080"/>
      <c r="N35" s="3280"/>
      <c r="O35" s="3281"/>
      <c r="P35" s="1059"/>
      <c r="Q35" s="978"/>
      <c r="R35" s="932"/>
      <c r="S35" s="1067"/>
      <c r="T35" s="932"/>
      <c r="U35" s="1067"/>
      <c r="V35" s="1136"/>
      <c r="W35" s="1136"/>
      <c r="X35" s="1136"/>
      <c r="Y35" s="1138"/>
      <c r="Z35" s="67"/>
      <c r="AA35" s="193">
        <f t="shared" si="1"/>
        <v>7</v>
      </c>
      <c r="AB35" s="184"/>
      <c r="AC35" s="3217"/>
      <c r="AD35" s="3353"/>
      <c r="AE35" s="3280"/>
      <c r="AF35" s="3282"/>
      <c r="AG35" s="1059"/>
      <c r="AH35" s="978"/>
      <c r="AI35" s="932"/>
      <c r="AJ35" s="1067"/>
      <c r="AK35" s="932"/>
      <c r="AL35" s="1067"/>
      <c r="AM35" s="1136"/>
      <c r="AN35" s="1140"/>
      <c r="AO35" s="1136"/>
      <c r="AP35" s="1137"/>
      <c r="AQ35" s="1137"/>
      <c r="AR35" s="1138"/>
      <c r="AS35" s="67"/>
      <c r="AT35" s="3280"/>
      <c r="AU35" s="3282"/>
      <c r="AV35" s="3282"/>
      <c r="AW35" s="3281"/>
      <c r="AX35" s="3280"/>
      <c r="AY35" s="3281"/>
      <c r="AZ35" s="1059"/>
      <c r="BA35" s="978"/>
      <c r="BB35" s="3280"/>
      <c r="BC35" s="3282"/>
      <c r="BD35" s="3282"/>
      <c r="BE35" s="3281"/>
      <c r="BF35" s="3280"/>
      <c r="BG35" s="3281"/>
      <c r="BH35" s="1059"/>
      <c r="BI35" s="978"/>
      <c r="BJ35" s="981"/>
      <c r="BK35" s="981"/>
      <c r="BL35" s="981"/>
      <c r="BM35" s="981"/>
      <c r="BN35" s="981"/>
      <c r="BO35" s="981"/>
    </row>
    <row r="36" spans="1:67" ht="18" customHeight="1">
      <c r="A36" s="193">
        <f t="shared" si="0"/>
        <v>8</v>
      </c>
      <c r="B36" s="184"/>
      <c r="C36" s="1059"/>
      <c r="D36" s="1067"/>
      <c r="E36" s="1067"/>
      <c r="F36" s="978"/>
      <c r="G36" s="3280"/>
      <c r="H36" s="3282"/>
      <c r="I36" s="1136"/>
      <c r="J36" s="1138"/>
      <c r="K36" s="1059"/>
      <c r="L36" s="1067"/>
      <c r="M36" s="1080"/>
      <c r="N36" s="3280"/>
      <c r="O36" s="3281"/>
      <c r="P36" s="1059"/>
      <c r="Q36" s="978"/>
      <c r="R36" s="932"/>
      <c r="S36" s="1067"/>
      <c r="T36" s="932"/>
      <c r="U36" s="1067"/>
      <c r="V36" s="1136"/>
      <c r="W36" s="1136"/>
      <c r="X36" s="1136"/>
      <c r="Y36" s="1138"/>
      <c r="Z36" s="67"/>
      <c r="AA36" s="193">
        <f t="shared" si="1"/>
        <v>8</v>
      </c>
      <c r="AB36" s="184"/>
      <c r="AC36" s="3217"/>
      <c r="AD36" s="3353"/>
      <c r="AE36" s="3280"/>
      <c r="AF36" s="3282"/>
      <c r="AG36" s="1059"/>
      <c r="AH36" s="978"/>
      <c r="AI36" s="932"/>
      <c r="AJ36" s="1067"/>
      <c r="AK36" s="932"/>
      <c r="AL36" s="1067"/>
      <c r="AM36" s="1136"/>
      <c r="AN36" s="1140"/>
      <c r="AO36" s="1136"/>
      <c r="AP36" s="1137"/>
      <c r="AQ36" s="1137"/>
      <c r="AR36" s="1138"/>
      <c r="AS36" s="67"/>
      <c r="AT36" s="3280"/>
      <c r="AU36" s="3282"/>
      <c r="AV36" s="3282"/>
      <c r="AW36" s="3281"/>
      <c r="AX36" s="3280"/>
      <c r="AY36" s="3281"/>
      <c r="AZ36" s="1059"/>
      <c r="BA36" s="978"/>
      <c r="BB36" s="3280"/>
      <c r="BC36" s="3282"/>
      <c r="BD36" s="3282"/>
      <c r="BE36" s="3281"/>
      <c r="BF36" s="3280"/>
      <c r="BG36" s="3281"/>
      <c r="BH36" s="1059"/>
      <c r="BI36" s="978"/>
      <c r="BJ36" s="981"/>
      <c r="BK36" s="981"/>
      <c r="BL36" s="981"/>
      <c r="BM36" s="981"/>
      <c r="BN36" s="981"/>
      <c r="BO36" s="981"/>
    </row>
    <row r="37" spans="1:67" ht="18" customHeight="1">
      <c r="A37" s="72">
        <f t="shared" si="0"/>
        <v>9</v>
      </c>
      <c r="B37" s="184"/>
      <c r="C37" s="932"/>
      <c r="D37" s="1066"/>
      <c r="E37" s="1066"/>
      <c r="F37" s="982"/>
      <c r="G37" s="3290"/>
      <c r="H37" s="3292"/>
      <c r="I37" s="935"/>
      <c r="J37" s="1141"/>
      <c r="K37" s="932"/>
      <c r="L37" s="1066"/>
      <c r="M37" s="1076"/>
      <c r="N37" s="3290"/>
      <c r="O37" s="3291"/>
      <c r="P37" s="932"/>
      <c r="Q37" s="982"/>
      <c r="R37" s="932"/>
      <c r="S37" s="1066"/>
      <c r="T37" s="932"/>
      <c r="U37" s="1066"/>
      <c r="V37" s="935"/>
      <c r="W37" s="935"/>
      <c r="X37" s="935"/>
      <c r="Y37" s="1141"/>
      <c r="Z37" s="70"/>
      <c r="AA37" s="72">
        <f t="shared" si="1"/>
        <v>9</v>
      </c>
      <c r="AB37" s="184"/>
      <c r="AC37" s="3219"/>
      <c r="AD37" s="3347"/>
      <c r="AE37" s="3290"/>
      <c r="AF37" s="3292"/>
      <c r="AG37" s="932"/>
      <c r="AH37" s="982"/>
      <c r="AI37" s="932"/>
      <c r="AJ37" s="1066"/>
      <c r="AK37" s="932"/>
      <c r="AL37" s="1066"/>
      <c r="AM37" s="935"/>
      <c r="AN37" s="125"/>
      <c r="AO37" s="935"/>
      <c r="AP37" s="1142"/>
      <c r="AQ37" s="1142"/>
      <c r="AR37" s="1141"/>
      <c r="AS37" s="70"/>
      <c r="AT37" s="3290"/>
      <c r="AU37" s="3292"/>
      <c r="AV37" s="3292"/>
      <c r="AW37" s="3291"/>
      <c r="AX37" s="3290"/>
      <c r="AY37" s="3291"/>
      <c r="AZ37" s="932"/>
      <c r="BA37" s="982"/>
      <c r="BB37" s="3290"/>
      <c r="BC37" s="3292"/>
      <c r="BD37" s="3292"/>
      <c r="BE37" s="3291"/>
      <c r="BF37" s="3290"/>
      <c r="BG37" s="3291"/>
      <c r="BH37" s="932"/>
      <c r="BI37" s="982"/>
      <c r="BJ37" s="981"/>
      <c r="BK37" s="981"/>
      <c r="BL37" s="981"/>
      <c r="BM37" s="981"/>
      <c r="BN37" s="981"/>
      <c r="BO37" s="981"/>
    </row>
    <row r="38" spans="1:67" ht="18" customHeight="1">
      <c r="A38" s="197">
        <f t="shared" si="0"/>
        <v>10</v>
      </c>
      <c r="B38" s="184"/>
      <c r="C38" s="1059"/>
      <c r="D38" s="1067"/>
      <c r="E38" s="1067"/>
      <c r="F38" s="978"/>
      <c r="G38" s="3280"/>
      <c r="H38" s="3282"/>
      <c r="I38" s="1136"/>
      <c r="J38" s="1138"/>
      <c r="K38" s="1059"/>
      <c r="L38" s="1067"/>
      <c r="M38" s="1080"/>
      <c r="N38" s="3280"/>
      <c r="O38" s="3281"/>
      <c r="P38" s="1059"/>
      <c r="Q38" s="978"/>
      <c r="R38" s="932"/>
      <c r="S38" s="1067"/>
      <c r="T38" s="932"/>
      <c r="U38" s="1067"/>
      <c r="V38" s="1136"/>
      <c r="W38" s="1136"/>
      <c r="X38" s="1136"/>
      <c r="Y38" s="1138"/>
      <c r="Z38" s="67"/>
      <c r="AA38" s="197">
        <f t="shared" si="1"/>
        <v>10</v>
      </c>
      <c r="AB38" s="184"/>
      <c r="AC38" s="3217"/>
      <c r="AD38" s="3353"/>
      <c r="AE38" s="3280"/>
      <c r="AF38" s="3282"/>
      <c r="AG38" s="1059"/>
      <c r="AH38" s="978"/>
      <c r="AI38" s="932"/>
      <c r="AJ38" s="1067"/>
      <c r="AK38" s="932"/>
      <c r="AL38" s="1067"/>
      <c r="AM38" s="1136"/>
      <c r="AN38" s="1140"/>
      <c r="AO38" s="1136"/>
      <c r="AP38" s="1137"/>
      <c r="AQ38" s="1137"/>
      <c r="AR38" s="1138"/>
      <c r="AS38" s="67"/>
      <c r="AT38" s="3280"/>
      <c r="AU38" s="3282"/>
      <c r="AV38" s="3282"/>
      <c r="AW38" s="3281"/>
      <c r="AX38" s="3280"/>
      <c r="AY38" s="3281"/>
      <c r="AZ38" s="1059"/>
      <c r="BA38" s="978"/>
      <c r="BB38" s="3280"/>
      <c r="BC38" s="3282"/>
      <c r="BD38" s="3282"/>
      <c r="BE38" s="3281"/>
      <c r="BF38" s="3280"/>
      <c r="BG38" s="3281"/>
      <c r="BH38" s="1059"/>
      <c r="BI38" s="978"/>
      <c r="BJ38" s="981"/>
      <c r="BK38" s="981"/>
      <c r="BL38" s="981"/>
      <c r="BM38" s="981"/>
      <c r="BN38" s="981"/>
      <c r="BO38" s="981"/>
    </row>
    <row r="39" spans="1:67" ht="18" customHeight="1">
      <c r="A39" s="195">
        <f t="shared" si="0"/>
        <v>11</v>
      </c>
      <c r="B39" s="184"/>
      <c r="C39" s="1059"/>
      <c r="D39" s="1067"/>
      <c r="E39" s="1067"/>
      <c r="F39" s="978"/>
      <c r="G39" s="3280"/>
      <c r="H39" s="3282"/>
      <c r="I39" s="1136"/>
      <c r="J39" s="1138"/>
      <c r="K39" s="1059"/>
      <c r="L39" s="1067"/>
      <c r="M39" s="1080"/>
      <c r="N39" s="3280"/>
      <c r="O39" s="3281"/>
      <c r="P39" s="1059"/>
      <c r="Q39" s="978"/>
      <c r="R39" s="932"/>
      <c r="S39" s="1067"/>
      <c r="T39" s="932"/>
      <c r="U39" s="1067"/>
      <c r="V39" s="1136"/>
      <c r="W39" s="1136"/>
      <c r="X39" s="1136"/>
      <c r="Y39" s="1138"/>
      <c r="Z39" s="67"/>
      <c r="AA39" s="195">
        <f t="shared" si="1"/>
        <v>11</v>
      </c>
      <c r="AB39" s="184"/>
      <c r="AC39" s="3217"/>
      <c r="AD39" s="3353"/>
      <c r="AE39" s="3280"/>
      <c r="AF39" s="3282"/>
      <c r="AG39" s="1059"/>
      <c r="AH39" s="978"/>
      <c r="AI39" s="932"/>
      <c r="AJ39" s="1067"/>
      <c r="AK39" s="932"/>
      <c r="AL39" s="1067"/>
      <c r="AM39" s="1136"/>
      <c r="AN39" s="1140"/>
      <c r="AO39" s="1136"/>
      <c r="AP39" s="1137"/>
      <c r="AQ39" s="1137"/>
      <c r="AR39" s="1138"/>
      <c r="AS39" s="67"/>
      <c r="AT39" s="3280"/>
      <c r="AU39" s="3282"/>
      <c r="AV39" s="3282"/>
      <c r="AW39" s="3281"/>
      <c r="AX39" s="3280"/>
      <c r="AY39" s="3281"/>
      <c r="AZ39" s="1059"/>
      <c r="BA39" s="978"/>
      <c r="BB39" s="3280"/>
      <c r="BC39" s="3282"/>
      <c r="BD39" s="3282"/>
      <c r="BE39" s="3281"/>
      <c r="BF39" s="3280"/>
      <c r="BG39" s="3281"/>
      <c r="BH39" s="1059"/>
      <c r="BI39" s="978"/>
      <c r="BJ39" s="981"/>
      <c r="BK39" s="981"/>
      <c r="BL39" s="981"/>
      <c r="BM39" s="981"/>
      <c r="BN39" s="981"/>
      <c r="BO39" s="981"/>
    </row>
    <row r="40" spans="1:67" ht="18" customHeight="1">
      <c r="A40" s="196">
        <f t="shared" si="0"/>
        <v>12</v>
      </c>
      <c r="B40" s="184"/>
      <c r="C40" s="932"/>
      <c r="D40" s="1066"/>
      <c r="E40" s="1066"/>
      <c r="F40" s="982"/>
      <c r="G40" s="3290"/>
      <c r="H40" s="3292"/>
      <c r="I40" s="935"/>
      <c r="J40" s="1141"/>
      <c r="K40" s="932"/>
      <c r="L40" s="1066"/>
      <c r="M40" s="1076"/>
      <c r="N40" s="3290"/>
      <c r="O40" s="3291"/>
      <c r="P40" s="932"/>
      <c r="Q40" s="982"/>
      <c r="R40" s="932"/>
      <c r="S40" s="1066"/>
      <c r="T40" s="932"/>
      <c r="U40" s="1066"/>
      <c r="V40" s="935"/>
      <c r="W40" s="935"/>
      <c r="X40" s="935"/>
      <c r="Y40" s="1141"/>
      <c r="Z40" s="70"/>
      <c r="AA40" s="196">
        <f t="shared" si="1"/>
        <v>12</v>
      </c>
      <c r="AB40" s="184"/>
      <c r="AC40" s="3219"/>
      <c r="AD40" s="3347"/>
      <c r="AE40" s="3290"/>
      <c r="AF40" s="3292"/>
      <c r="AG40" s="932"/>
      <c r="AH40" s="982"/>
      <c r="AI40" s="932"/>
      <c r="AJ40" s="1066"/>
      <c r="AK40" s="932"/>
      <c r="AL40" s="1066"/>
      <c r="AM40" s="935"/>
      <c r="AN40" s="125"/>
      <c r="AO40" s="935"/>
      <c r="AP40" s="1142"/>
      <c r="AQ40" s="1142"/>
      <c r="AR40" s="1141"/>
      <c r="AS40" s="70"/>
      <c r="AT40" s="3290"/>
      <c r="AU40" s="3292"/>
      <c r="AV40" s="3292"/>
      <c r="AW40" s="3291"/>
      <c r="AX40" s="3290"/>
      <c r="AY40" s="3291"/>
      <c r="AZ40" s="932"/>
      <c r="BA40" s="982"/>
      <c r="BB40" s="3290"/>
      <c r="BC40" s="3292"/>
      <c r="BD40" s="3292"/>
      <c r="BE40" s="3291"/>
      <c r="BF40" s="3290"/>
      <c r="BG40" s="3291"/>
      <c r="BH40" s="932"/>
      <c r="BI40" s="982"/>
      <c r="BJ40" s="981"/>
      <c r="BK40" s="981"/>
      <c r="BL40" s="981"/>
      <c r="BM40" s="981"/>
      <c r="BN40" s="981"/>
      <c r="BO40" s="981"/>
    </row>
    <row r="41" spans="1:67" ht="18" customHeight="1">
      <c r="A41" s="193">
        <f t="shared" si="0"/>
        <v>13</v>
      </c>
      <c r="B41" s="184"/>
      <c r="C41" s="1059"/>
      <c r="D41" s="1067"/>
      <c r="E41" s="1067"/>
      <c r="F41" s="978"/>
      <c r="G41" s="3280"/>
      <c r="H41" s="3282"/>
      <c r="I41" s="1136"/>
      <c r="J41" s="1138"/>
      <c r="K41" s="1059"/>
      <c r="L41" s="1067"/>
      <c r="M41" s="1076"/>
      <c r="N41" s="3280"/>
      <c r="O41" s="3281"/>
      <c r="P41" s="1059"/>
      <c r="Q41" s="978"/>
      <c r="R41" s="932"/>
      <c r="S41" s="1067"/>
      <c r="T41" s="932"/>
      <c r="U41" s="1067"/>
      <c r="V41" s="1136"/>
      <c r="W41" s="1136"/>
      <c r="X41" s="1136"/>
      <c r="Y41" s="1138"/>
      <c r="Z41" s="67"/>
      <c r="AA41" s="193">
        <f t="shared" si="1"/>
        <v>13</v>
      </c>
      <c r="AB41" s="184"/>
      <c r="AC41" s="3217"/>
      <c r="AD41" s="3353"/>
      <c r="AE41" s="3280"/>
      <c r="AF41" s="3282"/>
      <c r="AG41" s="1059"/>
      <c r="AH41" s="978"/>
      <c r="AI41" s="932"/>
      <c r="AJ41" s="1067"/>
      <c r="AK41" s="932"/>
      <c r="AL41" s="1067"/>
      <c r="AM41" s="1136"/>
      <c r="AN41" s="1140"/>
      <c r="AO41" s="1136"/>
      <c r="AP41" s="1137"/>
      <c r="AQ41" s="1137"/>
      <c r="AR41" s="1138"/>
      <c r="AS41" s="67"/>
      <c r="AT41" s="3280"/>
      <c r="AU41" s="3282"/>
      <c r="AV41" s="3282"/>
      <c r="AW41" s="3281"/>
      <c r="AX41" s="3280"/>
      <c r="AY41" s="3281"/>
      <c r="AZ41" s="1059"/>
      <c r="BA41" s="978"/>
      <c r="BB41" s="3280"/>
      <c r="BC41" s="3282"/>
      <c r="BD41" s="3282"/>
      <c r="BE41" s="3281"/>
      <c r="BF41" s="3280"/>
      <c r="BG41" s="3281"/>
      <c r="BH41" s="1059"/>
      <c r="BI41" s="978"/>
      <c r="BJ41" s="981"/>
      <c r="BK41" s="981"/>
      <c r="BL41" s="981"/>
      <c r="BM41" s="981"/>
      <c r="BN41" s="981"/>
      <c r="BO41" s="981"/>
    </row>
    <row r="42" spans="1:67" ht="18" customHeight="1">
      <c r="A42" s="193">
        <f t="shared" si="0"/>
        <v>14</v>
      </c>
      <c r="B42" s="184"/>
      <c r="C42" s="1059"/>
      <c r="D42" s="1067"/>
      <c r="E42" s="1067"/>
      <c r="F42" s="978"/>
      <c r="G42" s="3280"/>
      <c r="H42" s="3282"/>
      <c r="I42" s="1136"/>
      <c r="J42" s="1138"/>
      <c r="K42" s="1059"/>
      <c r="L42" s="1067"/>
      <c r="M42" s="1080"/>
      <c r="N42" s="3280"/>
      <c r="O42" s="3281"/>
      <c r="P42" s="1059"/>
      <c r="Q42" s="978"/>
      <c r="R42" s="932"/>
      <c r="S42" s="1067"/>
      <c r="T42" s="932"/>
      <c r="U42" s="1067"/>
      <c r="V42" s="1136"/>
      <c r="W42" s="1136"/>
      <c r="X42" s="1136"/>
      <c r="Y42" s="1138"/>
      <c r="Z42" s="67"/>
      <c r="AA42" s="193">
        <f t="shared" si="1"/>
        <v>14</v>
      </c>
      <c r="AB42" s="184"/>
      <c r="AC42" s="3217"/>
      <c r="AD42" s="3353"/>
      <c r="AE42" s="3280"/>
      <c r="AF42" s="3282"/>
      <c r="AG42" s="1059"/>
      <c r="AH42" s="978"/>
      <c r="AI42" s="932"/>
      <c r="AJ42" s="1067"/>
      <c r="AK42" s="932"/>
      <c r="AL42" s="1067"/>
      <c r="AM42" s="1136"/>
      <c r="AN42" s="1140"/>
      <c r="AO42" s="1136"/>
      <c r="AP42" s="1137"/>
      <c r="AQ42" s="1137"/>
      <c r="AR42" s="1138"/>
      <c r="AS42" s="67"/>
      <c r="AT42" s="3280"/>
      <c r="AU42" s="3282"/>
      <c r="AV42" s="3282"/>
      <c r="AW42" s="3281"/>
      <c r="AX42" s="3280"/>
      <c r="AY42" s="3281"/>
      <c r="AZ42" s="1059"/>
      <c r="BA42" s="978"/>
      <c r="BB42" s="3280"/>
      <c r="BC42" s="3282"/>
      <c r="BD42" s="3282"/>
      <c r="BE42" s="3281"/>
      <c r="BF42" s="3280"/>
      <c r="BG42" s="3281"/>
      <c r="BH42" s="1059"/>
      <c r="BI42" s="978"/>
      <c r="BJ42" s="981"/>
      <c r="BK42" s="981"/>
      <c r="BL42" s="981"/>
      <c r="BM42" s="981"/>
      <c r="BN42" s="981"/>
      <c r="BO42" s="981"/>
    </row>
    <row r="43" spans="1:67" ht="18" customHeight="1">
      <c r="A43" s="72">
        <f t="shared" si="0"/>
        <v>15</v>
      </c>
      <c r="B43" s="184"/>
      <c r="C43" s="932"/>
      <c r="D43" s="1066"/>
      <c r="E43" s="1066"/>
      <c r="F43" s="982"/>
      <c r="G43" s="3290"/>
      <c r="H43" s="3292"/>
      <c r="I43" s="935"/>
      <c r="J43" s="1141"/>
      <c r="K43" s="932"/>
      <c r="L43" s="1066"/>
      <c r="M43" s="1076"/>
      <c r="N43" s="3290"/>
      <c r="O43" s="3291"/>
      <c r="P43" s="932"/>
      <c r="Q43" s="982"/>
      <c r="R43" s="932"/>
      <c r="S43" s="1066"/>
      <c r="T43" s="932"/>
      <c r="U43" s="1066"/>
      <c r="V43" s="935"/>
      <c r="W43" s="935"/>
      <c r="X43" s="935"/>
      <c r="Y43" s="1141"/>
      <c r="Z43" s="70"/>
      <c r="AA43" s="72">
        <f t="shared" si="1"/>
        <v>15</v>
      </c>
      <c r="AB43" s="184"/>
      <c r="AC43" s="3219"/>
      <c r="AD43" s="3347"/>
      <c r="AE43" s="3290"/>
      <c r="AF43" s="3292"/>
      <c r="AG43" s="932"/>
      <c r="AH43" s="982"/>
      <c r="AI43" s="932"/>
      <c r="AJ43" s="1066"/>
      <c r="AK43" s="932"/>
      <c r="AL43" s="1066"/>
      <c r="AM43" s="935"/>
      <c r="AN43" s="125"/>
      <c r="AO43" s="935"/>
      <c r="AP43" s="1142"/>
      <c r="AQ43" s="1142"/>
      <c r="AR43" s="1141"/>
      <c r="AS43" s="70"/>
      <c r="AT43" s="3290"/>
      <c r="AU43" s="3292"/>
      <c r="AV43" s="3292"/>
      <c r="AW43" s="3291"/>
      <c r="AX43" s="3290"/>
      <c r="AY43" s="3291"/>
      <c r="AZ43" s="932"/>
      <c r="BA43" s="982"/>
      <c r="BB43" s="3290"/>
      <c r="BC43" s="3292"/>
      <c r="BD43" s="3292"/>
      <c r="BE43" s="3291"/>
      <c r="BF43" s="3290"/>
      <c r="BG43" s="3291"/>
      <c r="BH43" s="932"/>
      <c r="BI43" s="982"/>
      <c r="BJ43" s="981"/>
      <c r="BK43" s="981"/>
      <c r="BL43" s="981"/>
      <c r="BM43" s="981"/>
      <c r="BN43" s="981"/>
      <c r="BO43" s="981"/>
    </row>
    <row r="44" spans="1:67" s="984" customFormat="1" ht="4.5" customHeight="1">
      <c r="A44" s="34"/>
      <c r="B44" s="15"/>
      <c r="C44" s="15"/>
      <c r="D44" s="15"/>
      <c r="E44" s="15"/>
      <c r="F44" s="15"/>
      <c r="G44" s="15"/>
      <c r="H44" s="15"/>
      <c r="I44" s="15"/>
      <c r="J44" s="15"/>
      <c r="K44" s="15"/>
      <c r="L44" s="15"/>
      <c r="M44" s="15"/>
      <c r="N44" s="15"/>
      <c r="O44" s="15"/>
      <c r="P44" s="15"/>
      <c r="Q44" s="15"/>
      <c r="R44" s="15"/>
      <c r="S44" s="15"/>
      <c r="T44" s="15"/>
      <c r="U44" s="15"/>
      <c r="V44" s="15"/>
      <c r="W44" s="15"/>
      <c r="X44" s="15"/>
      <c r="Y44" s="15"/>
      <c r="Z44" s="15"/>
      <c r="AA44" s="34"/>
      <c r="AB44" s="15"/>
      <c r="AC44" s="15"/>
      <c r="AD44" s="15"/>
      <c r="AE44" s="15"/>
      <c r="AF44" s="15"/>
      <c r="AG44" s="15"/>
      <c r="AH44" s="15"/>
      <c r="AI44" s="15"/>
      <c r="AJ44" s="15"/>
      <c r="AK44" s="15"/>
      <c r="AL44" s="15"/>
      <c r="AM44" s="15"/>
      <c r="AN44" s="15"/>
      <c r="AO44" s="15"/>
      <c r="AP44" s="15"/>
      <c r="AQ44" s="15"/>
      <c r="AR44" s="15"/>
      <c r="AS44" s="15"/>
      <c r="AT44" s="15"/>
      <c r="AU44" s="15"/>
      <c r="AV44" s="15"/>
      <c r="AW44" s="15"/>
      <c r="AX44" s="15"/>
      <c r="AY44" s="15"/>
      <c r="AZ44" s="15"/>
      <c r="BA44" s="15"/>
      <c r="BB44" s="15"/>
      <c r="BC44" s="15"/>
      <c r="BD44" s="15"/>
      <c r="BE44" s="15"/>
      <c r="BF44" s="15"/>
      <c r="BG44" s="15"/>
      <c r="BH44" s="15"/>
      <c r="BI44" s="15"/>
    </row>
    <row r="45" spans="1:67" s="984" customFormat="1" ht="12.75" customHeight="1">
      <c r="A45" s="34"/>
      <c r="B45" s="15"/>
      <c r="C45" s="15"/>
      <c r="D45" s="15"/>
      <c r="E45" s="15"/>
      <c r="F45" s="15"/>
      <c r="G45" s="15"/>
      <c r="H45" s="15"/>
      <c r="I45" s="15"/>
      <c r="J45" s="15"/>
      <c r="K45" s="15"/>
      <c r="L45" s="15"/>
      <c r="M45" s="15"/>
      <c r="N45" s="15"/>
      <c r="O45" s="15"/>
      <c r="P45" s="15"/>
      <c r="Q45" s="15"/>
      <c r="R45" s="15"/>
      <c r="S45" s="15"/>
      <c r="T45" s="15"/>
      <c r="U45" s="15"/>
      <c r="V45" s="15"/>
      <c r="W45" s="15"/>
      <c r="X45" s="15"/>
      <c r="Y45" s="15"/>
      <c r="Z45" s="15"/>
      <c r="AA45" s="34"/>
      <c r="AB45" s="15"/>
      <c r="AC45" s="15"/>
      <c r="AD45" s="15"/>
      <c r="AE45" s="15"/>
      <c r="AF45" s="15"/>
      <c r="AG45" s="15"/>
      <c r="AH45" s="15"/>
      <c r="AI45" s="15"/>
      <c r="AJ45" s="15"/>
      <c r="AK45" s="15"/>
      <c r="AL45" s="15"/>
      <c r="AM45" s="15"/>
      <c r="AN45" s="15"/>
      <c r="AO45" s="15"/>
      <c r="AP45" s="15"/>
      <c r="AQ45" s="15"/>
      <c r="AR45" s="15"/>
      <c r="AS45" s="15"/>
      <c r="AT45" s="15"/>
      <c r="AU45" s="15"/>
      <c r="AV45" s="15"/>
      <c r="AW45" s="15"/>
      <c r="AX45" s="15"/>
      <c r="AY45" s="15"/>
      <c r="AZ45" s="15"/>
      <c r="BA45" s="15"/>
      <c r="BB45" s="15"/>
      <c r="BC45" s="15"/>
      <c r="BD45" s="15"/>
      <c r="BE45" s="15"/>
      <c r="BF45" s="15"/>
      <c r="BG45" s="15"/>
      <c r="BH45" s="15"/>
      <c r="BI45" s="15"/>
    </row>
    <row r="46" spans="1:67" s="984" customFormat="1" ht="12.75" customHeight="1">
      <c r="A46" s="34"/>
      <c r="B46" s="15"/>
      <c r="C46" s="15"/>
      <c r="D46" s="15"/>
      <c r="E46" s="15"/>
      <c r="F46" s="15"/>
      <c r="G46" s="15"/>
      <c r="H46" s="15"/>
      <c r="I46" s="15"/>
      <c r="J46" s="15"/>
      <c r="K46" s="15"/>
      <c r="L46" s="15"/>
      <c r="M46" s="15"/>
      <c r="N46" s="15"/>
      <c r="O46" s="15"/>
      <c r="P46" s="15"/>
      <c r="Q46" s="15"/>
      <c r="R46" s="15"/>
      <c r="S46" s="15"/>
      <c r="T46" s="15"/>
      <c r="U46" s="15"/>
      <c r="V46" s="15"/>
      <c r="W46" s="15"/>
      <c r="X46" s="15"/>
      <c r="Y46" s="15"/>
      <c r="Z46" s="15"/>
      <c r="AA46" s="34"/>
      <c r="AB46" s="15"/>
      <c r="AC46" s="15"/>
      <c r="AD46" s="15"/>
      <c r="AE46" s="15"/>
      <c r="AF46" s="15"/>
      <c r="AG46" s="15"/>
      <c r="AH46" s="15"/>
      <c r="AI46" s="15"/>
      <c r="AJ46" s="15"/>
      <c r="AK46" s="15"/>
      <c r="AL46" s="15"/>
      <c r="AM46" s="15"/>
      <c r="AN46" s="15"/>
      <c r="AO46" s="15"/>
      <c r="AP46" s="15"/>
      <c r="AQ46" s="15"/>
      <c r="AR46" s="15"/>
      <c r="AS46" s="15"/>
      <c r="AT46" s="15"/>
      <c r="AU46" s="15"/>
      <c r="AV46" s="15"/>
      <c r="AW46" s="15"/>
      <c r="AX46" s="15"/>
      <c r="AY46" s="15"/>
      <c r="AZ46" s="15"/>
      <c r="BA46" s="15"/>
      <c r="BB46" s="15"/>
      <c r="BC46" s="15"/>
      <c r="BD46" s="15"/>
      <c r="BE46" s="15"/>
      <c r="BF46" s="15"/>
      <c r="BG46" s="15"/>
      <c r="BH46" s="15"/>
      <c r="BI46" s="15"/>
    </row>
    <row r="47" spans="1:67" s="984" customFormat="1" ht="12.75" customHeight="1">
      <c r="A47" s="34"/>
      <c r="B47" s="15"/>
      <c r="C47" s="15"/>
      <c r="D47" s="15"/>
      <c r="E47" s="15"/>
      <c r="F47" s="15"/>
      <c r="G47" s="15"/>
      <c r="H47" s="15"/>
      <c r="I47" s="15"/>
      <c r="J47" s="15"/>
      <c r="K47" s="15"/>
      <c r="L47" s="15"/>
      <c r="M47" s="15"/>
      <c r="N47" s="15"/>
      <c r="O47" s="15"/>
      <c r="P47" s="15"/>
      <c r="Q47" s="15"/>
      <c r="R47" s="15"/>
      <c r="S47" s="15"/>
      <c r="T47" s="15"/>
      <c r="U47" s="15"/>
      <c r="V47" s="15"/>
      <c r="W47" s="15"/>
      <c r="X47" s="15"/>
      <c r="Y47" s="15"/>
      <c r="Z47" s="15"/>
      <c r="AA47" s="34"/>
      <c r="AB47" s="15"/>
      <c r="AC47" s="15"/>
      <c r="AD47" s="15"/>
      <c r="AE47" s="15"/>
      <c r="AF47" s="15"/>
      <c r="AG47" s="15"/>
      <c r="AH47" s="15"/>
      <c r="AI47" s="15"/>
      <c r="AJ47" s="15"/>
      <c r="AK47" s="15"/>
      <c r="AL47" s="15"/>
      <c r="AM47" s="15"/>
      <c r="AN47" s="15"/>
      <c r="AO47" s="15"/>
      <c r="AP47" s="15"/>
      <c r="AQ47" s="15"/>
      <c r="AR47" s="15"/>
      <c r="AS47" s="15"/>
      <c r="AT47" s="15"/>
      <c r="AU47" s="15"/>
      <c r="AV47" s="15"/>
      <c r="AW47" s="15"/>
      <c r="AX47" s="15"/>
      <c r="AY47" s="15"/>
      <c r="AZ47" s="15"/>
      <c r="BA47" s="15"/>
      <c r="BB47" s="15"/>
      <c r="BC47" s="15"/>
      <c r="BD47" s="15"/>
      <c r="BE47" s="15"/>
      <c r="BF47" s="15"/>
      <c r="BG47" s="15"/>
      <c r="BH47" s="15"/>
      <c r="BI47" s="15"/>
    </row>
    <row r="48" spans="1:67" s="984" customFormat="1">
      <c r="A48" s="15"/>
      <c r="B48" s="15"/>
      <c r="C48" s="15"/>
      <c r="D48" s="15"/>
      <c r="E48" s="15"/>
      <c r="F48" s="15"/>
      <c r="G48" s="15"/>
      <c r="H48" s="15"/>
      <c r="I48" s="15"/>
      <c r="J48" s="15"/>
      <c r="K48" s="15"/>
      <c r="L48" s="15"/>
      <c r="M48" s="15"/>
      <c r="N48" s="15"/>
      <c r="O48" s="15"/>
      <c r="P48" s="15"/>
      <c r="Q48" s="15"/>
      <c r="R48" s="15"/>
      <c r="S48" s="15"/>
      <c r="T48" s="15"/>
      <c r="U48" s="15"/>
      <c r="V48" s="15"/>
      <c r="W48" s="15"/>
      <c r="X48" s="15"/>
      <c r="Y48" s="15"/>
      <c r="Z48" s="15"/>
      <c r="AA48" s="15"/>
      <c r="AB48" s="15"/>
      <c r="AC48" s="15"/>
      <c r="AD48" s="15"/>
      <c r="AE48" s="15"/>
      <c r="AF48" s="15"/>
      <c r="AG48" s="15"/>
      <c r="AH48" s="15"/>
      <c r="AI48" s="15"/>
      <c r="AJ48" s="15"/>
      <c r="AK48" s="15"/>
      <c r="AL48" s="15"/>
      <c r="AM48" s="15"/>
      <c r="AN48" s="15"/>
      <c r="AO48" s="15"/>
      <c r="AP48" s="15"/>
      <c r="AQ48" s="15"/>
      <c r="AR48" s="15"/>
      <c r="AS48" s="15"/>
      <c r="AT48" s="15"/>
      <c r="AU48" s="15"/>
      <c r="AV48" s="15"/>
      <c r="AW48" s="15"/>
      <c r="AX48" s="15"/>
      <c r="AY48" s="15"/>
      <c r="AZ48" s="15"/>
      <c r="BA48" s="15"/>
      <c r="BB48" s="15"/>
      <c r="BC48" s="15"/>
      <c r="BD48" s="15"/>
      <c r="BE48" s="15"/>
      <c r="BF48" s="15"/>
      <c r="BG48" s="15"/>
      <c r="BH48" s="15"/>
      <c r="BI48" s="15"/>
    </row>
    <row r="49" spans="1:61" s="984" customFormat="1" ht="12.75" customHeight="1">
      <c r="A49" s="35"/>
      <c r="B49" s="15"/>
      <c r="C49" s="15"/>
      <c r="D49" s="15"/>
      <c r="E49" s="15"/>
      <c r="F49" s="15"/>
      <c r="G49" s="15"/>
      <c r="H49" s="15"/>
      <c r="I49" s="15"/>
      <c r="J49" s="15"/>
      <c r="K49" s="15"/>
      <c r="L49" s="15"/>
      <c r="M49" s="15"/>
      <c r="N49" s="15"/>
      <c r="O49" s="15"/>
      <c r="P49" s="15"/>
      <c r="Q49" s="15"/>
      <c r="R49" s="15"/>
      <c r="S49" s="15"/>
      <c r="T49" s="15"/>
      <c r="U49" s="15"/>
      <c r="V49" s="15"/>
      <c r="W49" s="15"/>
      <c r="X49" s="15"/>
      <c r="Y49" s="15"/>
      <c r="Z49" s="15"/>
      <c r="AA49" s="35"/>
      <c r="AB49" s="15"/>
      <c r="AC49" s="15"/>
      <c r="AD49" s="15"/>
      <c r="AE49" s="15"/>
      <c r="AF49" s="15"/>
      <c r="AG49" s="15"/>
      <c r="AH49" s="15"/>
      <c r="AI49" s="15"/>
      <c r="AJ49" s="15"/>
      <c r="AK49" s="15"/>
      <c r="AL49" s="15"/>
      <c r="AM49" s="15"/>
      <c r="AN49" s="15"/>
      <c r="AO49" s="15"/>
      <c r="AP49" s="15"/>
      <c r="AQ49" s="15"/>
      <c r="AR49" s="15"/>
      <c r="AS49" s="15"/>
      <c r="AT49" s="15"/>
      <c r="AU49" s="15"/>
      <c r="AV49" s="15"/>
      <c r="AW49" s="15"/>
      <c r="AX49" s="15"/>
      <c r="AY49" s="15"/>
      <c r="AZ49" s="15"/>
      <c r="BA49" s="15"/>
      <c r="BB49" s="15"/>
      <c r="BC49" s="15"/>
      <c r="BD49" s="15"/>
      <c r="BE49" s="15"/>
      <c r="BF49" s="15"/>
      <c r="BG49" s="15"/>
      <c r="BH49" s="15"/>
      <c r="BI49" s="15"/>
    </row>
    <row r="50" spans="1:61" s="984" customFormat="1" ht="12.75" customHeight="1">
      <c r="A50" s="35"/>
      <c r="B50" s="15"/>
      <c r="C50" s="15"/>
      <c r="D50" s="15"/>
      <c r="E50" s="15"/>
      <c r="F50" s="15"/>
      <c r="G50" s="15"/>
      <c r="H50" s="15"/>
      <c r="I50" s="15"/>
      <c r="J50" s="15"/>
      <c r="K50" s="15"/>
      <c r="L50" s="15"/>
      <c r="M50" s="15"/>
      <c r="N50" s="15"/>
      <c r="O50" s="15"/>
      <c r="P50" s="15"/>
      <c r="Q50" s="15"/>
      <c r="R50" s="15"/>
      <c r="S50" s="15"/>
      <c r="T50" s="15"/>
      <c r="U50" s="15"/>
      <c r="V50" s="15"/>
      <c r="W50" s="15"/>
      <c r="X50" s="15"/>
      <c r="Y50" s="15"/>
      <c r="Z50" s="15"/>
      <c r="AA50" s="35"/>
      <c r="AB50" s="15"/>
      <c r="AC50" s="15"/>
      <c r="AD50" s="15"/>
      <c r="AE50" s="15"/>
      <c r="AF50" s="15"/>
      <c r="AG50" s="15"/>
      <c r="AH50" s="15"/>
      <c r="AI50" s="15"/>
      <c r="AJ50" s="15"/>
      <c r="AK50" s="15"/>
      <c r="AL50" s="15"/>
      <c r="AM50" s="15"/>
      <c r="AN50" s="15"/>
      <c r="AO50" s="15"/>
      <c r="AP50" s="15"/>
      <c r="AQ50" s="15"/>
      <c r="AR50" s="15"/>
      <c r="AS50" s="15"/>
      <c r="AT50" s="15"/>
      <c r="AU50" s="15"/>
      <c r="AV50" s="15"/>
      <c r="AW50" s="15"/>
      <c r="AX50" s="15"/>
      <c r="AY50" s="15"/>
      <c r="AZ50" s="15"/>
      <c r="BA50" s="15"/>
      <c r="BB50" s="15"/>
      <c r="BC50" s="15"/>
      <c r="BD50" s="15"/>
      <c r="BE50" s="15"/>
      <c r="BF50" s="15"/>
      <c r="BG50" s="15"/>
      <c r="BH50" s="15"/>
      <c r="BI50" s="15"/>
    </row>
    <row r="51" spans="1:61" s="984" customFormat="1" ht="12.75" customHeight="1">
      <c r="A51" s="35"/>
      <c r="B51" s="15"/>
      <c r="C51" s="15"/>
      <c r="D51" s="15"/>
      <c r="E51" s="15"/>
      <c r="F51" s="15"/>
      <c r="G51" s="15"/>
      <c r="H51" s="15"/>
      <c r="I51" s="15"/>
      <c r="J51" s="15"/>
      <c r="K51" s="15"/>
      <c r="L51" s="15"/>
      <c r="M51" s="15"/>
      <c r="N51" s="15"/>
      <c r="O51" s="15"/>
      <c r="P51" s="15"/>
      <c r="Q51" s="15"/>
      <c r="R51" s="15"/>
      <c r="S51" s="15"/>
      <c r="T51" s="15"/>
      <c r="U51" s="15"/>
      <c r="V51" s="15"/>
      <c r="W51" s="15"/>
      <c r="X51" s="15"/>
      <c r="Y51" s="15"/>
      <c r="Z51" s="15"/>
      <c r="AA51" s="35"/>
      <c r="AB51" s="15"/>
      <c r="AC51" s="15"/>
      <c r="AD51" s="15"/>
      <c r="AE51" s="15"/>
      <c r="AF51" s="15"/>
      <c r="AG51" s="15"/>
      <c r="AH51" s="15"/>
      <c r="AI51" s="15"/>
      <c r="AJ51" s="15"/>
      <c r="AK51" s="15"/>
      <c r="AL51" s="15"/>
      <c r="AM51" s="15"/>
      <c r="AN51" s="15"/>
      <c r="AO51" s="15"/>
      <c r="AP51" s="15"/>
      <c r="AQ51" s="15"/>
      <c r="AR51" s="15"/>
      <c r="AS51" s="15"/>
      <c r="AT51" s="15"/>
      <c r="AU51" s="15"/>
      <c r="AV51" s="15"/>
      <c r="AW51" s="15"/>
      <c r="AX51" s="15"/>
      <c r="AY51" s="15"/>
      <c r="AZ51" s="15"/>
      <c r="BA51" s="15"/>
      <c r="BB51" s="15"/>
      <c r="BC51" s="15"/>
      <c r="BD51" s="15"/>
      <c r="BE51" s="15"/>
      <c r="BF51" s="15"/>
      <c r="BG51" s="15"/>
      <c r="BH51" s="15"/>
      <c r="BI51" s="15"/>
    </row>
    <row r="52" spans="1:61" s="984" customFormat="1" ht="12.75" customHeight="1">
      <c r="A52" s="35"/>
      <c r="B52" s="15"/>
      <c r="C52" s="15"/>
      <c r="D52" s="15"/>
      <c r="E52" s="15"/>
      <c r="F52" s="15"/>
      <c r="G52" s="15"/>
      <c r="H52" s="15"/>
      <c r="I52" s="15"/>
      <c r="J52" s="15"/>
      <c r="K52" s="15"/>
      <c r="L52" s="15"/>
      <c r="M52" s="15"/>
      <c r="N52" s="15"/>
      <c r="O52" s="15"/>
      <c r="P52" s="15"/>
      <c r="Q52" s="15"/>
      <c r="R52" s="15"/>
      <c r="S52" s="15"/>
      <c r="T52" s="15"/>
      <c r="U52" s="15"/>
      <c r="V52" s="15"/>
      <c r="W52" s="15"/>
      <c r="X52" s="15"/>
      <c r="Y52" s="15"/>
      <c r="Z52" s="15"/>
      <c r="AA52" s="35"/>
      <c r="AB52" s="15"/>
      <c r="AC52" s="15"/>
      <c r="AD52" s="15"/>
      <c r="AE52" s="15"/>
      <c r="AF52" s="15"/>
      <c r="AG52" s="15"/>
      <c r="AH52" s="15"/>
      <c r="AI52" s="15"/>
      <c r="AJ52" s="15"/>
      <c r="AK52" s="15"/>
      <c r="AL52" s="15"/>
      <c r="AM52" s="15"/>
      <c r="AN52" s="15"/>
      <c r="AO52" s="15"/>
      <c r="AP52" s="15"/>
      <c r="AQ52" s="15"/>
      <c r="AR52" s="15"/>
      <c r="AS52" s="15"/>
      <c r="AT52" s="15"/>
      <c r="AU52" s="15"/>
      <c r="AV52" s="15"/>
      <c r="AW52" s="15"/>
      <c r="AX52" s="15"/>
      <c r="AY52" s="15"/>
      <c r="AZ52" s="15"/>
      <c r="BA52" s="15"/>
      <c r="BB52" s="15"/>
      <c r="BC52" s="15"/>
      <c r="BD52" s="15"/>
      <c r="BE52" s="15"/>
      <c r="BF52" s="15"/>
      <c r="BG52" s="15"/>
      <c r="BH52" s="15"/>
      <c r="BI52" s="15"/>
    </row>
    <row r="53" spans="1:61" s="984" customFormat="1" ht="12.75" customHeight="1">
      <c r="A53" s="35"/>
      <c r="B53" s="15"/>
      <c r="C53" s="15"/>
      <c r="D53" s="15"/>
      <c r="E53" s="15"/>
      <c r="F53" s="15"/>
      <c r="G53" s="15"/>
      <c r="H53" s="15"/>
      <c r="I53" s="15"/>
      <c r="J53" s="15"/>
      <c r="K53" s="15"/>
      <c r="L53" s="15"/>
      <c r="M53" s="15"/>
      <c r="N53" s="15"/>
      <c r="O53" s="15"/>
      <c r="P53" s="15"/>
      <c r="Q53" s="15"/>
      <c r="R53" s="15"/>
      <c r="S53" s="15"/>
      <c r="T53" s="15"/>
      <c r="U53" s="15"/>
      <c r="V53" s="15"/>
      <c r="W53" s="15"/>
      <c r="X53" s="15"/>
      <c r="Y53" s="15"/>
      <c r="Z53" s="15"/>
      <c r="AA53" s="35"/>
      <c r="AB53" s="15"/>
      <c r="AC53" s="15"/>
      <c r="AD53" s="15"/>
      <c r="AE53" s="15"/>
      <c r="AF53" s="15"/>
      <c r="AG53" s="15"/>
      <c r="AH53" s="15"/>
      <c r="AI53" s="15"/>
      <c r="AJ53" s="15"/>
      <c r="AK53" s="15"/>
      <c r="AL53" s="15"/>
      <c r="AM53" s="15"/>
      <c r="AN53" s="15"/>
      <c r="AO53" s="15"/>
      <c r="AP53" s="15"/>
      <c r="AQ53" s="15"/>
      <c r="AR53" s="15"/>
      <c r="AS53" s="15"/>
      <c r="AT53" s="15"/>
      <c r="AU53" s="15"/>
      <c r="AV53" s="15"/>
      <c r="AW53" s="15"/>
      <c r="AX53" s="15"/>
      <c r="AY53" s="15"/>
      <c r="AZ53" s="15"/>
      <c r="BA53" s="15"/>
      <c r="BB53" s="15"/>
      <c r="BC53" s="15"/>
      <c r="BD53" s="15"/>
      <c r="BE53" s="15"/>
      <c r="BF53" s="15"/>
      <c r="BG53" s="15"/>
      <c r="BH53" s="15"/>
      <c r="BI53" s="15"/>
    </row>
    <row r="54" spans="1:61" s="984" customFormat="1" ht="12.75" customHeight="1">
      <c r="A54" s="35"/>
      <c r="B54" s="15"/>
      <c r="C54" s="15"/>
      <c r="D54" s="15"/>
      <c r="E54" s="15"/>
      <c r="F54" s="15"/>
      <c r="G54" s="15"/>
      <c r="H54" s="15"/>
      <c r="I54" s="15"/>
      <c r="J54" s="15"/>
      <c r="K54" s="15"/>
      <c r="L54" s="15"/>
      <c r="M54" s="15"/>
      <c r="N54" s="15"/>
      <c r="O54" s="15"/>
      <c r="P54" s="15"/>
      <c r="Q54" s="15"/>
      <c r="R54" s="15"/>
      <c r="S54" s="15"/>
      <c r="T54" s="15"/>
      <c r="U54" s="15"/>
      <c r="V54" s="15"/>
      <c r="W54" s="15"/>
      <c r="X54" s="15"/>
      <c r="Y54" s="15"/>
      <c r="Z54" s="15"/>
      <c r="AA54" s="35"/>
      <c r="AB54" s="15"/>
      <c r="AC54" s="15"/>
      <c r="AD54" s="15"/>
      <c r="AE54" s="15"/>
      <c r="AF54" s="15"/>
      <c r="AG54" s="15"/>
      <c r="AH54" s="15"/>
      <c r="AI54" s="15"/>
      <c r="AJ54" s="15"/>
      <c r="AK54" s="15"/>
      <c r="AL54" s="15"/>
      <c r="AM54" s="15"/>
      <c r="AN54" s="15"/>
      <c r="AO54" s="15"/>
      <c r="AP54" s="15"/>
      <c r="AQ54" s="15"/>
      <c r="AR54" s="15"/>
      <c r="AS54" s="15"/>
      <c r="AT54" s="15"/>
      <c r="AU54" s="15"/>
      <c r="AV54" s="15"/>
      <c r="AW54" s="15"/>
      <c r="AX54" s="15"/>
      <c r="AY54" s="15"/>
      <c r="AZ54" s="15"/>
      <c r="BA54" s="15"/>
      <c r="BB54" s="15"/>
      <c r="BC54" s="15"/>
      <c r="BD54" s="15"/>
      <c r="BE54" s="15"/>
      <c r="BF54" s="15"/>
      <c r="BG54" s="15"/>
      <c r="BH54" s="15"/>
      <c r="BI54" s="15"/>
    </row>
    <row r="55" spans="1:61" s="984" customFormat="1" ht="12.75" customHeight="1">
      <c r="A55" s="35"/>
      <c r="B55" s="15"/>
      <c r="C55" s="15"/>
      <c r="D55" s="15"/>
      <c r="E55" s="15"/>
      <c r="F55" s="15"/>
      <c r="G55" s="15"/>
      <c r="H55" s="15"/>
      <c r="I55" s="15"/>
      <c r="J55" s="15"/>
      <c r="K55" s="15"/>
      <c r="L55" s="15"/>
      <c r="M55" s="15"/>
      <c r="N55" s="15"/>
      <c r="O55" s="15"/>
      <c r="P55" s="15"/>
      <c r="Q55" s="15"/>
      <c r="R55" s="15"/>
      <c r="S55" s="15"/>
      <c r="T55" s="15"/>
      <c r="U55" s="15"/>
      <c r="V55" s="15"/>
      <c r="W55" s="15"/>
      <c r="X55" s="15"/>
      <c r="Y55" s="15"/>
      <c r="Z55" s="15"/>
      <c r="AA55" s="35"/>
      <c r="AB55" s="15"/>
      <c r="AC55" s="15"/>
      <c r="AD55" s="15"/>
      <c r="AE55" s="15"/>
      <c r="AF55" s="15"/>
      <c r="AG55" s="15"/>
      <c r="AH55" s="15"/>
      <c r="AI55" s="15"/>
      <c r="AJ55" s="15"/>
      <c r="AK55" s="15"/>
      <c r="AL55" s="15"/>
      <c r="AM55" s="15"/>
      <c r="AN55" s="15"/>
      <c r="AO55" s="15"/>
      <c r="AP55" s="15"/>
      <c r="AQ55" s="15"/>
      <c r="AR55" s="15"/>
      <c r="AS55" s="15"/>
      <c r="AT55" s="15"/>
      <c r="AU55" s="15"/>
      <c r="AV55" s="15"/>
      <c r="AW55" s="15"/>
      <c r="AX55" s="15"/>
      <c r="AY55" s="15"/>
      <c r="AZ55" s="15"/>
      <c r="BA55" s="15"/>
      <c r="BB55" s="15"/>
      <c r="BC55" s="15"/>
      <c r="BD55" s="15"/>
      <c r="BE55" s="15"/>
      <c r="BF55" s="15"/>
      <c r="BG55" s="15"/>
      <c r="BH55" s="15"/>
      <c r="BI55" s="15"/>
    </row>
    <row r="56" spans="1:61" s="984" customFormat="1" ht="12.75" customHeight="1">
      <c r="A56" s="35"/>
      <c r="B56" s="15"/>
      <c r="C56" s="15"/>
      <c r="D56" s="15"/>
      <c r="E56" s="15"/>
      <c r="F56" s="15"/>
      <c r="G56" s="15"/>
      <c r="H56" s="15"/>
      <c r="I56" s="15"/>
      <c r="J56" s="15"/>
      <c r="K56" s="15"/>
      <c r="L56" s="15"/>
      <c r="M56" s="15"/>
      <c r="N56" s="15"/>
      <c r="O56" s="15"/>
      <c r="P56" s="15"/>
      <c r="Q56" s="15"/>
      <c r="R56" s="15"/>
      <c r="S56" s="15"/>
      <c r="T56" s="15"/>
      <c r="U56" s="15"/>
      <c r="V56" s="15"/>
      <c r="W56" s="15"/>
      <c r="X56" s="15"/>
      <c r="Y56" s="15"/>
      <c r="Z56" s="15"/>
      <c r="AA56" s="35"/>
      <c r="AB56" s="15"/>
      <c r="AC56" s="15"/>
      <c r="AD56" s="15"/>
      <c r="AE56" s="15"/>
      <c r="AF56" s="15"/>
      <c r="AG56" s="15"/>
      <c r="AH56" s="15"/>
      <c r="AI56" s="15"/>
      <c r="AJ56" s="15"/>
      <c r="AK56" s="15"/>
      <c r="AL56" s="15"/>
      <c r="AM56" s="15"/>
      <c r="AN56" s="15"/>
      <c r="AO56" s="15"/>
      <c r="AP56" s="15"/>
      <c r="AQ56" s="15"/>
      <c r="AR56" s="15"/>
      <c r="AS56" s="15"/>
      <c r="AT56" s="15"/>
      <c r="AU56" s="15"/>
      <c r="AV56" s="15"/>
      <c r="AW56" s="15"/>
      <c r="AX56" s="15"/>
      <c r="AY56" s="15"/>
      <c r="AZ56" s="15"/>
      <c r="BA56" s="15"/>
      <c r="BB56" s="15"/>
      <c r="BC56" s="15"/>
      <c r="BD56" s="15"/>
      <c r="BE56" s="15"/>
      <c r="BF56" s="15"/>
      <c r="BG56" s="15"/>
      <c r="BH56" s="15"/>
      <c r="BI56" s="15"/>
    </row>
    <row r="57" spans="1:61" s="984" customFormat="1" ht="12.75" customHeight="1">
      <c r="A57" s="35"/>
      <c r="B57" s="15"/>
      <c r="C57" s="15"/>
      <c r="D57" s="15"/>
      <c r="E57" s="15"/>
      <c r="F57" s="15"/>
      <c r="G57" s="15"/>
      <c r="H57" s="15"/>
      <c r="I57" s="15"/>
      <c r="J57" s="15"/>
      <c r="K57" s="15"/>
      <c r="L57" s="15"/>
      <c r="M57" s="15"/>
      <c r="N57" s="15"/>
      <c r="O57" s="15"/>
      <c r="P57" s="15"/>
      <c r="Q57" s="15"/>
      <c r="R57" s="15"/>
      <c r="S57" s="15"/>
      <c r="T57" s="15"/>
      <c r="U57" s="15"/>
      <c r="V57" s="15"/>
      <c r="W57" s="15"/>
      <c r="X57" s="15"/>
      <c r="Y57" s="15"/>
      <c r="Z57" s="15"/>
      <c r="AA57" s="35"/>
      <c r="AB57" s="15"/>
      <c r="AC57" s="15"/>
      <c r="AD57" s="15"/>
      <c r="AE57" s="15"/>
      <c r="AF57" s="15"/>
      <c r="AG57" s="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row>
    <row r="58" spans="1:61" s="984" customFormat="1" ht="12.75" customHeight="1">
      <c r="A58" s="35"/>
      <c r="B58" s="15"/>
      <c r="C58" s="15"/>
      <c r="D58" s="15"/>
      <c r="E58" s="15"/>
      <c r="F58" s="15"/>
      <c r="G58" s="15"/>
      <c r="H58" s="15"/>
      <c r="I58" s="15"/>
      <c r="J58" s="15"/>
      <c r="K58" s="15"/>
      <c r="L58" s="15"/>
      <c r="M58" s="15"/>
      <c r="N58" s="15"/>
      <c r="O58" s="15"/>
      <c r="P58" s="15"/>
      <c r="Q58" s="15"/>
      <c r="R58" s="15"/>
      <c r="S58" s="15"/>
      <c r="T58" s="15"/>
      <c r="U58" s="15"/>
      <c r="V58" s="15"/>
      <c r="W58" s="15"/>
      <c r="X58" s="15"/>
      <c r="Y58" s="15"/>
      <c r="Z58" s="15"/>
      <c r="AA58" s="35"/>
      <c r="AB58" s="15"/>
      <c r="AC58" s="15"/>
      <c r="AD58" s="15"/>
      <c r="AE58" s="15"/>
      <c r="AF58" s="15"/>
      <c r="AG58" s="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row>
    <row r="59" spans="1:61" s="984" customFormat="1" ht="12.75" customHeight="1">
      <c r="A59" s="35"/>
      <c r="B59" s="15"/>
      <c r="C59" s="15"/>
      <c r="D59" s="15"/>
      <c r="E59" s="15"/>
      <c r="F59" s="15"/>
      <c r="G59" s="15"/>
      <c r="H59" s="15"/>
      <c r="I59" s="15"/>
      <c r="J59" s="15"/>
      <c r="K59" s="15"/>
      <c r="L59" s="15"/>
      <c r="M59" s="15"/>
      <c r="N59" s="15"/>
      <c r="O59" s="15"/>
      <c r="P59" s="15"/>
      <c r="Q59" s="15"/>
      <c r="R59" s="15"/>
      <c r="S59" s="15"/>
      <c r="T59" s="15"/>
      <c r="U59" s="15"/>
      <c r="V59" s="15"/>
      <c r="W59" s="15"/>
      <c r="X59" s="15"/>
      <c r="Y59" s="15"/>
      <c r="Z59" s="15"/>
      <c r="AA59" s="35"/>
      <c r="AB59" s="15"/>
      <c r="AC59" s="15"/>
      <c r="AD59" s="15"/>
      <c r="AE59" s="15"/>
      <c r="AF59" s="15"/>
      <c r="AG59" s="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row>
    <row r="60" spans="1:61" s="984" customFormat="1" ht="12.75" customHeight="1">
      <c r="A60" s="35"/>
      <c r="B60" s="15"/>
      <c r="C60" s="15"/>
      <c r="D60" s="15"/>
      <c r="E60" s="15"/>
      <c r="F60" s="15"/>
      <c r="G60" s="15"/>
      <c r="H60" s="15"/>
      <c r="I60" s="15"/>
      <c r="J60" s="15"/>
      <c r="K60" s="15"/>
      <c r="L60" s="15"/>
      <c r="M60" s="15"/>
      <c r="N60" s="15"/>
      <c r="O60" s="15"/>
      <c r="P60" s="15"/>
      <c r="Q60" s="15"/>
      <c r="R60" s="15"/>
      <c r="S60" s="15"/>
      <c r="T60" s="15"/>
      <c r="U60" s="15"/>
      <c r="V60" s="15"/>
      <c r="W60" s="15"/>
      <c r="X60" s="15"/>
      <c r="Y60" s="15"/>
      <c r="Z60" s="15"/>
      <c r="AA60" s="35"/>
      <c r="AB60" s="15"/>
      <c r="AC60" s="15"/>
      <c r="AD60" s="15"/>
      <c r="AE60" s="15"/>
      <c r="AF60" s="15"/>
      <c r="AG60" s="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row>
    <row r="61" spans="1:61" s="984" customFormat="1">
      <c r="A61" s="15"/>
      <c r="B61" s="15"/>
      <c r="C61" s="15"/>
      <c r="D61" s="15"/>
      <c r="E61" s="15"/>
      <c r="F61" s="15"/>
      <c r="G61" s="15"/>
      <c r="H61" s="15"/>
      <c r="I61" s="15"/>
      <c r="J61" s="15"/>
      <c r="K61" s="15"/>
      <c r="L61" s="15"/>
      <c r="M61" s="15"/>
      <c r="N61" s="15"/>
      <c r="O61" s="15"/>
      <c r="P61" s="15"/>
      <c r="Q61" s="15"/>
      <c r="R61" s="15"/>
      <c r="S61" s="15"/>
      <c r="T61" s="15"/>
      <c r="U61" s="15"/>
      <c r="V61" s="15"/>
      <c r="W61" s="15"/>
      <c r="X61" s="15"/>
      <c r="Y61" s="15"/>
      <c r="Z61" s="15"/>
      <c r="AA61" s="15"/>
      <c r="AB61" s="15"/>
      <c r="AC61" s="15"/>
      <c r="AD61" s="15"/>
      <c r="AE61" s="15"/>
      <c r="AF61" s="15"/>
      <c r="AG61" s="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row>
    <row r="62" spans="1:61" s="984" customFormat="1" ht="12.75" customHeight="1">
      <c r="A62" s="34"/>
      <c r="B62" s="15"/>
      <c r="C62" s="15"/>
      <c r="D62" s="15"/>
      <c r="E62" s="15"/>
      <c r="F62" s="15"/>
      <c r="G62" s="15"/>
      <c r="H62" s="15"/>
      <c r="I62" s="15"/>
      <c r="J62" s="15"/>
      <c r="K62" s="15"/>
      <c r="L62" s="15"/>
      <c r="M62" s="15"/>
      <c r="N62" s="15"/>
      <c r="O62" s="15"/>
      <c r="P62" s="15"/>
      <c r="Q62" s="15"/>
      <c r="R62" s="15"/>
      <c r="S62" s="15"/>
      <c r="T62" s="15"/>
      <c r="U62" s="15"/>
      <c r="V62" s="15"/>
      <c r="W62" s="15"/>
      <c r="X62" s="15"/>
      <c r="Y62" s="15"/>
      <c r="Z62" s="15"/>
      <c r="AA62" s="34"/>
      <c r="AB62" s="15"/>
      <c r="AC62" s="15"/>
      <c r="AD62" s="15"/>
      <c r="AE62" s="15"/>
      <c r="AF62" s="15"/>
      <c r="AG62" s="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row>
    <row r="63" spans="1:61" s="984" customFormat="1" ht="12.75" customHeight="1">
      <c r="A63" s="34"/>
      <c r="B63" s="15"/>
      <c r="C63" s="15"/>
      <c r="D63" s="15"/>
      <c r="E63" s="15"/>
      <c r="F63" s="15"/>
      <c r="G63" s="15"/>
      <c r="H63" s="15"/>
      <c r="I63" s="15"/>
      <c r="J63" s="15"/>
      <c r="K63" s="15"/>
      <c r="L63" s="15"/>
      <c r="M63" s="15"/>
      <c r="N63" s="15"/>
      <c r="O63" s="15"/>
      <c r="P63" s="15"/>
      <c r="Q63" s="15"/>
      <c r="R63" s="15"/>
      <c r="S63" s="15"/>
      <c r="T63" s="15"/>
      <c r="U63" s="15"/>
      <c r="V63" s="15"/>
      <c r="W63" s="15"/>
      <c r="X63" s="15"/>
      <c r="Y63" s="15"/>
      <c r="Z63" s="15"/>
      <c r="AA63" s="34"/>
      <c r="AB63" s="15"/>
      <c r="AC63" s="15"/>
      <c r="AD63" s="15"/>
      <c r="AE63" s="15"/>
      <c r="AF63" s="15"/>
      <c r="AG63" s="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row>
    <row r="64" spans="1:61" s="984" customFormat="1" ht="12.75" customHeight="1">
      <c r="A64" s="34"/>
      <c r="B64" s="15"/>
      <c r="C64" s="15"/>
      <c r="D64" s="15"/>
      <c r="E64" s="15"/>
      <c r="F64" s="15"/>
      <c r="G64" s="15"/>
      <c r="H64" s="15"/>
      <c r="I64" s="15"/>
      <c r="J64" s="15"/>
      <c r="K64" s="15"/>
      <c r="L64" s="15"/>
      <c r="M64" s="15"/>
      <c r="N64" s="15"/>
      <c r="O64" s="15"/>
      <c r="P64" s="15"/>
      <c r="Q64" s="15"/>
      <c r="R64" s="15"/>
      <c r="S64" s="15"/>
      <c r="T64" s="15"/>
      <c r="U64" s="15"/>
      <c r="V64" s="15"/>
      <c r="W64" s="15"/>
      <c r="X64" s="15"/>
      <c r="Y64" s="15"/>
      <c r="Z64" s="15"/>
      <c r="AA64" s="34"/>
      <c r="AB64" s="15"/>
      <c r="AC64" s="15"/>
      <c r="AD64" s="15"/>
      <c r="AE64" s="15"/>
      <c r="AF64" s="15"/>
      <c r="AG64" s="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row>
    <row r="65" spans="1:61" s="984" customFormat="1" ht="12.75" customHeight="1">
      <c r="A65" s="34"/>
      <c r="B65" s="15"/>
      <c r="C65" s="15"/>
      <c r="D65" s="15"/>
      <c r="E65" s="15"/>
      <c r="F65" s="15"/>
      <c r="G65" s="15"/>
      <c r="H65" s="15"/>
      <c r="I65" s="15"/>
      <c r="J65" s="15"/>
      <c r="K65" s="15"/>
      <c r="L65" s="15"/>
      <c r="M65" s="15"/>
      <c r="N65" s="15"/>
      <c r="O65" s="15"/>
      <c r="P65" s="15"/>
      <c r="Q65" s="15"/>
      <c r="R65" s="15"/>
      <c r="S65" s="15"/>
      <c r="T65" s="15"/>
      <c r="U65" s="15"/>
      <c r="V65" s="15"/>
      <c r="W65" s="15"/>
      <c r="X65" s="15"/>
      <c r="Y65" s="15"/>
      <c r="Z65" s="15"/>
      <c r="AA65" s="34"/>
      <c r="AB65" s="15"/>
      <c r="AC65" s="15"/>
      <c r="AD65" s="15"/>
      <c r="AE65" s="15"/>
      <c r="AF65" s="15"/>
      <c r="AG65" s="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row>
    <row r="66" spans="1:61" s="984" customFormat="1" ht="12.75" customHeight="1">
      <c r="A66" s="34"/>
      <c r="B66" s="15"/>
      <c r="C66" s="15"/>
      <c r="D66" s="15"/>
      <c r="E66" s="15"/>
      <c r="F66" s="15"/>
      <c r="G66" s="15"/>
      <c r="H66" s="15"/>
      <c r="I66" s="15"/>
      <c r="J66" s="15"/>
      <c r="K66" s="15"/>
      <c r="L66" s="15"/>
      <c r="M66" s="15"/>
      <c r="N66" s="15"/>
      <c r="O66" s="15"/>
      <c r="P66" s="15"/>
      <c r="Q66" s="15"/>
      <c r="R66" s="15"/>
      <c r="S66" s="15"/>
      <c r="T66" s="15"/>
      <c r="U66" s="15"/>
      <c r="V66" s="15"/>
      <c r="W66" s="15"/>
      <c r="X66" s="15"/>
      <c r="Y66" s="15"/>
      <c r="Z66" s="15"/>
      <c r="AA66" s="34"/>
      <c r="AB66" s="15"/>
      <c r="AC66" s="15"/>
      <c r="AD66" s="15"/>
      <c r="AE66" s="15"/>
      <c r="AF66" s="15"/>
      <c r="AG66" s="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row>
    <row r="67" spans="1:61" s="984" customFormat="1" ht="12.75" customHeight="1">
      <c r="A67" s="34"/>
      <c r="B67" s="15"/>
      <c r="C67" s="15"/>
      <c r="D67" s="15"/>
      <c r="E67" s="15"/>
      <c r="F67" s="15"/>
      <c r="G67" s="15"/>
      <c r="H67" s="15"/>
      <c r="I67" s="15"/>
      <c r="J67" s="15"/>
      <c r="K67" s="15"/>
      <c r="L67" s="15"/>
      <c r="M67" s="15"/>
      <c r="N67" s="15"/>
      <c r="O67" s="15"/>
      <c r="P67" s="15"/>
      <c r="Q67" s="15"/>
      <c r="R67" s="15"/>
      <c r="S67" s="15"/>
      <c r="T67" s="15"/>
      <c r="U67" s="15"/>
      <c r="V67" s="15"/>
      <c r="W67" s="15"/>
      <c r="X67" s="15"/>
      <c r="Y67" s="15"/>
      <c r="Z67" s="15"/>
      <c r="AA67" s="34"/>
      <c r="AB67" s="15"/>
      <c r="AC67" s="15"/>
      <c r="AD67" s="15"/>
      <c r="AE67" s="15"/>
      <c r="AF67" s="15"/>
      <c r="AG67" s="15"/>
      <c r="AH67" s="15"/>
      <c r="AI67" s="15"/>
      <c r="AJ67" s="15"/>
      <c r="AK67" s="15"/>
      <c r="AL67" s="15"/>
      <c r="AM67" s="15"/>
      <c r="AN67" s="15"/>
      <c r="AO67" s="15"/>
      <c r="AP67" s="15"/>
      <c r="AQ67" s="15"/>
      <c r="AR67" s="15"/>
      <c r="AS67" s="15"/>
      <c r="AT67" s="15"/>
      <c r="AU67" s="15"/>
      <c r="AV67" s="15"/>
      <c r="AW67" s="15"/>
      <c r="AX67" s="15"/>
      <c r="AY67" s="15"/>
      <c r="AZ67" s="15"/>
      <c r="BA67" s="15"/>
      <c r="BB67" s="15"/>
      <c r="BC67" s="15"/>
      <c r="BD67" s="15"/>
      <c r="BE67" s="15"/>
      <c r="BF67" s="15"/>
      <c r="BG67" s="15"/>
      <c r="BH67" s="15"/>
      <c r="BI67" s="15"/>
    </row>
    <row r="68" spans="1:61" s="984" customFormat="1" ht="12.75" customHeight="1">
      <c r="A68" s="34"/>
      <c r="B68" s="15"/>
      <c r="C68" s="15"/>
      <c r="D68" s="15"/>
      <c r="E68" s="15"/>
      <c r="F68" s="15"/>
      <c r="G68" s="15"/>
      <c r="H68" s="15"/>
      <c r="I68" s="15"/>
      <c r="J68" s="15"/>
      <c r="K68" s="15"/>
      <c r="L68" s="15"/>
      <c r="M68" s="15"/>
      <c r="N68" s="15"/>
      <c r="O68" s="15"/>
      <c r="P68" s="15"/>
      <c r="Q68" s="15"/>
      <c r="R68" s="15"/>
      <c r="S68" s="15"/>
      <c r="T68" s="15"/>
      <c r="U68" s="15"/>
      <c r="V68" s="15"/>
      <c r="W68" s="15"/>
      <c r="X68" s="15"/>
      <c r="Y68" s="15"/>
      <c r="Z68" s="15"/>
      <c r="AA68" s="34"/>
      <c r="AB68" s="15"/>
      <c r="AC68" s="15"/>
      <c r="AD68" s="15"/>
      <c r="AE68" s="15"/>
      <c r="AF68" s="15"/>
      <c r="AG68" s="15"/>
      <c r="AH68" s="15"/>
      <c r="AI68" s="15"/>
      <c r="AJ68" s="15"/>
      <c r="AK68" s="15"/>
      <c r="AL68" s="15"/>
      <c r="AM68" s="15"/>
      <c r="AN68" s="15"/>
      <c r="AO68" s="15"/>
      <c r="AP68" s="15"/>
      <c r="AQ68" s="15"/>
      <c r="AR68" s="15"/>
      <c r="AS68" s="15"/>
      <c r="AT68" s="15"/>
      <c r="AU68" s="15"/>
      <c r="AV68" s="15"/>
      <c r="AW68" s="15"/>
      <c r="AX68" s="15"/>
      <c r="AY68" s="15"/>
      <c r="AZ68" s="15"/>
      <c r="BA68" s="15"/>
      <c r="BB68" s="15"/>
      <c r="BC68" s="15"/>
      <c r="BD68" s="15"/>
      <c r="BE68" s="15"/>
      <c r="BF68" s="15"/>
      <c r="BG68" s="15"/>
      <c r="BH68" s="15"/>
      <c r="BI68" s="15"/>
    </row>
    <row r="69" spans="1:61" s="984" customFormat="1" ht="12.75" customHeight="1">
      <c r="A69" s="34"/>
      <c r="B69" s="15"/>
      <c r="C69" s="15"/>
      <c r="D69" s="15"/>
      <c r="E69" s="15"/>
      <c r="F69" s="15"/>
      <c r="G69" s="15"/>
      <c r="H69" s="15"/>
      <c r="I69" s="15"/>
      <c r="J69" s="15"/>
      <c r="K69" s="15"/>
      <c r="L69" s="15"/>
      <c r="M69" s="15"/>
      <c r="N69" s="15"/>
      <c r="O69" s="15"/>
      <c r="P69" s="15"/>
      <c r="Q69" s="15"/>
      <c r="R69" s="15"/>
      <c r="S69" s="15"/>
      <c r="T69" s="15"/>
      <c r="U69" s="15"/>
      <c r="V69" s="15"/>
      <c r="W69" s="15"/>
      <c r="X69" s="15"/>
      <c r="Y69" s="15"/>
      <c r="Z69" s="15"/>
      <c r="AA69" s="34"/>
      <c r="AB69" s="15"/>
      <c r="AC69" s="15"/>
      <c r="AD69" s="15"/>
      <c r="AE69" s="15"/>
      <c r="AF69" s="15"/>
      <c r="AG69" s="15"/>
      <c r="AH69" s="15"/>
      <c r="AI69" s="15"/>
      <c r="AJ69" s="15"/>
      <c r="AK69" s="15"/>
      <c r="AL69" s="15"/>
      <c r="AM69" s="15"/>
      <c r="AN69" s="15"/>
      <c r="AO69" s="15"/>
      <c r="AP69" s="15"/>
      <c r="AQ69" s="15"/>
      <c r="AR69" s="15"/>
      <c r="AS69" s="15"/>
      <c r="AT69" s="15"/>
      <c r="AU69" s="15"/>
      <c r="AV69" s="15"/>
      <c r="AW69" s="15"/>
      <c r="AX69" s="15"/>
      <c r="AY69" s="15"/>
      <c r="AZ69" s="15"/>
      <c r="BA69" s="15"/>
      <c r="BB69" s="15"/>
      <c r="BC69" s="15"/>
      <c r="BD69" s="15"/>
      <c r="BE69" s="15"/>
      <c r="BF69" s="15"/>
      <c r="BG69" s="15"/>
      <c r="BH69" s="15"/>
      <c r="BI69" s="15"/>
    </row>
    <row r="70" spans="1:61" s="984" customFormat="1" ht="12.75" customHeight="1">
      <c r="A70" s="34"/>
      <c r="B70" s="15"/>
      <c r="C70" s="15"/>
      <c r="D70" s="15"/>
      <c r="E70" s="15"/>
      <c r="F70" s="15"/>
      <c r="G70" s="15"/>
      <c r="H70" s="15"/>
      <c r="I70" s="15"/>
      <c r="J70" s="15"/>
      <c r="K70" s="15"/>
      <c r="L70" s="15"/>
      <c r="M70" s="15"/>
      <c r="N70" s="15"/>
      <c r="O70" s="15"/>
      <c r="P70" s="15"/>
      <c r="Q70" s="15"/>
      <c r="R70" s="15"/>
      <c r="S70" s="15"/>
      <c r="T70" s="15"/>
      <c r="U70" s="15"/>
      <c r="V70" s="15"/>
      <c r="W70" s="15"/>
      <c r="X70" s="15"/>
      <c r="Y70" s="15"/>
      <c r="Z70" s="15"/>
      <c r="AA70" s="34"/>
      <c r="AB70" s="15"/>
      <c r="AC70" s="15"/>
      <c r="AD70" s="15"/>
      <c r="AE70" s="15"/>
      <c r="AF70" s="15"/>
      <c r="AG70" s="15"/>
      <c r="AH70" s="15"/>
      <c r="AI70" s="15"/>
      <c r="AJ70" s="15"/>
      <c r="AK70" s="15"/>
      <c r="AL70" s="15"/>
      <c r="AM70" s="15"/>
      <c r="AN70" s="15"/>
      <c r="AO70" s="15"/>
      <c r="AP70" s="15"/>
      <c r="AQ70" s="15"/>
      <c r="AR70" s="15"/>
      <c r="AS70" s="15"/>
      <c r="AT70" s="15"/>
      <c r="AU70" s="15"/>
      <c r="AV70" s="15"/>
      <c r="AW70" s="15"/>
      <c r="AX70" s="15"/>
      <c r="AY70" s="15"/>
      <c r="AZ70" s="15"/>
      <c r="BA70" s="15"/>
      <c r="BB70" s="15"/>
      <c r="BC70" s="15"/>
      <c r="BD70" s="15"/>
      <c r="BE70" s="15"/>
      <c r="BF70" s="15"/>
      <c r="BG70" s="15"/>
      <c r="BH70" s="15"/>
      <c r="BI70" s="15"/>
    </row>
    <row r="71" spans="1:61" s="984" customFormat="1" ht="12.75" customHeight="1">
      <c r="A71" s="34"/>
      <c r="B71" s="15"/>
      <c r="C71" s="15"/>
      <c r="D71" s="15"/>
      <c r="E71" s="15"/>
      <c r="F71" s="15"/>
      <c r="G71" s="15"/>
      <c r="H71" s="15"/>
      <c r="I71" s="15"/>
      <c r="J71" s="15"/>
      <c r="K71" s="15"/>
      <c r="L71" s="15"/>
      <c r="M71" s="15"/>
      <c r="N71" s="15"/>
      <c r="O71" s="15"/>
      <c r="P71" s="15"/>
      <c r="Q71" s="15"/>
      <c r="R71" s="15"/>
      <c r="S71" s="15"/>
      <c r="T71" s="15"/>
      <c r="U71" s="15"/>
      <c r="V71" s="15"/>
      <c r="W71" s="15"/>
      <c r="X71" s="15"/>
      <c r="Y71" s="15"/>
      <c r="Z71" s="15"/>
      <c r="AA71" s="34"/>
      <c r="AB71" s="15"/>
      <c r="AC71" s="15"/>
      <c r="AD71" s="15"/>
      <c r="AE71" s="15"/>
      <c r="AF71" s="15"/>
      <c r="AG71" s="15"/>
      <c r="AH71" s="15"/>
      <c r="AI71" s="15"/>
      <c r="AJ71" s="15"/>
      <c r="AK71" s="15"/>
      <c r="AL71" s="15"/>
      <c r="AM71" s="15"/>
      <c r="AN71" s="15"/>
      <c r="AO71" s="15"/>
      <c r="AP71" s="15"/>
      <c r="AQ71" s="15"/>
      <c r="AR71" s="15"/>
      <c r="AS71" s="15"/>
      <c r="AT71" s="15"/>
      <c r="AU71" s="15"/>
      <c r="AV71" s="15"/>
      <c r="AW71" s="15"/>
      <c r="AX71" s="15"/>
      <c r="AY71" s="15"/>
      <c r="AZ71" s="15"/>
      <c r="BA71" s="15"/>
      <c r="BB71" s="15"/>
      <c r="BC71" s="15"/>
      <c r="BD71" s="15"/>
      <c r="BE71" s="15"/>
      <c r="BF71" s="15"/>
      <c r="BG71" s="15"/>
      <c r="BH71" s="15"/>
      <c r="BI71" s="15"/>
    </row>
    <row r="72" spans="1:61" s="984" customFormat="1" ht="12.75" customHeight="1">
      <c r="A72" s="34"/>
      <c r="B72" s="15"/>
      <c r="C72" s="15"/>
      <c r="D72" s="15"/>
      <c r="E72" s="15"/>
      <c r="F72" s="15"/>
      <c r="G72" s="15"/>
      <c r="H72" s="15"/>
      <c r="I72" s="15"/>
      <c r="J72" s="15"/>
      <c r="K72" s="15"/>
      <c r="L72" s="15"/>
      <c r="M72" s="15"/>
      <c r="N72" s="15"/>
      <c r="O72" s="15"/>
      <c r="P72" s="15"/>
      <c r="Q72" s="15"/>
      <c r="R72" s="15"/>
      <c r="S72" s="15"/>
      <c r="T72" s="15"/>
      <c r="U72" s="15"/>
      <c r="V72" s="15"/>
      <c r="W72" s="15"/>
      <c r="X72" s="15"/>
      <c r="Y72" s="15"/>
      <c r="Z72" s="15"/>
      <c r="AA72" s="34"/>
      <c r="AB72" s="15"/>
      <c r="AC72" s="15"/>
      <c r="AD72" s="15"/>
      <c r="AE72" s="15"/>
      <c r="AF72" s="15"/>
      <c r="AG72" s="15"/>
      <c r="AH72" s="15"/>
      <c r="AI72" s="15"/>
      <c r="AJ72" s="15"/>
      <c r="AK72" s="15"/>
      <c r="AL72" s="15"/>
      <c r="AM72" s="15"/>
      <c r="AN72" s="15"/>
      <c r="AO72" s="15"/>
      <c r="AP72" s="15"/>
      <c r="AQ72" s="15"/>
      <c r="AR72" s="15"/>
      <c r="AS72" s="15"/>
      <c r="AT72" s="15"/>
      <c r="AU72" s="15"/>
      <c r="AV72" s="15"/>
      <c r="AW72" s="15"/>
      <c r="AX72" s="15"/>
      <c r="AY72" s="15"/>
      <c r="AZ72" s="15"/>
      <c r="BA72" s="15"/>
      <c r="BB72" s="15"/>
      <c r="BC72" s="15"/>
      <c r="BD72" s="15"/>
      <c r="BE72" s="15"/>
      <c r="BF72" s="15"/>
      <c r="BG72" s="15"/>
      <c r="BH72" s="15"/>
      <c r="BI72" s="15"/>
    </row>
    <row r="73" spans="1:61" s="984" customFormat="1" ht="12.75" customHeight="1">
      <c r="A73" s="34"/>
      <c r="B73" s="15"/>
      <c r="C73" s="15"/>
      <c r="D73" s="15"/>
      <c r="E73" s="15"/>
      <c r="F73" s="15"/>
      <c r="G73" s="15"/>
      <c r="H73" s="15"/>
      <c r="I73" s="15"/>
      <c r="J73" s="15"/>
      <c r="K73" s="15"/>
      <c r="L73" s="15"/>
      <c r="M73" s="15"/>
      <c r="N73" s="15"/>
      <c r="O73" s="15"/>
      <c r="P73" s="15"/>
      <c r="Q73" s="15"/>
      <c r="R73" s="15"/>
      <c r="S73" s="15"/>
      <c r="T73" s="15"/>
      <c r="U73" s="15"/>
      <c r="V73" s="15"/>
      <c r="W73" s="15"/>
      <c r="X73" s="15"/>
      <c r="Y73" s="15"/>
      <c r="Z73" s="15"/>
      <c r="AA73" s="34"/>
      <c r="AB73" s="15"/>
      <c r="AC73" s="15"/>
      <c r="AD73" s="15"/>
      <c r="AE73" s="15"/>
      <c r="AF73" s="15"/>
      <c r="AG73" s="15"/>
      <c r="AH73" s="15"/>
      <c r="AI73" s="15"/>
      <c r="AJ73" s="15"/>
      <c r="AK73" s="15"/>
      <c r="AL73" s="15"/>
      <c r="AM73" s="15"/>
      <c r="AN73" s="15"/>
      <c r="AO73" s="15"/>
      <c r="AP73" s="15"/>
      <c r="AQ73" s="15"/>
      <c r="AR73" s="15"/>
      <c r="AS73" s="15"/>
      <c r="AT73" s="15"/>
      <c r="AU73" s="15"/>
      <c r="AV73" s="15"/>
      <c r="AW73" s="15"/>
      <c r="AX73" s="15"/>
      <c r="AY73" s="15"/>
      <c r="AZ73" s="15"/>
      <c r="BA73" s="15"/>
      <c r="BB73" s="15"/>
      <c r="BC73" s="15"/>
      <c r="BD73" s="15"/>
      <c r="BE73" s="15"/>
      <c r="BF73" s="15"/>
      <c r="BG73" s="15"/>
      <c r="BH73" s="15"/>
      <c r="BI73" s="15"/>
    </row>
    <row r="74" spans="1:61" s="984" customFormat="1">
      <c r="A74" s="15"/>
      <c r="B74" s="15"/>
      <c r="C74" s="15"/>
      <c r="D74" s="15"/>
      <c r="E74" s="15"/>
      <c r="F74" s="15"/>
      <c r="G74" s="15"/>
      <c r="H74" s="15"/>
      <c r="I74" s="15"/>
      <c r="J74" s="15"/>
      <c r="K74" s="15"/>
      <c r="L74" s="15"/>
      <c r="M74" s="15"/>
      <c r="N74" s="15"/>
      <c r="O74" s="15"/>
      <c r="P74" s="15"/>
      <c r="Q74" s="15"/>
      <c r="R74" s="15"/>
      <c r="S74" s="15"/>
      <c r="T74" s="15"/>
      <c r="U74" s="15"/>
      <c r="V74" s="15"/>
      <c r="W74" s="15"/>
      <c r="X74" s="15"/>
      <c r="Y74" s="15"/>
      <c r="Z74" s="15"/>
      <c r="AA74" s="15"/>
      <c r="AB74" s="15"/>
      <c r="AC74" s="15"/>
      <c r="AD74" s="15"/>
      <c r="AE74" s="15"/>
      <c r="AF74" s="15"/>
      <c r="AG74" s="15"/>
      <c r="AH74" s="15"/>
      <c r="AI74" s="15"/>
      <c r="AJ74" s="15"/>
      <c r="AK74" s="15"/>
      <c r="AL74" s="15"/>
      <c r="AM74" s="15"/>
      <c r="AN74" s="15"/>
      <c r="AO74" s="15"/>
      <c r="AP74" s="15"/>
      <c r="AQ74" s="15"/>
      <c r="AR74" s="15"/>
      <c r="AS74" s="15"/>
      <c r="AT74" s="15"/>
      <c r="AU74" s="15"/>
      <c r="AV74" s="15"/>
      <c r="AW74" s="15"/>
      <c r="AX74" s="15"/>
      <c r="AY74" s="15"/>
      <c r="AZ74" s="15"/>
      <c r="BA74" s="15"/>
      <c r="BB74" s="15"/>
      <c r="BC74" s="15"/>
      <c r="BD74" s="15"/>
      <c r="BE74" s="15"/>
      <c r="BF74" s="15"/>
      <c r="BG74" s="15"/>
      <c r="BH74" s="15"/>
      <c r="BI74" s="15"/>
    </row>
    <row r="75" spans="1:61" s="984" customFormat="1" ht="12.75" customHeight="1">
      <c r="A75" s="35"/>
      <c r="B75" s="15"/>
      <c r="C75" s="15"/>
      <c r="D75" s="15"/>
      <c r="E75" s="15"/>
      <c r="F75" s="15"/>
      <c r="G75" s="15"/>
      <c r="H75" s="15"/>
      <c r="I75" s="15"/>
      <c r="J75" s="15"/>
      <c r="K75" s="15"/>
      <c r="L75" s="15"/>
      <c r="M75" s="15"/>
      <c r="N75" s="15"/>
      <c r="O75" s="15"/>
      <c r="P75" s="15"/>
      <c r="Q75" s="15"/>
      <c r="R75" s="15"/>
      <c r="S75" s="15"/>
      <c r="T75" s="15"/>
      <c r="U75" s="15"/>
      <c r="V75" s="15"/>
      <c r="W75" s="15"/>
      <c r="X75" s="15"/>
      <c r="Y75" s="15"/>
      <c r="Z75" s="15"/>
      <c r="AA75" s="35"/>
      <c r="AB75" s="15"/>
      <c r="AC75" s="15"/>
      <c r="AD75" s="15"/>
      <c r="AE75" s="15"/>
      <c r="AF75" s="15"/>
      <c r="AG75" s="15"/>
      <c r="AH75" s="15"/>
      <c r="AI75" s="15"/>
      <c r="AJ75" s="15"/>
      <c r="AK75" s="15"/>
      <c r="AL75" s="15"/>
      <c r="AM75" s="15"/>
      <c r="AN75" s="15"/>
      <c r="AO75" s="15"/>
      <c r="AP75" s="15"/>
      <c r="AQ75" s="15"/>
      <c r="AR75" s="15"/>
      <c r="AS75" s="15"/>
      <c r="AT75" s="15"/>
      <c r="AU75" s="15"/>
      <c r="AV75" s="15"/>
      <c r="AW75" s="15"/>
      <c r="AX75" s="15"/>
      <c r="AY75" s="15"/>
      <c r="AZ75" s="15"/>
      <c r="BA75" s="15"/>
      <c r="BB75" s="15"/>
      <c r="BC75" s="15"/>
      <c r="BD75" s="15"/>
      <c r="BE75" s="15"/>
      <c r="BF75" s="15"/>
      <c r="BG75" s="15"/>
      <c r="BH75" s="15"/>
      <c r="BI75" s="15"/>
    </row>
    <row r="76" spans="1:61" s="984" customFormat="1" ht="12.75" customHeight="1">
      <c r="A76" s="35"/>
      <c r="B76" s="15"/>
      <c r="C76" s="15"/>
      <c r="D76" s="15"/>
      <c r="E76" s="15"/>
      <c r="F76" s="15"/>
      <c r="G76" s="15"/>
      <c r="H76" s="15"/>
      <c r="I76" s="15"/>
      <c r="J76" s="15"/>
      <c r="K76" s="15"/>
      <c r="L76" s="15"/>
      <c r="M76" s="15"/>
      <c r="N76" s="15"/>
      <c r="O76" s="15"/>
      <c r="P76" s="15"/>
      <c r="Q76" s="15"/>
      <c r="R76" s="15"/>
      <c r="S76" s="15"/>
      <c r="T76" s="15"/>
      <c r="U76" s="15"/>
      <c r="V76" s="15"/>
      <c r="W76" s="15"/>
      <c r="X76" s="15"/>
      <c r="Y76" s="15"/>
      <c r="Z76" s="15"/>
      <c r="AA76" s="35"/>
      <c r="AB76" s="15"/>
      <c r="AC76" s="15"/>
      <c r="AD76" s="15"/>
      <c r="AE76" s="15"/>
      <c r="AF76" s="15"/>
      <c r="AG76" s="15"/>
      <c r="AH76" s="15"/>
      <c r="AI76" s="15"/>
      <c r="AJ76" s="15"/>
      <c r="AK76" s="15"/>
      <c r="AL76" s="15"/>
      <c r="AM76" s="15"/>
      <c r="AN76" s="15"/>
      <c r="AO76" s="15"/>
      <c r="AP76" s="15"/>
      <c r="AQ76" s="15"/>
      <c r="AR76" s="15"/>
      <c r="AS76" s="15"/>
      <c r="AT76" s="15"/>
      <c r="AU76" s="15"/>
      <c r="AV76" s="15"/>
      <c r="AW76" s="15"/>
      <c r="AX76" s="15"/>
      <c r="AY76" s="15"/>
      <c r="AZ76" s="15"/>
      <c r="BA76" s="15"/>
      <c r="BB76" s="15"/>
      <c r="BC76" s="15"/>
      <c r="BD76" s="15"/>
      <c r="BE76" s="15"/>
      <c r="BF76" s="15"/>
      <c r="BG76" s="15"/>
      <c r="BH76" s="15"/>
      <c r="BI76" s="15"/>
    </row>
    <row r="77" spans="1:61" s="984" customFormat="1" ht="12.75" customHeight="1">
      <c r="A77" s="35"/>
      <c r="B77" s="15"/>
      <c r="C77" s="15"/>
      <c r="D77" s="15"/>
      <c r="E77" s="15"/>
      <c r="F77" s="15"/>
      <c r="G77" s="15"/>
      <c r="H77" s="15"/>
      <c r="I77" s="15"/>
      <c r="J77" s="15"/>
      <c r="K77" s="15"/>
      <c r="L77" s="15"/>
      <c r="M77" s="15"/>
      <c r="N77" s="15"/>
      <c r="O77" s="15"/>
      <c r="P77" s="15"/>
      <c r="Q77" s="15"/>
      <c r="R77" s="15"/>
      <c r="S77" s="15"/>
      <c r="T77" s="15"/>
      <c r="U77" s="15"/>
      <c r="V77" s="15"/>
      <c r="W77" s="15"/>
      <c r="X77" s="15"/>
      <c r="Y77" s="15"/>
      <c r="Z77" s="15"/>
      <c r="AA77" s="35"/>
      <c r="AB77" s="15"/>
      <c r="AC77" s="15"/>
      <c r="AD77" s="15"/>
      <c r="AE77" s="15"/>
      <c r="AF77" s="15"/>
      <c r="AG77" s="15"/>
      <c r="AH77" s="15"/>
      <c r="AI77" s="15"/>
      <c r="AJ77" s="15"/>
      <c r="AK77" s="15"/>
      <c r="AL77" s="15"/>
      <c r="AM77" s="15"/>
      <c r="AN77" s="15"/>
      <c r="AO77" s="15"/>
      <c r="AP77" s="15"/>
      <c r="AQ77" s="15"/>
      <c r="AR77" s="15"/>
      <c r="AS77" s="15"/>
      <c r="AT77" s="15"/>
      <c r="AU77" s="15"/>
      <c r="AV77" s="15"/>
      <c r="AW77" s="15"/>
      <c r="AX77" s="15"/>
      <c r="AY77" s="15"/>
      <c r="AZ77" s="15"/>
      <c r="BA77" s="15"/>
      <c r="BB77" s="15"/>
      <c r="BC77" s="15"/>
      <c r="BD77" s="15"/>
      <c r="BE77" s="15"/>
      <c r="BF77" s="15"/>
      <c r="BG77" s="15"/>
      <c r="BH77" s="15"/>
      <c r="BI77" s="15"/>
    </row>
    <row r="78" spans="1:61" s="984" customFormat="1" ht="12.75" customHeight="1">
      <c r="A78" s="35"/>
      <c r="B78" s="15"/>
      <c r="C78" s="15"/>
      <c r="D78" s="15"/>
      <c r="E78" s="15"/>
      <c r="F78" s="15"/>
      <c r="G78" s="15"/>
      <c r="H78" s="15"/>
      <c r="I78" s="15"/>
      <c r="J78" s="15"/>
      <c r="K78" s="15"/>
      <c r="L78" s="15"/>
      <c r="M78" s="15"/>
      <c r="N78" s="15"/>
      <c r="O78" s="15"/>
      <c r="P78" s="15"/>
      <c r="Q78" s="15"/>
      <c r="R78" s="15"/>
      <c r="S78" s="15"/>
      <c r="T78" s="15"/>
      <c r="U78" s="15"/>
      <c r="V78" s="15"/>
      <c r="W78" s="15"/>
      <c r="X78" s="15"/>
      <c r="Y78" s="15"/>
      <c r="Z78" s="15"/>
      <c r="AA78" s="35"/>
      <c r="AB78" s="15"/>
      <c r="AC78" s="15"/>
      <c r="AD78" s="15"/>
      <c r="AE78" s="15"/>
      <c r="AF78" s="15"/>
      <c r="AG78" s="15"/>
      <c r="AH78" s="15"/>
      <c r="AI78" s="15"/>
      <c r="AJ78" s="15"/>
      <c r="AK78" s="15"/>
      <c r="AL78" s="15"/>
      <c r="AM78" s="15"/>
      <c r="AN78" s="15"/>
      <c r="AO78" s="15"/>
      <c r="AP78" s="15"/>
      <c r="AQ78" s="15"/>
      <c r="AR78" s="15"/>
      <c r="AS78" s="15"/>
      <c r="AT78" s="15"/>
      <c r="AU78" s="15"/>
      <c r="AV78" s="15"/>
      <c r="AW78" s="15"/>
      <c r="AX78" s="15"/>
      <c r="AY78" s="15"/>
      <c r="AZ78" s="15"/>
      <c r="BA78" s="15"/>
      <c r="BB78" s="15"/>
      <c r="BC78" s="15"/>
      <c r="BD78" s="15"/>
      <c r="BE78" s="15"/>
      <c r="BF78" s="15"/>
      <c r="BG78" s="15"/>
      <c r="BH78" s="15"/>
      <c r="BI78" s="15"/>
    </row>
    <row r="79" spans="1:61" s="984" customFormat="1" ht="12.75" customHeight="1">
      <c r="A79" s="35"/>
      <c r="B79" s="15"/>
      <c r="C79" s="15"/>
      <c r="D79" s="15"/>
      <c r="E79" s="15"/>
      <c r="F79" s="15"/>
      <c r="G79" s="15"/>
      <c r="H79" s="15"/>
      <c r="I79" s="15"/>
      <c r="J79" s="15"/>
      <c r="K79" s="15"/>
      <c r="L79" s="15"/>
      <c r="M79" s="15"/>
      <c r="N79" s="15"/>
      <c r="O79" s="15"/>
      <c r="P79" s="15"/>
      <c r="Q79" s="15"/>
      <c r="R79" s="15"/>
      <c r="S79" s="15"/>
      <c r="T79" s="15"/>
      <c r="U79" s="15"/>
      <c r="V79" s="15"/>
      <c r="W79" s="15"/>
      <c r="X79" s="15"/>
      <c r="Y79" s="15"/>
      <c r="Z79" s="15"/>
      <c r="AA79" s="35"/>
      <c r="AB79" s="15"/>
      <c r="AC79" s="15"/>
      <c r="AD79" s="15"/>
      <c r="AE79" s="15"/>
      <c r="AF79" s="15"/>
      <c r="AG79" s="15"/>
      <c r="AH79" s="15"/>
      <c r="AI79" s="15"/>
      <c r="AJ79" s="15"/>
      <c r="AK79" s="15"/>
      <c r="AL79" s="15"/>
      <c r="AM79" s="15"/>
      <c r="AN79" s="15"/>
      <c r="AO79" s="15"/>
      <c r="AP79" s="15"/>
      <c r="AQ79" s="15"/>
      <c r="AR79" s="15"/>
      <c r="AS79" s="15"/>
      <c r="AT79" s="15"/>
      <c r="AU79" s="15"/>
      <c r="AV79" s="15"/>
      <c r="AW79" s="15"/>
      <c r="AX79" s="15"/>
      <c r="AY79" s="15"/>
      <c r="AZ79" s="15"/>
      <c r="BA79" s="15"/>
      <c r="BB79" s="15"/>
      <c r="BC79" s="15"/>
      <c r="BD79" s="15"/>
      <c r="BE79" s="15"/>
      <c r="BF79" s="15"/>
      <c r="BG79" s="15"/>
      <c r="BH79" s="15"/>
      <c r="BI79" s="15"/>
    </row>
    <row r="80" spans="1:61" s="984" customFormat="1" ht="12.75" customHeight="1">
      <c r="A80" s="35"/>
      <c r="B80" s="15"/>
      <c r="C80" s="15"/>
      <c r="D80" s="15"/>
      <c r="E80" s="15"/>
      <c r="F80" s="15"/>
      <c r="G80" s="15"/>
      <c r="H80" s="15"/>
      <c r="I80" s="15"/>
      <c r="J80" s="15"/>
      <c r="K80" s="15"/>
      <c r="L80" s="15"/>
      <c r="M80" s="15"/>
      <c r="N80" s="15"/>
      <c r="O80" s="15"/>
      <c r="P80" s="15"/>
      <c r="Q80" s="15"/>
      <c r="R80" s="15"/>
      <c r="S80" s="15"/>
      <c r="T80" s="15"/>
      <c r="U80" s="15"/>
      <c r="V80" s="15"/>
      <c r="W80" s="15"/>
      <c r="X80" s="15"/>
      <c r="Y80" s="15"/>
      <c r="Z80" s="15"/>
      <c r="AA80" s="35"/>
      <c r="AB80" s="15"/>
      <c r="AC80" s="15"/>
      <c r="AD80" s="15"/>
      <c r="AE80" s="15"/>
      <c r="AF80" s="15"/>
      <c r="AG80" s="15"/>
      <c r="AH80" s="15"/>
      <c r="AI80" s="15"/>
      <c r="AJ80" s="15"/>
      <c r="AK80" s="15"/>
      <c r="AL80" s="15"/>
      <c r="AM80" s="15"/>
      <c r="AN80" s="15"/>
      <c r="AO80" s="15"/>
      <c r="AP80" s="15"/>
      <c r="AQ80" s="15"/>
      <c r="AR80" s="15"/>
      <c r="AS80" s="15"/>
      <c r="AT80" s="15"/>
      <c r="AU80" s="15"/>
      <c r="AV80" s="15"/>
      <c r="AW80" s="15"/>
      <c r="AX80" s="15"/>
      <c r="AY80" s="15"/>
      <c r="AZ80" s="15"/>
      <c r="BA80" s="15"/>
      <c r="BB80" s="15"/>
      <c r="BC80" s="15"/>
      <c r="BD80" s="15"/>
      <c r="BE80" s="15"/>
      <c r="BF80" s="15"/>
      <c r="BG80" s="15"/>
      <c r="BH80" s="15"/>
      <c r="BI80" s="15"/>
    </row>
    <row r="81" spans="1:61" s="984" customFormat="1" ht="12.75" customHeight="1">
      <c r="A81" s="35"/>
      <c r="B81" s="15"/>
      <c r="C81" s="15"/>
      <c r="D81" s="15"/>
      <c r="E81" s="15"/>
      <c r="F81" s="15"/>
      <c r="G81" s="15"/>
      <c r="H81" s="15"/>
      <c r="I81" s="15"/>
      <c r="J81" s="15"/>
      <c r="K81" s="15"/>
      <c r="L81" s="15"/>
      <c r="M81" s="15"/>
      <c r="N81" s="15"/>
      <c r="O81" s="15"/>
      <c r="P81" s="15"/>
      <c r="Q81" s="15"/>
      <c r="R81" s="15"/>
      <c r="S81" s="15"/>
      <c r="T81" s="15"/>
      <c r="U81" s="15"/>
      <c r="V81" s="15"/>
      <c r="W81" s="15"/>
      <c r="X81" s="15"/>
      <c r="Y81" s="15"/>
      <c r="Z81" s="15"/>
      <c r="AA81" s="35"/>
      <c r="AB81" s="15"/>
      <c r="AC81" s="15"/>
      <c r="AD81" s="15"/>
      <c r="AE81" s="15"/>
      <c r="AF81" s="15"/>
      <c r="AG81" s="15"/>
      <c r="AH81" s="15"/>
      <c r="AI81" s="15"/>
      <c r="AJ81" s="15"/>
      <c r="AK81" s="15"/>
      <c r="AL81" s="15"/>
      <c r="AM81" s="15"/>
      <c r="AN81" s="15"/>
      <c r="AO81" s="15"/>
      <c r="AP81" s="15"/>
      <c r="AQ81" s="15"/>
      <c r="AR81" s="15"/>
      <c r="AS81" s="15"/>
      <c r="AT81" s="15"/>
      <c r="AU81" s="15"/>
      <c r="AV81" s="15"/>
      <c r="AW81" s="15"/>
      <c r="AX81" s="15"/>
      <c r="AY81" s="15"/>
      <c r="AZ81" s="15"/>
      <c r="BA81" s="15"/>
      <c r="BB81" s="15"/>
      <c r="BC81" s="15"/>
      <c r="BD81" s="15"/>
      <c r="BE81" s="15"/>
      <c r="BF81" s="15"/>
      <c r="BG81" s="15"/>
      <c r="BH81" s="15"/>
      <c r="BI81" s="15"/>
    </row>
    <row r="82" spans="1:61" s="984" customFormat="1" ht="12.75" customHeight="1">
      <c r="A82" s="35"/>
      <c r="B82" s="15"/>
      <c r="C82" s="15"/>
      <c r="D82" s="15"/>
      <c r="E82" s="15"/>
      <c r="F82" s="15"/>
      <c r="G82" s="15"/>
      <c r="H82" s="15"/>
      <c r="I82" s="15"/>
      <c r="J82" s="15"/>
      <c r="K82" s="15"/>
      <c r="L82" s="15"/>
      <c r="M82" s="15"/>
      <c r="N82" s="15"/>
      <c r="O82" s="15"/>
      <c r="P82" s="15"/>
      <c r="Q82" s="15"/>
      <c r="R82" s="15"/>
      <c r="S82" s="15"/>
      <c r="T82" s="15"/>
      <c r="U82" s="15"/>
      <c r="V82" s="15"/>
      <c r="W82" s="15"/>
      <c r="X82" s="15"/>
      <c r="Y82" s="15"/>
      <c r="Z82" s="15"/>
      <c r="AA82" s="35"/>
      <c r="AB82" s="15"/>
      <c r="AC82" s="15"/>
      <c r="AD82" s="15"/>
      <c r="AE82" s="15"/>
      <c r="AF82" s="15"/>
      <c r="AG82" s="15"/>
      <c r="AH82" s="15"/>
      <c r="AI82" s="15"/>
      <c r="AJ82" s="15"/>
      <c r="AK82" s="15"/>
      <c r="AL82" s="15"/>
      <c r="AM82" s="15"/>
      <c r="AN82" s="15"/>
      <c r="AO82" s="15"/>
      <c r="AP82" s="15"/>
      <c r="AQ82" s="15"/>
      <c r="AR82" s="15"/>
      <c r="AS82" s="15"/>
      <c r="AT82" s="15"/>
      <c r="AU82" s="15"/>
      <c r="AV82" s="15"/>
      <c r="AW82" s="15"/>
      <c r="AX82" s="15"/>
      <c r="AY82" s="15"/>
      <c r="AZ82" s="15"/>
      <c r="BA82" s="15"/>
      <c r="BB82" s="15"/>
      <c r="BC82" s="15"/>
      <c r="BD82" s="15"/>
      <c r="BE82" s="15"/>
      <c r="BF82" s="15"/>
      <c r="BG82" s="15"/>
      <c r="BH82" s="15"/>
      <c r="BI82" s="15"/>
    </row>
    <row r="83" spans="1:61" s="984" customFormat="1" ht="12.75" customHeight="1">
      <c r="A83" s="35"/>
      <c r="B83" s="15"/>
      <c r="C83" s="15"/>
      <c r="D83" s="15"/>
      <c r="E83" s="15"/>
      <c r="F83" s="15"/>
      <c r="G83" s="15"/>
      <c r="H83" s="15"/>
      <c r="I83" s="15"/>
      <c r="J83" s="15"/>
      <c r="K83" s="15"/>
      <c r="L83" s="15"/>
      <c r="M83" s="15"/>
      <c r="N83" s="15"/>
      <c r="O83" s="15"/>
      <c r="P83" s="15"/>
      <c r="Q83" s="15"/>
      <c r="R83" s="15"/>
      <c r="S83" s="15"/>
      <c r="T83" s="15"/>
      <c r="U83" s="15"/>
      <c r="V83" s="15"/>
      <c r="W83" s="15"/>
      <c r="X83" s="15"/>
      <c r="Y83" s="15"/>
      <c r="Z83" s="15"/>
      <c r="AA83" s="35"/>
      <c r="AB83" s="15"/>
      <c r="AC83" s="15"/>
      <c r="AD83" s="15"/>
      <c r="AE83" s="15"/>
      <c r="AF83" s="15"/>
      <c r="AG83" s="15"/>
      <c r="AH83" s="15"/>
      <c r="AI83" s="15"/>
      <c r="AJ83" s="15"/>
      <c r="AK83" s="15"/>
      <c r="AL83" s="15"/>
      <c r="AM83" s="15"/>
      <c r="AN83" s="15"/>
      <c r="AO83" s="15"/>
      <c r="AP83" s="15"/>
      <c r="AQ83" s="15"/>
      <c r="AR83" s="15"/>
      <c r="AS83" s="15"/>
      <c r="AT83" s="15"/>
      <c r="AU83" s="15"/>
      <c r="AV83" s="15"/>
      <c r="AW83" s="15"/>
      <c r="AX83" s="15"/>
      <c r="AY83" s="15"/>
      <c r="AZ83" s="15"/>
      <c r="BA83" s="15"/>
      <c r="BB83" s="15"/>
      <c r="BC83" s="15"/>
      <c r="BD83" s="15"/>
      <c r="BE83" s="15"/>
      <c r="BF83" s="15"/>
      <c r="BG83" s="15"/>
      <c r="BH83" s="15"/>
      <c r="BI83" s="15"/>
    </row>
    <row r="84" spans="1:61" s="984" customFormat="1" ht="12.75" customHeight="1">
      <c r="A84" s="35"/>
      <c r="B84" s="15"/>
      <c r="C84" s="15"/>
      <c r="D84" s="15"/>
      <c r="E84" s="15"/>
      <c r="F84" s="15"/>
      <c r="G84" s="15"/>
      <c r="H84" s="15"/>
      <c r="I84" s="15"/>
      <c r="J84" s="15"/>
      <c r="K84" s="15"/>
      <c r="L84" s="15"/>
      <c r="M84" s="15"/>
      <c r="N84" s="15"/>
      <c r="O84" s="15"/>
      <c r="P84" s="15"/>
      <c r="Q84" s="15"/>
      <c r="R84" s="15"/>
      <c r="S84" s="15"/>
      <c r="T84" s="15"/>
      <c r="U84" s="15"/>
      <c r="V84" s="15"/>
      <c r="W84" s="15"/>
      <c r="X84" s="15"/>
      <c r="Y84" s="15"/>
      <c r="Z84" s="15"/>
      <c r="AA84" s="35"/>
      <c r="AB84" s="15"/>
      <c r="AC84" s="15"/>
      <c r="AD84" s="15"/>
      <c r="AE84" s="15"/>
      <c r="AF84" s="15"/>
      <c r="AG84" s="15"/>
      <c r="AH84" s="15"/>
      <c r="AI84" s="15"/>
      <c r="AJ84" s="15"/>
      <c r="AK84" s="15"/>
      <c r="AL84" s="15"/>
      <c r="AM84" s="15"/>
      <c r="AN84" s="15"/>
      <c r="AO84" s="15"/>
      <c r="AP84" s="15"/>
      <c r="AQ84" s="15"/>
      <c r="AR84" s="15"/>
      <c r="AS84" s="15"/>
      <c r="AT84" s="15"/>
      <c r="AU84" s="15"/>
      <c r="AV84" s="15"/>
      <c r="AW84" s="15"/>
      <c r="AX84" s="15"/>
      <c r="AY84" s="15"/>
      <c r="AZ84" s="15"/>
      <c r="BA84" s="15"/>
      <c r="BB84" s="15"/>
      <c r="BC84" s="15"/>
      <c r="BD84" s="15"/>
      <c r="BE84" s="15"/>
      <c r="BF84" s="15"/>
      <c r="BG84" s="15"/>
      <c r="BH84" s="15"/>
      <c r="BI84" s="15"/>
    </row>
    <row r="85" spans="1:61" s="984" customFormat="1" ht="12.75" customHeight="1">
      <c r="A85" s="35"/>
      <c r="B85" s="15"/>
      <c r="C85" s="15"/>
      <c r="D85" s="15"/>
      <c r="E85" s="15"/>
      <c r="F85" s="15"/>
      <c r="G85" s="15"/>
      <c r="H85" s="15"/>
      <c r="I85" s="15"/>
      <c r="J85" s="15"/>
      <c r="K85" s="15"/>
      <c r="L85" s="15"/>
      <c r="M85" s="15"/>
      <c r="N85" s="15"/>
      <c r="O85" s="15"/>
      <c r="P85" s="15"/>
      <c r="Q85" s="15"/>
      <c r="R85" s="15"/>
      <c r="S85" s="15"/>
      <c r="T85" s="15"/>
      <c r="U85" s="15"/>
      <c r="V85" s="15"/>
      <c r="W85" s="15"/>
      <c r="X85" s="15"/>
      <c r="Y85" s="15"/>
      <c r="Z85" s="15"/>
      <c r="AA85" s="35"/>
      <c r="AB85" s="15"/>
      <c r="AC85" s="15"/>
      <c r="AD85" s="15"/>
      <c r="AE85" s="15"/>
      <c r="AF85" s="15"/>
      <c r="AG85" s="15"/>
      <c r="AH85" s="15"/>
      <c r="AI85" s="15"/>
      <c r="AJ85" s="15"/>
      <c r="AK85" s="15"/>
      <c r="AL85" s="15"/>
      <c r="AM85" s="15"/>
      <c r="AN85" s="15"/>
      <c r="AO85" s="15"/>
      <c r="AP85" s="15"/>
      <c r="AQ85" s="15"/>
      <c r="AR85" s="15"/>
      <c r="AS85" s="15"/>
      <c r="AT85" s="15"/>
      <c r="AU85" s="15"/>
      <c r="AV85" s="15"/>
      <c r="AW85" s="15"/>
      <c r="AX85" s="15"/>
      <c r="AY85" s="15"/>
      <c r="AZ85" s="15"/>
      <c r="BA85" s="15"/>
      <c r="BB85" s="15"/>
      <c r="BC85" s="15"/>
      <c r="BD85" s="15"/>
      <c r="BE85" s="15"/>
      <c r="BF85" s="15"/>
      <c r="BG85" s="15"/>
      <c r="BH85" s="15"/>
      <c r="BI85" s="15"/>
    </row>
    <row r="86" spans="1:61" s="984" customFormat="1" ht="12.75" customHeight="1">
      <c r="A86" s="35"/>
      <c r="B86" s="15"/>
      <c r="C86" s="15"/>
      <c r="D86" s="15"/>
      <c r="E86" s="15"/>
      <c r="F86" s="15"/>
      <c r="G86" s="15"/>
      <c r="H86" s="15"/>
      <c r="I86" s="15"/>
      <c r="J86" s="15"/>
      <c r="K86" s="15"/>
      <c r="L86" s="15"/>
      <c r="M86" s="15"/>
      <c r="N86" s="15"/>
      <c r="O86" s="15"/>
      <c r="P86" s="15"/>
      <c r="Q86" s="15"/>
      <c r="R86" s="15"/>
      <c r="S86" s="15"/>
      <c r="T86" s="15"/>
      <c r="U86" s="15"/>
      <c r="V86" s="15"/>
      <c r="W86" s="15"/>
      <c r="X86" s="15"/>
      <c r="Y86" s="15"/>
      <c r="Z86" s="15"/>
      <c r="AA86" s="35"/>
      <c r="AB86" s="15"/>
      <c r="AC86" s="15"/>
      <c r="AD86" s="15"/>
      <c r="AE86" s="15"/>
      <c r="AF86" s="15"/>
      <c r="AG86" s="15"/>
      <c r="AH86" s="15"/>
      <c r="AI86" s="15"/>
      <c r="AJ86" s="15"/>
      <c r="AK86" s="15"/>
      <c r="AL86" s="15"/>
      <c r="AM86" s="15"/>
      <c r="AN86" s="15"/>
      <c r="AO86" s="15"/>
      <c r="AP86" s="15"/>
      <c r="AQ86" s="15"/>
      <c r="AR86" s="15"/>
      <c r="AS86" s="15"/>
      <c r="AT86" s="15"/>
      <c r="AU86" s="15"/>
      <c r="AV86" s="15"/>
      <c r="AW86" s="15"/>
      <c r="AX86" s="15"/>
      <c r="AY86" s="15"/>
      <c r="AZ86" s="15"/>
      <c r="BA86" s="15"/>
      <c r="BB86" s="15"/>
      <c r="BC86" s="15"/>
      <c r="BD86" s="15"/>
      <c r="BE86" s="15"/>
      <c r="BF86" s="15"/>
      <c r="BG86" s="15"/>
      <c r="BH86" s="15"/>
      <c r="BI86" s="15"/>
    </row>
    <row r="87" spans="1:61" s="984" customFormat="1">
      <c r="A87" s="15"/>
      <c r="B87" s="36"/>
      <c r="C87" s="36"/>
      <c r="D87" s="36"/>
      <c r="E87" s="36"/>
      <c r="F87" s="36"/>
      <c r="G87" s="36"/>
      <c r="H87" s="36"/>
      <c r="I87" s="36"/>
      <c r="J87" s="36"/>
      <c r="K87" s="36"/>
      <c r="L87" s="15"/>
      <c r="M87" s="15"/>
      <c r="N87" s="36"/>
      <c r="O87" s="36"/>
      <c r="P87" s="36"/>
      <c r="Q87" s="36"/>
      <c r="R87" s="36"/>
      <c r="S87" s="36"/>
      <c r="T87" s="36"/>
      <c r="U87" s="36"/>
      <c r="V87" s="36"/>
      <c r="W87" s="36"/>
      <c r="X87" s="36"/>
      <c r="Y87" s="36"/>
      <c r="Z87" s="36"/>
      <c r="AA87" s="15"/>
      <c r="AB87" s="36"/>
      <c r="AC87" s="36"/>
      <c r="AD87" s="36"/>
      <c r="AE87" s="36"/>
      <c r="AF87" s="36"/>
      <c r="AG87" s="36"/>
      <c r="AH87" s="36"/>
      <c r="AI87" s="36"/>
      <c r="AJ87" s="36"/>
      <c r="AK87" s="36"/>
      <c r="AL87" s="36"/>
      <c r="AM87" s="36"/>
      <c r="AN87" s="36"/>
      <c r="AO87" s="36"/>
      <c r="AP87" s="36"/>
      <c r="AQ87" s="36"/>
      <c r="AR87" s="36"/>
      <c r="AS87" s="36"/>
      <c r="AT87" s="36"/>
      <c r="AU87" s="36"/>
      <c r="AV87" s="36"/>
      <c r="AW87" s="36"/>
      <c r="AX87" s="36"/>
      <c r="AY87" s="36"/>
      <c r="AZ87" s="36"/>
      <c r="BA87" s="36"/>
      <c r="BB87" s="36"/>
      <c r="BC87" s="36"/>
      <c r="BD87" s="36"/>
      <c r="BE87" s="36"/>
      <c r="BF87" s="36"/>
      <c r="BG87" s="36"/>
      <c r="BH87" s="36"/>
      <c r="BI87" s="36"/>
    </row>
    <row r="88" spans="1:61" s="984" customFormat="1">
      <c r="A88" s="15"/>
      <c r="B88" s="14"/>
      <c r="C88" s="14"/>
      <c r="D88" s="14"/>
      <c r="E88" s="14"/>
      <c r="F88" s="14"/>
      <c r="G88" s="37"/>
      <c r="H88" s="37"/>
      <c r="I88" s="14"/>
      <c r="J88" s="14"/>
      <c r="K88" s="14"/>
      <c r="L88" s="23"/>
      <c r="M88" s="23"/>
      <c r="N88" s="14"/>
      <c r="O88" s="14"/>
      <c r="P88" s="14"/>
      <c r="Q88" s="14"/>
      <c r="R88" s="14"/>
      <c r="S88" s="14"/>
      <c r="T88" s="14"/>
      <c r="U88" s="14"/>
      <c r="V88" s="14"/>
      <c r="W88" s="14"/>
      <c r="X88" s="14"/>
      <c r="Y88" s="14"/>
      <c r="Z88" s="14"/>
      <c r="AA88" s="15"/>
      <c r="AB88" s="14"/>
      <c r="AC88" s="37"/>
      <c r="AD88" s="14"/>
      <c r="AE88" s="14"/>
      <c r="AF88" s="14"/>
      <c r="AG88" s="14"/>
      <c r="AH88" s="14"/>
      <c r="AI88" s="14"/>
      <c r="AJ88" s="14"/>
      <c r="AK88" s="14"/>
      <c r="AL88" s="14"/>
      <c r="AM88" s="14"/>
      <c r="AN88" s="14"/>
      <c r="AO88" s="14"/>
      <c r="AP88" s="14"/>
      <c r="AQ88" s="14"/>
      <c r="AR88" s="14"/>
      <c r="AS88" s="14"/>
      <c r="AT88" s="37"/>
      <c r="AU88" s="37"/>
      <c r="AV88" s="37"/>
      <c r="AW88" s="14"/>
      <c r="AX88" s="14"/>
      <c r="AY88" s="14"/>
      <c r="AZ88" s="14"/>
      <c r="BA88" s="14"/>
      <c r="BB88" s="37"/>
      <c r="BC88" s="37"/>
      <c r="BD88" s="37"/>
      <c r="BE88" s="14"/>
      <c r="BF88" s="14"/>
      <c r="BG88" s="14"/>
      <c r="BH88" s="14"/>
      <c r="BI88" s="14"/>
    </row>
    <row r="89" spans="1:61" s="984" customFormat="1">
      <c r="A89" s="15"/>
      <c r="B89" s="14"/>
      <c r="C89" s="14"/>
      <c r="D89" s="14"/>
      <c r="E89" s="14"/>
      <c r="F89" s="14"/>
      <c r="G89" s="37"/>
      <c r="H89" s="37"/>
      <c r="I89" s="14"/>
      <c r="J89" s="14"/>
      <c r="K89" s="14"/>
      <c r="L89" s="23"/>
      <c r="M89" s="23"/>
      <c r="N89" s="14"/>
      <c r="O89" s="14"/>
      <c r="P89" s="14"/>
      <c r="Q89" s="14"/>
      <c r="R89" s="14"/>
      <c r="S89" s="14"/>
      <c r="T89" s="14"/>
      <c r="U89" s="14"/>
      <c r="V89" s="14"/>
      <c r="W89" s="14"/>
      <c r="X89" s="14"/>
      <c r="Y89" s="14"/>
      <c r="Z89" s="14"/>
      <c r="AA89" s="15"/>
      <c r="AB89" s="14"/>
      <c r="AC89" s="37"/>
      <c r="AD89" s="14"/>
      <c r="AE89" s="14"/>
      <c r="AF89" s="14"/>
      <c r="AG89" s="14"/>
      <c r="AH89" s="14"/>
      <c r="AI89" s="14"/>
      <c r="AJ89" s="14"/>
      <c r="AK89" s="14"/>
      <c r="AL89" s="14"/>
      <c r="AM89" s="14"/>
      <c r="AN89" s="14"/>
      <c r="AO89" s="14"/>
      <c r="AP89" s="14"/>
      <c r="AQ89" s="14"/>
      <c r="AR89" s="14"/>
      <c r="AS89" s="14"/>
      <c r="AT89" s="37"/>
      <c r="AU89" s="37"/>
      <c r="AV89" s="37"/>
      <c r="AW89" s="14"/>
      <c r="AX89" s="14"/>
      <c r="AY89" s="14"/>
      <c r="AZ89" s="14"/>
      <c r="BA89" s="14"/>
      <c r="BB89" s="37"/>
      <c r="BC89" s="37"/>
      <c r="BD89" s="37"/>
      <c r="BE89" s="14"/>
      <c r="BF89" s="14"/>
      <c r="BG89" s="14"/>
      <c r="BH89" s="14"/>
      <c r="BI89" s="14"/>
    </row>
    <row r="90" spans="1:61" s="984" customFormat="1">
      <c r="A90" s="15"/>
      <c r="B90" s="14"/>
      <c r="C90" s="14"/>
      <c r="D90" s="14"/>
      <c r="E90" s="14"/>
      <c r="F90" s="14"/>
      <c r="G90" s="37"/>
      <c r="H90" s="37"/>
      <c r="I90" s="14"/>
      <c r="J90" s="14"/>
      <c r="K90" s="14"/>
      <c r="L90" s="23"/>
      <c r="M90" s="23"/>
      <c r="N90" s="14"/>
      <c r="O90" s="14"/>
      <c r="P90" s="14"/>
      <c r="Q90" s="14"/>
      <c r="R90" s="14"/>
      <c r="S90" s="14"/>
      <c r="T90" s="14"/>
      <c r="U90" s="14"/>
      <c r="V90" s="14"/>
      <c r="W90" s="14"/>
      <c r="X90" s="14"/>
      <c r="Y90" s="14"/>
      <c r="Z90" s="14"/>
      <c r="AA90" s="15"/>
      <c r="AB90" s="14"/>
      <c r="AC90" s="37"/>
      <c r="AD90" s="14"/>
      <c r="AE90" s="14"/>
      <c r="AF90" s="14"/>
      <c r="AG90" s="14"/>
      <c r="AH90" s="14"/>
      <c r="AI90" s="14"/>
      <c r="AJ90" s="14"/>
      <c r="AK90" s="14"/>
      <c r="AL90" s="14"/>
      <c r="AM90" s="14"/>
      <c r="AN90" s="14"/>
      <c r="AO90" s="14"/>
      <c r="AP90" s="14"/>
      <c r="AQ90" s="14"/>
      <c r="AR90" s="14"/>
      <c r="AS90" s="14"/>
      <c r="AT90" s="37"/>
      <c r="AU90" s="37"/>
      <c r="AV90" s="37"/>
      <c r="AW90" s="14"/>
      <c r="AX90" s="14"/>
      <c r="AY90" s="14"/>
      <c r="AZ90" s="14"/>
      <c r="BA90" s="14"/>
      <c r="BB90" s="37"/>
      <c r="BC90" s="37"/>
      <c r="BD90" s="37"/>
      <c r="BE90" s="14"/>
      <c r="BF90" s="14"/>
      <c r="BG90" s="14"/>
      <c r="BH90" s="14"/>
      <c r="BI90" s="14"/>
    </row>
    <row r="91" spans="1:61" s="984" customFormat="1">
      <c r="A91" s="15"/>
      <c r="B91" s="14"/>
      <c r="C91" s="14"/>
      <c r="D91" s="14"/>
      <c r="E91" s="14"/>
      <c r="F91" s="14"/>
      <c r="G91" s="37"/>
      <c r="H91" s="37"/>
      <c r="I91" s="14"/>
      <c r="J91" s="14"/>
      <c r="K91" s="14"/>
      <c r="L91" s="23"/>
      <c r="M91" s="23"/>
      <c r="N91" s="14"/>
      <c r="O91" s="14"/>
      <c r="P91" s="14"/>
      <c r="Q91" s="14"/>
      <c r="R91" s="14"/>
      <c r="S91" s="14"/>
      <c r="T91" s="14"/>
      <c r="U91" s="14"/>
      <c r="V91" s="14"/>
      <c r="W91" s="14"/>
      <c r="X91" s="14"/>
      <c r="Y91" s="14"/>
      <c r="Z91" s="14"/>
      <c r="AA91" s="15"/>
      <c r="AB91" s="14"/>
      <c r="AC91" s="37"/>
      <c r="AD91" s="14"/>
      <c r="AE91" s="14"/>
      <c r="AF91" s="14"/>
      <c r="AG91" s="14"/>
      <c r="AH91" s="14"/>
      <c r="AI91" s="14"/>
      <c r="AJ91" s="14"/>
      <c r="AK91" s="14"/>
      <c r="AL91" s="14"/>
      <c r="AM91" s="14"/>
      <c r="AN91" s="14"/>
      <c r="AO91" s="14"/>
      <c r="AP91" s="14"/>
      <c r="AQ91" s="14"/>
      <c r="AR91" s="14"/>
      <c r="AS91" s="14"/>
      <c r="AT91" s="37"/>
      <c r="AU91" s="37"/>
      <c r="AV91" s="37"/>
      <c r="AW91" s="14"/>
      <c r="AX91" s="14"/>
      <c r="AY91" s="14"/>
      <c r="AZ91" s="14"/>
      <c r="BA91" s="14"/>
      <c r="BB91" s="37"/>
      <c r="BC91" s="37"/>
      <c r="BD91" s="37"/>
      <c r="BE91" s="14"/>
      <c r="BF91" s="14"/>
      <c r="BG91" s="14"/>
      <c r="BH91" s="14"/>
      <c r="BI91" s="14"/>
    </row>
    <row r="92" spans="1:61" s="984" customFormat="1">
      <c r="A92" s="15"/>
      <c r="B92" s="14"/>
      <c r="C92" s="14"/>
      <c r="D92" s="14"/>
      <c r="E92" s="14"/>
      <c r="F92" s="14"/>
      <c r="G92" s="37"/>
      <c r="H92" s="37"/>
      <c r="I92" s="14"/>
      <c r="J92" s="14"/>
      <c r="K92" s="14"/>
      <c r="L92" s="23"/>
      <c r="M92" s="23"/>
      <c r="N92" s="14"/>
      <c r="O92" s="14"/>
      <c r="P92" s="14"/>
      <c r="Q92" s="14"/>
      <c r="R92" s="14"/>
      <c r="S92" s="14"/>
      <c r="T92" s="14"/>
      <c r="U92" s="14"/>
      <c r="V92" s="14"/>
      <c r="W92" s="14"/>
      <c r="X92" s="14"/>
      <c r="Y92" s="14"/>
      <c r="Z92" s="14"/>
      <c r="AA92" s="15"/>
      <c r="AB92" s="14"/>
      <c r="AC92" s="37"/>
      <c r="AD92" s="14"/>
      <c r="AE92" s="14"/>
      <c r="AF92" s="14"/>
      <c r="AG92" s="14"/>
      <c r="AH92" s="14"/>
      <c r="AI92" s="14"/>
      <c r="AJ92" s="14"/>
      <c r="AK92" s="14"/>
      <c r="AL92" s="14"/>
      <c r="AM92" s="14"/>
      <c r="AN92" s="14"/>
      <c r="AO92" s="14"/>
      <c r="AP92" s="14"/>
      <c r="AQ92" s="14"/>
      <c r="AR92" s="14"/>
      <c r="AS92" s="14"/>
      <c r="AT92" s="37"/>
      <c r="AU92" s="37"/>
      <c r="AV92" s="37"/>
      <c r="AW92" s="14"/>
      <c r="AX92" s="14"/>
      <c r="AY92" s="14"/>
      <c r="AZ92" s="14"/>
      <c r="BA92" s="14"/>
      <c r="BB92" s="37"/>
      <c r="BC92" s="37"/>
      <c r="BD92" s="37"/>
      <c r="BE92" s="14"/>
      <c r="BF92" s="14"/>
      <c r="BG92" s="14"/>
      <c r="BH92" s="14"/>
      <c r="BI92" s="14"/>
    </row>
    <row r="93" spans="1:61" s="984" customFormat="1">
      <c r="A93" s="15"/>
      <c r="B93" s="14"/>
      <c r="C93" s="14"/>
      <c r="D93" s="14"/>
      <c r="E93" s="14"/>
      <c r="F93" s="14"/>
      <c r="G93" s="37"/>
      <c r="H93" s="37"/>
      <c r="I93" s="14"/>
      <c r="J93" s="14"/>
      <c r="K93" s="14"/>
      <c r="L93" s="23"/>
      <c r="M93" s="23"/>
      <c r="N93" s="14"/>
      <c r="O93" s="14"/>
      <c r="P93" s="14"/>
      <c r="Q93" s="14"/>
      <c r="R93" s="14"/>
      <c r="S93" s="14"/>
      <c r="T93" s="14"/>
      <c r="U93" s="14"/>
      <c r="V93" s="14"/>
      <c r="W93" s="14"/>
      <c r="X93" s="14"/>
      <c r="Y93" s="14"/>
      <c r="Z93" s="14"/>
      <c r="AA93" s="15"/>
      <c r="AB93" s="14"/>
      <c r="AC93" s="37"/>
      <c r="AD93" s="14"/>
      <c r="AE93" s="14"/>
      <c r="AF93" s="14"/>
      <c r="AG93" s="14"/>
      <c r="AH93" s="14"/>
      <c r="AI93" s="14"/>
      <c r="AJ93" s="14"/>
      <c r="AK93" s="14"/>
      <c r="AL93" s="14"/>
      <c r="AM93" s="14"/>
      <c r="AN93" s="14"/>
      <c r="AO93" s="14"/>
      <c r="AP93" s="14"/>
      <c r="AQ93" s="14"/>
      <c r="AR93" s="14"/>
      <c r="AS93" s="14"/>
      <c r="AT93" s="37"/>
      <c r="AU93" s="37"/>
      <c r="AV93" s="37"/>
      <c r="AW93" s="14"/>
      <c r="AX93" s="14"/>
      <c r="AY93" s="14"/>
      <c r="AZ93" s="14"/>
      <c r="BA93" s="14"/>
      <c r="BB93" s="37"/>
      <c r="BC93" s="37"/>
      <c r="BD93" s="37"/>
      <c r="BE93" s="14"/>
      <c r="BF93" s="14"/>
      <c r="BG93" s="14"/>
      <c r="BH93" s="14"/>
      <c r="BI93" s="14"/>
    </row>
    <row r="94" spans="1:61" s="984" customFormat="1">
      <c r="A94" s="15"/>
      <c r="B94" s="14"/>
      <c r="C94" s="14"/>
      <c r="D94" s="14"/>
      <c r="E94" s="14"/>
      <c r="F94" s="14"/>
      <c r="G94" s="37"/>
      <c r="H94" s="37"/>
      <c r="I94" s="14"/>
      <c r="J94" s="14"/>
      <c r="K94" s="14"/>
      <c r="L94" s="23"/>
      <c r="M94" s="23"/>
      <c r="N94" s="14"/>
      <c r="O94" s="14"/>
      <c r="P94" s="14"/>
      <c r="Q94" s="14"/>
      <c r="R94" s="14"/>
      <c r="S94" s="14"/>
      <c r="T94" s="14"/>
      <c r="U94" s="14"/>
      <c r="V94" s="14"/>
      <c r="W94" s="14"/>
      <c r="X94" s="14"/>
      <c r="Y94" s="14"/>
      <c r="Z94" s="14"/>
      <c r="AA94" s="15"/>
      <c r="AB94" s="14"/>
      <c r="AC94" s="37"/>
      <c r="AD94" s="14"/>
      <c r="AE94" s="14"/>
      <c r="AF94" s="14"/>
      <c r="AG94" s="14"/>
      <c r="AH94" s="14"/>
      <c r="AI94" s="14"/>
      <c r="AJ94" s="14"/>
      <c r="AK94" s="14"/>
      <c r="AL94" s="14"/>
      <c r="AM94" s="14"/>
      <c r="AN94" s="14"/>
      <c r="AO94" s="14"/>
      <c r="AP94" s="14"/>
      <c r="AQ94" s="14"/>
      <c r="AR94" s="14"/>
      <c r="AS94" s="14"/>
      <c r="AT94" s="37"/>
      <c r="AU94" s="37"/>
      <c r="AV94" s="37"/>
      <c r="AW94" s="14"/>
      <c r="AX94" s="14"/>
      <c r="AY94" s="14"/>
      <c r="AZ94" s="14"/>
      <c r="BA94" s="14"/>
      <c r="BB94" s="37"/>
      <c r="BC94" s="37"/>
      <c r="BD94" s="37"/>
      <c r="BE94" s="14"/>
      <c r="BF94" s="14"/>
      <c r="BG94" s="14"/>
      <c r="BH94" s="14"/>
      <c r="BI94" s="14"/>
    </row>
    <row r="95" spans="1:61" s="984" customFormat="1">
      <c r="A95" s="19"/>
      <c r="B95" s="19"/>
      <c r="C95" s="19"/>
      <c r="D95" s="19"/>
      <c r="E95" s="19"/>
      <c r="F95" s="19"/>
      <c r="G95" s="19"/>
      <c r="H95" s="19"/>
      <c r="I95" s="19"/>
      <c r="J95" s="19"/>
      <c r="K95" s="19"/>
      <c r="L95" s="19"/>
      <c r="M95" s="19"/>
      <c r="N95" s="19"/>
      <c r="O95" s="19"/>
      <c r="P95" s="19"/>
      <c r="Q95" s="19"/>
      <c r="R95" s="19"/>
      <c r="S95" s="19"/>
      <c r="T95" s="19"/>
      <c r="U95" s="19"/>
      <c r="V95" s="19"/>
      <c r="W95" s="19"/>
      <c r="X95" s="19"/>
      <c r="Y95" s="19"/>
      <c r="Z95" s="19"/>
      <c r="AA95" s="19"/>
      <c r="AB95" s="19"/>
      <c r="AC95" s="19"/>
      <c r="AD95" s="19"/>
      <c r="AE95" s="19"/>
      <c r="AF95" s="19"/>
      <c r="AG95" s="19"/>
      <c r="AH95" s="19"/>
      <c r="AI95" s="19"/>
      <c r="AJ95" s="19"/>
      <c r="AK95" s="19"/>
      <c r="AL95" s="19"/>
      <c r="AM95" s="19"/>
      <c r="AN95" s="19"/>
      <c r="AO95" s="19"/>
      <c r="AP95" s="19"/>
      <c r="AQ95" s="19"/>
      <c r="AR95" s="19"/>
      <c r="AS95" s="19"/>
      <c r="AT95" s="19"/>
      <c r="AU95" s="19"/>
      <c r="AV95" s="19"/>
      <c r="AW95" s="19"/>
      <c r="AX95" s="19"/>
      <c r="AY95" s="19"/>
      <c r="AZ95" s="19"/>
      <c r="BA95" s="19"/>
      <c r="BB95" s="19"/>
      <c r="BC95" s="19"/>
      <c r="BD95" s="19"/>
      <c r="BE95" s="19"/>
      <c r="BF95" s="19"/>
      <c r="BG95" s="19"/>
      <c r="BH95" s="19"/>
      <c r="BI95" s="19"/>
    </row>
    <row r="96" spans="1:61" s="984" customFormat="1">
      <c r="A96" s="15"/>
      <c r="B96" s="14"/>
      <c r="C96" s="14"/>
      <c r="D96" s="14"/>
      <c r="E96" s="14"/>
      <c r="F96" s="14"/>
      <c r="G96" s="37"/>
      <c r="H96" s="37"/>
      <c r="I96" s="14"/>
      <c r="J96" s="14"/>
      <c r="K96" s="14"/>
      <c r="L96" s="23"/>
      <c r="M96" s="23"/>
      <c r="N96" s="14"/>
      <c r="O96" s="14"/>
      <c r="P96" s="14"/>
      <c r="Q96" s="14"/>
      <c r="R96" s="14"/>
      <c r="S96" s="14"/>
      <c r="T96" s="14"/>
      <c r="U96" s="14"/>
      <c r="V96" s="14"/>
      <c r="W96" s="14"/>
      <c r="X96" s="14"/>
      <c r="Y96" s="14"/>
      <c r="Z96" s="14"/>
      <c r="AA96" s="15"/>
      <c r="AB96" s="14"/>
      <c r="AC96" s="37"/>
      <c r="AD96" s="14"/>
      <c r="AE96" s="14"/>
      <c r="AF96" s="14"/>
      <c r="AG96" s="14"/>
      <c r="AH96" s="14"/>
      <c r="AI96" s="14"/>
      <c r="AJ96" s="14"/>
      <c r="AK96" s="14"/>
      <c r="AL96" s="14"/>
      <c r="AM96" s="14"/>
      <c r="AN96" s="14"/>
      <c r="AO96" s="14"/>
      <c r="AP96" s="14"/>
      <c r="AQ96" s="14"/>
      <c r="AR96" s="14"/>
      <c r="AS96" s="14"/>
      <c r="AT96" s="37"/>
      <c r="AU96" s="37"/>
      <c r="AV96" s="37"/>
      <c r="AW96" s="14"/>
      <c r="AX96" s="14"/>
      <c r="AY96" s="14"/>
      <c r="AZ96" s="14"/>
      <c r="BA96" s="14"/>
      <c r="BB96" s="37"/>
      <c r="BC96" s="37"/>
      <c r="BD96" s="37"/>
      <c r="BE96" s="14"/>
      <c r="BF96" s="14"/>
      <c r="BG96" s="14"/>
      <c r="BH96" s="14"/>
      <c r="BI96" s="14"/>
    </row>
    <row r="97" spans="1:61" s="984" customFormat="1">
      <c r="A97" s="15"/>
      <c r="B97" s="14"/>
      <c r="C97" s="14"/>
      <c r="D97" s="14"/>
      <c r="E97" s="14"/>
      <c r="F97" s="14"/>
      <c r="G97" s="37"/>
      <c r="H97" s="37"/>
      <c r="I97" s="14"/>
      <c r="J97" s="14"/>
      <c r="K97" s="14"/>
      <c r="L97" s="23"/>
      <c r="M97" s="23"/>
      <c r="N97" s="14"/>
      <c r="O97" s="14"/>
      <c r="P97" s="14"/>
      <c r="Q97" s="14"/>
      <c r="R97" s="14"/>
      <c r="S97" s="14"/>
      <c r="T97" s="14"/>
      <c r="U97" s="14"/>
      <c r="V97" s="14"/>
      <c r="W97" s="14"/>
      <c r="X97" s="14"/>
      <c r="Y97" s="14"/>
      <c r="Z97" s="14"/>
      <c r="AA97" s="15"/>
      <c r="AB97" s="14"/>
      <c r="AC97" s="37"/>
      <c r="AD97" s="14"/>
      <c r="AE97" s="14"/>
      <c r="AF97" s="14"/>
      <c r="AG97" s="14"/>
      <c r="AH97" s="14"/>
      <c r="AI97" s="14"/>
      <c r="AJ97" s="14"/>
      <c r="AK97" s="14"/>
      <c r="AL97" s="14"/>
      <c r="AM97" s="14"/>
      <c r="AN97" s="14"/>
      <c r="AO97" s="14"/>
      <c r="AP97" s="14"/>
      <c r="AQ97" s="14"/>
      <c r="AR97" s="14"/>
      <c r="AS97" s="14"/>
      <c r="AT97" s="37"/>
      <c r="AU97" s="37"/>
      <c r="AV97" s="37"/>
      <c r="AW97" s="14"/>
      <c r="AX97" s="14"/>
      <c r="AY97" s="14"/>
      <c r="AZ97" s="14"/>
      <c r="BA97" s="14"/>
      <c r="BB97" s="37"/>
      <c r="BC97" s="37"/>
      <c r="BD97" s="37"/>
      <c r="BE97" s="14"/>
      <c r="BF97" s="14"/>
      <c r="BG97" s="14"/>
      <c r="BH97" s="14"/>
      <c r="BI97" s="14"/>
    </row>
    <row r="98" spans="1:61" s="984" customFormat="1">
      <c r="A98" s="15"/>
      <c r="B98" s="14"/>
      <c r="C98" s="14"/>
      <c r="D98" s="14"/>
      <c r="E98" s="14"/>
      <c r="F98" s="14"/>
      <c r="G98" s="37"/>
      <c r="H98" s="37"/>
      <c r="I98" s="14"/>
      <c r="J98" s="14"/>
      <c r="K98" s="14"/>
      <c r="L98" s="23"/>
      <c r="M98" s="23"/>
      <c r="N98" s="14"/>
      <c r="O98" s="14"/>
      <c r="P98" s="14"/>
      <c r="Q98" s="14"/>
      <c r="R98" s="14"/>
      <c r="S98" s="14"/>
      <c r="T98" s="14"/>
      <c r="U98" s="14"/>
      <c r="V98" s="14"/>
      <c r="W98" s="14"/>
      <c r="X98" s="14"/>
      <c r="Y98" s="14"/>
      <c r="Z98" s="14"/>
      <c r="AA98" s="15"/>
      <c r="AB98" s="14"/>
      <c r="AC98" s="37"/>
      <c r="AD98" s="14"/>
      <c r="AE98" s="14"/>
      <c r="AF98" s="14"/>
      <c r="AG98" s="14"/>
      <c r="AH98" s="14"/>
      <c r="AI98" s="14"/>
      <c r="AJ98" s="14"/>
      <c r="AK98" s="14"/>
      <c r="AL98" s="14"/>
      <c r="AM98" s="14"/>
      <c r="AN98" s="14"/>
      <c r="AO98" s="14"/>
      <c r="AP98" s="14"/>
      <c r="AQ98" s="14"/>
      <c r="AR98" s="14"/>
      <c r="AS98" s="14"/>
      <c r="AT98" s="37"/>
      <c r="AU98" s="37"/>
      <c r="AV98" s="37"/>
      <c r="AW98" s="14"/>
      <c r="AX98" s="14"/>
      <c r="AY98" s="14"/>
      <c r="AZ98" s="14"/>
      <c r="BA98" s="14"/>
      <c r="BB98" s="37"/>
      <c r="BC98" s="37"/>
      <c r="BD98" s="37"/>
      <c r="BE98" s="14"/>
      <c r="BF98" s="14"/>
      <c r="BG98" s="14"/>
      <c r="BH98" s="14"/>
      <c r="BI98" s="14"/>
    </row>
  </sheetData>
  <customSheetViews>
    <customSheetView guid="{3191A239-AEE9-477C-890A-C1B06FD3DD47}" showPageBreaks="1" showGridLines="0" view="pageBreakPreview">
      <selection activeCell="S24" sqref="S24"/>
      <colBreaks count="3" manualBreakCount="3">
        <brk id="16" max="1048575" man="1"/>
        <brk id="30" max="1048575" man="1"/>
        <brk id="50" max="1048575" man="1"/>
      </colBreaks>
      <pageSetup orientation="landscape"/>
      <headerFooter differentFirst="1">
        <oddHeader>&amp;LHRBF Impact Evaluation&amp;CHousehold Questionnaire&amp;R&amp;10Form HH</oddHeader>
        <oddFooter>&amp;R&amp;P / &amp;N</oddFooter>
      </headerFooter>
    </customSheetView>
  </customSheetViews>
  <mergeCells count="207">
    <mergeCell ref="G42:H42"/>
    <mergeCell ref="N42:O42"/>
    <mergeCell ref="AC42:AD42"/>
    <mergeCell ref="AE42:AF42"/>
    <mergeCell ref="AT42:AW42"/>
    <mergeCell ref="AX42:AY42"/>
    <mergeCell ref="BB42:BE42"/>
    <mergeCell ref="BF42:BG42"/>
    <mergeCell ref="G43:H43"/>
    <mergeCell ref="N43:O43"/>
    <mergeCell ref="AC43:AD43"/>
    <mergeCell ref="AE43:AF43"/>
    <mergeCell ref="AT43:AW43"/>
    <mergeCell ref="AX43:AY43"/>
    <mergeCell ref="BB43:BE43"/>
    <mergeCell ref="BF43:BG43"/>
    <mergeCell ref="G40:H40"/>
    <mergeCell ref="N40:O40"/>
    <mergeCell ref="AC40:AD40"/>
    <mergeCell ref="AE40:AF40"/>
    <mergeCell ref="AT40:AW40"/>
    <mergeCell ref="AX40:AY40"/>
    <mergeCell ref="BB40:BE40"/>
    <mergeCell ref="BF40:BG40"/>
    <mergeCell ref="G41:H41"/>
    <mergeCell ref="N41:O41"/>
    <mergeCell ref="AC41:AD41"/>
    <mergeCell ref="AE41:AF41"/>
    <mergeCell ref="AT41:AW41"/>
    <mergeCell ref="AX41:AY41"/>
    <mergeCell ref="BB41:BE41"/>
    <mergeCell ref="BF41:BG41"/>
    <mergeCell ref="G38:H38"/>
    <mergeCell ref="N38:O38"/>
    <mergeCell ref="AC38:AD38"/>
    <mergeCell ref="AE38:AF38"/>
    <mergeCell ref="AT38:AW38"/>
    <mergeCell ref="AX38:AY38"/>
    <mergeCell ref="BB38:BE38"/>
    <mergeCell ref="BF38:BG38"/>
    <mergeCell ref="G39:H39"/>
    <mergeCell ref="N39:O39"/>
    <mergeCell ref="AC39:AD39"/>
    <mergeCell ref="AE39:AF39"/>
    <mergeCell ref="AT39:AW39"/>
    <mergeCell ref="AX39:AY39"/>
    <mergeCell ref="BB39:BE39"/>
    <mergeCell ref="BF39:BG39"/>
    <mergeCell ref="G36:H36"/>
    <mergeCell ref="N36:O36"/>
    <mergeCell ref="AC36:AD36"/>
    <mergeCell ref="AE36:AF36"/>
    <mergeCell ref="AT36:AW36"/>
    <mergeCell ref="AX36:AY36"/>
    <mergeCell ref="BB36:BE36"/>
    <mergeCell ref="BF36:BG36"/>
    <mergeCell ref="G37:H37"/>
    <mergeCell ref="N37:O37"/>
    <mergeCell ref="AC37:AD37"/>
    <mergeCell ref="AE37:AF37"/>
    <mergeCell ref="AT37:AW37"/>
    <mergeCell ref="AX37:AY37"/>
    <mergeCell ref="BB37:BE37"/>
    <mergeCell ref="BF37:BG37"/>
    <mergeCell ref="BF34:BG34"/>
    <mergeCell ref="G35:H35"/>
    <mergeCell ref="N35:O35"/>
    <mergeCell ref="AC35:AD35"/>
    <mergeCell ref="AE35:AF35"/>
    <mergeCell ref="AT35:AW35"/>
    <mergeCell ref="AX35:AY35"/>
    <mergeCell ref="BB35:BE35"/>
    <mergeCell ref="BF35:BG35"/>
    <mergeCell ref="G34:H34"/>
    <mergeCell ref="N34:O34"/>
    <mergeCell ref="AC34:AD34"/>
    <mergeCell ref="AE34:AF34"/>
    <mergeCell ref="AT34:AW34"/>
    <mergeCell ref="AX34:AY34"/>
    <mergeCell ref="BB34:BE34"/>
    <mergeCell ref="BB33:BE33"/>
    <mergeCell ref="BB31:BE31"/>
    <mergeCell ref="X10:Y12"/>
    <mergeCell ref="R27:R28"/>
    <mergeCell ref="BF33:BG33"/>
    <mergeCell ref="G32:H32"/>
    <mergeCell ref="N32:O32"/>
    <mergeCell ref="AC32:AD32"/>
    <mergeCell ref="AE32:AF32"/>
    <mergeCell ref="AT32:AW32"/>
    <mergeCell ref="AX32:AY32"/>
    <mergeCell ref="G33:H33"/>
    <mergeCell ref="N33:O33"/>
    <mergeCell ref="AC33:AD33"/>
    <mergeCell ref="AE33:AF33"/>
    <mergeCell ref="AT33:AW33"/>
    <mergeCell ref="AX33:AY33"/>
    <mergeCell ref="BB32:BE32"/>
    <mergeCell ref="BF32:BG32"/>
    <mergeCell ref="G31:H31"/>
    <mergeCell ref="N31:O31"/>
    <mergeCell ref="G30:H30"/>
    <mergeCell ref="N30:O30"/>
    <mergeCell ref="AC30:AD30"/>
    <mergeCell ref="AT30:AW30"/>
    <mergeCell ref="AX30:AY30"/>
    <mergeCell ref="G29:H29"/>
    <mergeCell ref="N29:O29"/>
    <mergeCell ref="AC29:AD29"/>
    <mergeCell ref="AE29:AF29"/>
    <mergeCell ref="BH27:BI28"/>
    <mergeCell ref="BF31:BG31"/>
    <mergeCell ref="AX31:AY31"/>
    <mergeCell ref="AX29:AY29"/>
    <mergeCell ref="BB29:BE29"/>
    <mergeCell ref="U27:U28"/>
    <mergeCell ref="T27:T28"/>
    <mergeCell ref="BH18:BI19"/>
    <mergeCell ref="Z20:Z27"/>
    <mergeCell ref="AM20:AM27"/>
    <mergeCell ref="AN20:AN27"/>
    <mergeCell ref="AS20:AS27"/>
    <mergeCell ref="BF29:BG29"/>
    <mergeCell ref="AT29:AW29"/>
    <mergeCell ref="AC31:AD31"/>
    <mergeCell ref="AE31:AF31"/>
    <mergeCell ref="AT31:AW31"/>
    <mergeCell ref="BB30:BE30"/>
    <mergeCell ref="BF30:BG30"/>
    <mergeCell ref="AX22:AX23"/>
    <mergeCell ref="AG7:AH19"/>
    <mergeCell ref="BH7:BI12"/>
    <mergeCell ref="BE25:BE26"/>
    <mergeCell ref="AS7:AS19"/>
    <mergeCell ref="AC7:AD19"/>
    <mergeCell ref="AX28:AY28"/>
    <mergeCell ref="BG22:BG23"/>
    <mergeCell ref="BF28:BG28"/>
    <mergeCell ref="AO10:AR12"/>
    <mergeCell ref="AG27:AH28"/>
    <mergeCell ref="AE30:AF30"/>
    <mergeCell ref="I3:K3"/>
    <mergeCell ref="I5:O5"/>
    <mergeCell ref="P5:Z5"/>
    <mergeCell ref="BF6:BG6"/>
    <mergeCell ref="N28:O28"/>
    <mergeCell ref="AE5:AR5"/>
    <mergeCell ref="AT5:BA5"/>
    <mergeCell ref="BB5:BI5"/>
    <mergeCell ref="AA6:AA28"/>
    <mergeCell ref="BB7:BE16"/>
    <mergeCell ref="P27:Q28"/>
    <mergeCell ref="X23:X24"/>
    <mergeCell ref="Y23:Y24"/>
    <mergeCell ref="AO23:AO24"/>
    <mergeCell ref="AE26:AF27"/>
    <mergeCell ref="BH6:BI6"/>
    <mergeCell ref="AE6:AF6"/>
    <mergeCell ref="AG6:AH6"/>
    <mergeCell ref="P6:Q6"/>
    <mergeCell ref="AX6:AY6"/>
    <mergeCell ref="AZ6:BA6"/>
    <mergeCell ref="BF22:BF23"/>
    <mergeCell ref="K7:M10"/>
    <mergeCell ref="N7:O12"/>
    <mergeCell ref="F13:F14"/>
    <mergeCell ref="C7:F8"/>
    <mergeCell ref="Z7:Z19"/>
    <mergeCell ref="AZ17:BA18"/>
    <mergeCell ref="V7:V19"/>
    <mergeCell ref="W7:W19"/>
    <mergeCell ref="AI27:AI28"/>
    <mergeCell ref="AJ27:AJ28"/>
    <mergeCell ref="AK27:AK28"/>
    <mergeCell ref="AL27:AL28"/>
    <mergeCell ref="AE28:AF28"/>
    <mergeCell ref="AF22:AF23"/>
    <mergeCell ref="AZ27:BA28"/>
    <mergeCell ref="AT7:AW16"/>
    <mergeCell ref="AY22:AY23"/>
    <mergeCell ref="AX26:AY27"/>
    <mergeCell ref="G7:H18"/>
    <mergeCell ref="I7:J10"/>
    <mergeCell ref="BF7:BG16"/>
    <mergeCell ref="R7:S20"/>
    <mergeCell ref="T7:U20"/>
    <mergeCell ref="A6:A28"/>
    <mergeCell ref="G6:H6"/>
    <mergeCell ref="K6:L6"/>
    <mergeCell ref="N6:O6"/>
    <mergeCell ref="AX7:AY16"/>
    <mergeCell ref="AZ7:BA11"/>
    <mergeCell ref="K17:M17"/>
    <mergeCell ref="AE22:AE23"/>
    <mergeCell ref="AI7:AJ20"/>
    <mergeCell ref="AK7:AL20"/>
    <mergeCell ref="AM7:AM19"/>
    <mergeCell ref="AN7:AN19"/>
    <mergeCell ref="K12:M16"/>
    <mergeCell ref="N22:N23"/>
    <mergeCell ref="O22:O23"/>
    <mergeCell ref="P7:Q13"/>
    <mergeCell ref="C13:C14"/>
    <mergeCell ref="AE7:AF12"/>
    <mergeCell ref="S27:S28"/>
    <mergeCell ref="D13:D14"/>
    <mergeCell ref="E13:E14"/>
  </mergeCells>
  <pageMargins left="0.25" right="0.25" top="0.75" bottom="0.75" header="0.3" footer="0.3"/>
  <pageSetup paperSize="9" scale="75" orientation="landscape"/>
  <headerFooter differentFirst="1">
    <oddHeader>&amp;LHRBF Impact Evaluation&amp;CHousehold Questionnaire&amp;R&amp;10Form HH</oddHeader>
    <oddFooter>&amp;R&amp;P / &amp;N</oddFooter>
  </headerFooter>
  <colBreaks count="1" manualBreakCount="1">
    <brk id="26" max="1048575" man="1"/>
  </colBreaks>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G196"/>
  <sheetViews>
    <sheetView showGridLines="0" view="pageLayout" topLeftCell="A67" zoomScaleSheetLayoutView="100" workbookViewId="0">
      <selection activeCell="I14" sqref="I14:L14"/>
    </sheetView>
  </sheetViews>
  <sheetFormatPr baseColWidth="10" defaultColWidth="4" defaultRowHeight="10" x14ac:dyDescent="0"/>
  <cols>
    <col min="1" max="1" width="6.25" style="1177" bestFit="1" customWidth="1"/>
    <col min="2" max="3" width="3.5" style="208" customWidth="1"/>
    <col min="4" max="4" width="3.5" style="1178" customWidth="1"/>
    <col min="5" max="6" width="3.5" style="208" customWidth="1"/>
    <col min="7" max="11" width="3.5" style="210" customWidth="1"/>
    <col min="12" max="12" width="4.5" style="210" customWidth="1"/>
    <col min="13" max="14" width="3.5" style="208" customWidth="1"/>
    <col min="15" max="15" width="6.25" style="208" customWidth="1"/>
    <col min="16" max="19" width="3.5" style="208" customWidth="1"/>
    <col min="20" max="20" width="5.25" style="208" customWidth="1"/>
    <col min="21" max="23" width="3.5" style="208" customWidth="1"/>
    <col min="24" max="24" width="6.75" style="210" bestFit="1" customWidth="1"/>
    <col min="25" max="25" width="6.5" style="210" customWidth="1"/>
    <col min="26" max="26" width="3.75" style="210" customWidth="1"/>
    <col min="27" max="29" width="3.75" style="208" customWidth="1"/>
    <col min="30" max="33" width="3.75" style="210" customWidth="1"/>
    <col min="34" max="34" width="3.5" style="210" customWidth="1"/>
    <col min="35" max="35" width="3.75" style="210" customWidth="1"/>
    <col min="36" max="36" width="5.75" style="208" customWidth="1"/>
    <col min="37" max="37" width="4.75" style="550" customWidth="1"/>
    <col min="38" max="38" width="3.75" style="550" customWidth="1"/>
    <col min="39" max="39" width="3.75" style="1187" customWidth="1"/>
    <col min="40" max="41" width="3.75" style="208" customWidth="1"/>
    <col min="42" max="42" width="0.5" style="208" customWidth="1"/>
    <col min="43" max="43" width="6" style="208" customWidth="1"/>
    <col min="44" max="44" width="13" style="208" customWidth="1"/>
    <col min="45" max="45" width="5.5" style="208" customWidth="1"/>
    <col min="46" max="60" width="4" style="208"/>
    <col min="61" max="61" width="2.25" style="208" customWidth="1"/>
    <col min="62" max="62" width="4" style="208"/>
    <col min="63" max="63" width="3.75" style="208" customWidth="1"/>
    <col min="64" max="16384" width="4" style="208"/>
  </cols>
  <sheetData>
    <row r="1" spans="1:45" s="1143" customFormat="1" ht="20.25" customHeight="1">
      <c r="A1" s="986">
        <v>4</v>
      </c>
      <c r="B1" s="987" t="s">
        <v>357</v>
      </c>
      <c r="C1" s="987"/>
      <c r="D1" s="988"/>
      <c r="E1" s="988"/>
      <c r="F1" s="989"/>
      <c r="G1" s="989"/>
      <c r="H1" s="989"/>
      <c r="I1" s="989"/>
      <c r="J1" s="989"/>
      <c r="K1" s="989"/>
      <c r="L1" s="990"/>
      <c r="M1" s="990"/>
      <c r="N1" s="990"/>
      <c r="O1" s="990"/>
      <c r="P1" s="990"/>
      <c r="Q1" s="990"/>
      <c r="R1" s="990"/>
      <c r="S1" s="990"/>
      <c r="T1" s="990"/>
      <c r="U1" s="990"/>
      <c r="V1" s="990"/>
      <c r="W1" s="990"/>
      <c r="X1" s="990"/>
      <c r="Y1" s="990"/>
      <c r="Z1" s="990"/>
      <c r="AA1" s="990"/>
      <c r="AB1" s="990"/>
      <c r="AC1" s="986"/>
      <c r="AD1" s="990"/>
      <c r="AE1" s="990"/>
      <c r="AF1" s="990"/>
      <c r="AG1" s="990"/>
      <c r="AH1" s="990"/>
      <c r="AI1" s="990"/>
      <c r="AJ1" s="990"/>
      <c r="AK1" s="990"/>
      <c r="AL1" s="990"/>
      <c r="AM1" s="990"/>
      <c r="AN1" s="990"/>
      <c r="AO1" s="990"/>
      <c r="AP1" s="990"/>
      <c r="AQ1" s="990"/>
      <c r="AR1" s="990"/>
      <c r="AS1" s="990"/>
    </row>
    <row r="2" spans="1:45" s="1144" customFormat="1" ht="12.75" customHeight="1">
      <c r="A2" s="46" t="s">
        <v>225</v>
      </c>
      <c r="D2" s="1145"/>
      <c r="K2" s="367"/>
      <c r="L2" s="367"/>
      <c r="M2" s="365"/>
      <c r="N2" s="205"/>
      <c r="O2" s="205"/>
      <c r="P2" s="205"/>
      <c r="Q2" s="205"/>
      <c r="R2" s="205"/>
      <c r="S2" s="205"/>
      <c r="T2" s="205"/>
      <c r="U2" s="1146"/>
      <c r="X2" s="1147"/>
      <c r="Y2" s="436"/>
      <c r="Z2" s="1148"/>
      <c r="AA2" s="1148"/>
      <c r="AB2" s="1149"/>
      <c r="AC2" s="1149"/>
      <c r="AD2" s="1149"/>
      <c r="AE2" s="1149"/>
      <c r="AF2" s="1149"/>
      <c r="AG2" s="1149"/>
      <c r="AH2" s="1149"/>
      <c r="AI2" s="1149"/>
      <c r="AJ2" s="1149"/>
      <c r="AK2" s="1149"/>
      <c r="AL2" s="149"/>
      <c r="AM2" s="1150"/>
      <c r="AN2" s="367"/>
      <c r="AO2" s="365"/>
    </row>
    <row r="3" spans="1:45" s="1144" customFormat="1" ht="12.75" customHeight="1">
      <c r="A3" s="387" t="s">
        <v>226</v>
      </c>
      <c r="D3" s="1145"/>
      <c r="K3" s="817"/>
      <c r="L3" s="817"/>
      <c r="M3" s="1149"/>
      <c r="N3" s="926"/>
      <c r="O3" s="926"/>
      <c r="P3" s="926"/>
      <c r="Q3" s="926"/>
      <c r="R3" s="926"/>
      <c r="S3" s="926"/>
      <c r="T3" s="926"/>
      <c r="U3" s="1146"/>
      <c r="X3" s="1147"/>
      <c r="Y3" s="3361">
        <f>-A1-0</f>
        <v>-4</v>
      </c>
      <c r="Z3" s="3362"/>
      <c r="AA3" s="732"/>
      <c r="AB3" s="162"/>
      <c r="AC3" s="1148"/>
      <c r="AD3" s="1149"/>
      <c r="AE3" s="1149"/>
      <c r="AH3" s="731" t="s">
        <v>503</v>
      </c>
      <c r="AI3" s="1151"/>
      <c r="AJ3" s="1152"/>
      <c r="AK3" s="1149"/>
      <c r="AL3" s="149"/>
      <c r="AM3" s="1150"/>
      <c r="AN3" s="817"/>
      <c r="AO3" s="1149"/>
    </row>
    <row r="4" spans="1:45" s="365" customFormat="1" ht="12.75" customHeight="1">
      <c r="A4" s="1149"/>
      <c r="B4" s="1149"/>
      <c r="C4" s="1149"/>
      <c r="D4" s="1154"/>
      <c r="E4" s="1149"/>
      <c r="F4" s="1149"/>
      <c r="G4" s="1149"/>
      <c r="H4" s="1149"/>
      <c r="I4" s="1149"/>
      <c r="J4" s="1149"/>
      <c r="K4" s="1149"/>
      <c r="L4" s="1149"/>
      <c r="M4" s="1149"/>
      <c r="N4" s="1149"/>
      <c r="O4" s="1149"/>
      <c r="P4" s="1149"/>
      <c r="Q4" s="1149"/>
      <c r="R4" s="1149"/>
      <c r="S4" s="1149"/>
      <c r="T4" s="1149"/>
      <c r="U4" s="1149"/>
      <c r="V4" s="1149"/>
      <c r="W4" s="1149"/>
      <c r="X4" s="817"/>
      <c r="Y4" s="817"/>
      <c r="Z4" s="817"/>
      <c r="AA4" s="1149"/>
      <c r="AB4" s="1149"/>
      <c r="AC4" s="1149"/>
      <c r="AD4" s="817"/>
      <c r="AE4" s="817"/>
      <c r="AF4" s="817"/>
      <c r="AG4" s="817"/>
      <c r="AH4" s="817"/>
      <c r="AI4" s="817"/>
      <c r="AJ4" s="1149"/>
      <c r="AK4" s="1149"/>
      <c r="AL4" s="1149"/>
      <c r="AM4" s="1154"/>
      <c r="AN4" s="1149"/>
      <c r="AO4" s="1149"/>
      <c r="AP4" s="1149"/>
      <c r="AQ4" s="1149"/>
      <c r="AR4" s="1149"/>
      <c r="AS4" s="1149"/>
    </row>
    <row r="5" spans="1:45" s="365" customFormat="1" ht="12.75" customHeight="1">
      <c r="A5" s="1175">
        <f>Y3-0.01</f>
        <v>-4.01</v>
      </c>
      <c r="B5" s="1149" t="s">
        <v>1347</v>
      </c>
      <c r="C5" s="1149"/>
      <c r="D5" s="1154"/>
      <c r="E5" s="1149"/>
      <c r="F5" s="1149"/>
      <c r="G5" s="1149"/>
      <c r="H5" s="1149"/>
      <c r="I5" s="1149"/>
      <c r="J5" s="1149"/>
      <c r="K5" s="1149"/>
      <c r="L5" s="1149"/>
      <c r="M5" s="1149"/>
      <c r="N5" s="1149"/>
      <c r="O5" s="1149"/>
      <c r="P5" s="1149"/>
      <c r="Q5" s="1149"/>
      <c r="R5" s="1149"/>
      <c r="S5" s="1149"/>
      <c r="T5" s="1149"/>
      <c r="U5" s="1149"/>
      <c r="V5" s="1149"/>
      <c r="W5" s="1149"/>
      <c r="X5" s="1149"/>
      <c r="Y5" s="1175" t="s">
        <v>740</v>
      </c>
      <c r="Z5" s="1168"/>
      <c r="AA5" s="817"/>
      <c r="AB5" s="817"/>
      <c r="AC5" s="817"/>
      <c r="AD5" s="817"/>
      <c r="AE5" s="2600"/>
      <c r="AF5" s="2600"/>
      <c r="AG5" s="2600"/>
      <c r="AH5" s="817"/>
      <c r="AI5" s="817"/>
      <c r="AJ5" s="817"/>
      <c r="AK5" s="817"/>
      <c r="AL5" s="1149"/>
      <c r="AM5" s="1149"/>
      <c r="AN5" s="1149"/>
      <c r="AO5" s="1149"/>
      <c r="AP5" s="1149"/>
      <c r="AQ5" s="1149"/>
      <c r="AR5" s="1149"/>
      <c r="AS5" s="817"/>
    </row>
    <row r="6" spans="1:45" s="365" customFormat="1" ht="12.75" customHeight="1">
      <c r="A6" s="1175"/>
      <c r="B6" s="1907" t="s">
        <v>86</v>
      </c>
      <c r="C6" s="1158"/>
      <c r="D6" s="1158"/>
      <c r="E6" s="1158"/>
      <c r="F6" s="1158"/>
      <c r="G6" s="1158"/>
      <c r="H6" s="1158"/>
      <c r="I6" s="1158"/>
      <c r="J6" s="1158"/>
      <c r="K6" s="1158"/>
      <c r="L6" s="1158"/>
      <c r="M6" s="1158"/>
      <c r="N6" s="1158"/>
      <c r="O6" s="1158"/>
      <c r="P6" s="2606">
        <v>1</v>
      </c>
      <c r="Q6" s="1149"/>
      <c r="R6" s="1149"/>
      <c r="S6" s="1149"/>
      <c r="T6" s="1249"/>
      <c r="U6" s="1223"/>
      <c r="V6" s="817"/>
      <c r="W6" s="1149"/>
      <c r="X6" s="1149"/>
      <c r="Y6" s="1175"/>
      <c r="Z6" s="1897" t="s">
        <v>741</v>
      </c>
      <c r="AA6" s="1149"/>
      <c r="AB6" s="1154"/>
      <c r="AC6" s="1149"/>
      <c r="AD6" s="1149"/>
      <c r="AE6" s="1149"/>
      <c r="AF6" s="1149"/>
      <c r="AG6" s="1149"/>
      <c r="AH6" s="1149"/>
      <c r="AI6" s="1149"/>
      <c r="AJ6" s="1149"/>
      <c r="AK6" s="1149"/>
      <c r="AL6" s="1149"/>
      <c r="AM6" s="1149"/>
      <c r="AN6" s="1149"/>
      <c r="AO6" s="1149"/>
      <c r="AP6" s="1149"/>
      <c r="AQ6" s="1149"/>
      <c r="AR6" s="1908"/>
      <c r="AS6" s="817"/>
    </row>
    <row r="7" spans="1:45" s="365" customFormat="1" ht="12.75" customHeight="1">
      <c r="A7" s="1175"/>
      <c r="B7" s="1907" t="s">
        <v>87</v>
      </c>
      <c r="C7" s="1166"/>
      <c r="D7" s="1166"/>
      <c r="E7" s="1166"/>
      <c r="F7" s="1166"/>
      <c r="G7" s="1166"/>
      <c r="H7" s="1166"/>
      <c r="I7" s="1166"/>
      <c r="J7" s="1166"/>
      <c r="K7" s="1166"/>
      <c r="L7" s="1166"/>
      <c r="M7" s="1166"/>
      <c r="N7" s="1166"/>
      <c r="O7" s="1166"/>
      <c r="P7" s="2606">
        <v>2</v>
      </c>
      <c r="Q7" s="1149"/>
      <c r="R7" s="1149"/>
      <c r="S7" s="1149"/>
      <c r="T7" s="1250"/>
      <c r="U7" s="1235"/>
      <c r="V7" s="817"/>
      <c r="W7" s="1149"/>
      <c r="X7" s="1149"/>
      <c r="Y7" s="1175"/>
      <c r="Z7" s="1163" t="s">
        <v>742</v>
      </c>
      <c r="AA7" s="1158"/>
      <c r="AB7" s="1158"/>
      <c r="AC7" s="1158"/>
      <c r="AD7" s="1158"/>
      <c r="AE7" s="1158"/>
      <c r="AF7" s="1158"/>
      <c r="AG7" s="1158"/>
      <c r="AH7" s="1158"/>
      <c r="AI7" s="1158"/>
      <c r="AJ7" s="1158"/>
      <c r="AK7" s="2606">
        <v>1</v>
      </c>
      <c r="AL7" s="1149"/>
      <c r="AM7" s="1149"/>
      <c r="AN7" s="1149"/>
      <c r="AO7" s="1149"/>
      <c r="AP7" s="1149"/>
      <c r="AQ7" s="1149"/>
      <c r="AR7" s="1909"/>
      <c r="AS7" s="817"/>
    </row>
    <row r="8" spans="1:45" s="365" customFormat="1" ht="12.75" customHeight="1">
      <c r="A8" s="1175"/>
      <c r="B8" s="1162" t="s">
        <v>54</v>
      </c>
      <c r="C8" s="1158"/>
      <c r="D8" s="1158"/>
      <c r="E8" s="1158"/>
      <c r="F8" s="1158"/>
      <c r="G8" s="1158"/>
      <c r="H8" s="1158"/>
      <c r="I8" s="1158"/>
      <c r="J8" s="1158"/>
      <c r="K8" s="1158"/>
      <c r="L8" s="1158"/>
      <c r="M8" s="1158"/>
      <c r="N8" s="1158"/>
      <c r="O8" s="1158"/>
      <c r="P8" s="2606">
        <v>3</v>
      </c>
      <c r="Q8" s="1149"/>
      <c r="R8" s="1149"/>
      <c r="S8" s="1149"/>
      <c r="T8" s="1149"/>
      <c r="U8" s="1149"/>
      <c r="V8" s="1149"/>
      <c r="W8" s="1149"/>
      <c r="X8" s="1149"/>
      <c r="Y8" s="1175"/>
      <c r="Z8" s="1163" t="s">
        <v>743</v>
      </c>
      <c r="AA8" s="1166"/>
      <c r="AB8" s="1166"/>
      <c r="AC8" s="1166"/>
      <c r="AD8" s="1166"/>
      <c r="AE8" s="1166"/>
      <c r="AF8" s="1166"/>
      <c r="AG8" s="1166"/>
      <c r="AH8" s="1166"/>
      <c r="AI8" s="1166"/>
      <c r="AJ8" s="1166"/>
      <c r="AK8" s="2607">
        <v>2</v>
      </c>
      <c r="AL8" s="1149"/>
      <c r="AM8" s="1149"/>
      <c r="AN8" s="1149"/>
      <c r="AO8" s="1149"/>
      <c r="AP8" s="1149"/>
      <c r="AQ8" s="1149"/>
      <c r="AR8" s="1149"/>
      <c r="AS8" s="817"/>
    </row>
    <row r="9" spans="1:45" s="365" customFormat="1" ht="12.75" customHeight="1">
      <c r="A9" s="1175"/>
      <c r="B9" s="1162" t="s">
        <v>55</v>
      </c>
      <c r="C9" s="1158"/>
      <c r="D9" s="1158"/>
      <c r="E9" s="1158"/>
      <c r="F9" s="1158"/>
      <c r="G9" s="1158"/>
      <c r="H9" s="1158"/>
      <c r="I9" s="1158"/>
      <c r="J9" s="1158"/>
      <c r="K9" s="1158"/>
      <c r="L9" s="1158"/>
      <c r="M9" s="1158"/>
      <c r="N9" s="1158"/>
      <c r="O9" s="1158"/>
      <c r="P9" s="2606">
        <v>4</v>
      </c>
      <c r="Q9" s="1149"/>
      <c r="R9" s="1149"/>
      <c r="S9" s="1149"/>
      <c r="T9" s="1149"/>
      <c r="U9" s="1149"/>
      <c r="V9" s="1149"/>
      <c r="W9" s="1149"/>
      <c r="X9" s="1149"/>
      <c r="Y9" s="1175"/>
      <c r="Z9" s="1163" t="s">
        <v>744</v>
      </c>
      <c r="AA9" s="1158"/>
      <c r="AB9" s="1158"/>
      <c r="AC9" s="1158"/>
      <c r="AD9" s="1158"/>
      <c r="AE9" s="1158"/>
      <c r="AF9" s="1158"/>
      <c r="AG9" s="1158"/>
      <c r="AH9" s="1158"/>
      <c r="AI9" s="1158"/>
      <c r="AJ9" s="1158"/>
      <c r="AK9" s="2606">
        <v>3</v>
      </c>
      <c r="AL9" s="1149"/>
      <c r="AM9" s="1149"/>
      <c r="AN9" s="1149"/>
      <c r="AO9" s="1149"/>
      <c r="AP9" s="1149"/>
      <c r="AQ9" s="1149"/>
      <c r="AR9" s="1149"/>
      <c r="AS9" s="1149"/>
    </row>
    <row r="10" spans="1:45" s="365" customFormat="1" ht="12.75" customHeight="1">
      <c r="A10" s="1175"/>
      <c r="B10" s="1162" t="s">
        <v>56</v>
      </c>
      <c r="C10" s="1166"/>
      <c r="D10" s="1166"/>
      <c r="E10" s="1166"/>
      <c r="F10" s="1166"/>
      <c r="G10" s="1166"/>
      <c r="H10" s="1166"/>
      <c r="I10" s="1166"/>
      <c r="J10" s="1166"/>
      <c r="K10" s="1166"/>
      <c r="L10" s="1166"/>
      <c r="M10" s="1166"/>
      <c r="N10" s="1166"/>
      <c r="O10" s="1166"/>
      <c r="P10" s="2607">
        <v>5</v>
      </c>
      <c r="Q10" s="1149"/>
      <c r="R10" s="1149"/>
      <c r="S10" s="1149"/>
      <c r="T10" s="1149"/>
      <c r="U10" s="1149"/>
      <c r="V10" s="1149"/>
      <c r="W10" s="1149"/>
      <c r="X10" s="1149"/>
      <c r="Y10" s="1175"/>
      <c r="Z10" s="1902" t="s">
        <v>745</v>
      </c>
      <c r="AA10" s="1158"/>
      <c r="AB10" s="1158"/>
      <c r="AC10" s="1158"/>
      <c r="AD10" s="1158"/>
      <c r="AE10" s="1158"/>
      <c r="AF10" s="1158"/>
      <c r="AG10" s="1158"/>
      <c r="AH10" s="1158"/>
      <c r="AI10" s="1158"/>
      <c r="AJ10" s="1158"/>
      <c r="AK10" s="2606"/>
      <c r="AL10" s="1149"/>
      <c r="AM10" s="1149"/>
      <c r="AN10" s="1149"/>
      <c r="AO10" s="1149"/>
      <c r="AP10" s="1149"/>
      <c r="AQ10" s="1149"/>
      <c r="AR10" s="1149"/>
      <c r="AS10" s="1149"/>
    </row>
    <row r="11" spans="1:45" s="365" customFormat="1" ht="12.75" customHeight="1">
      <c r="A11" s="1175"/>
      <c r="B11" s="1167" t="s">
        <v>57</v>
      </c>
      <c r="C11" s="1166"/>
      <c r="D11" s="1166"/>
      <c r="E11" s="1166"/>
      <c r="F11" s="1166"/>
      <c r="G11" s="1166"/>
      <c r="H11" s="1166"/>
      <c r="I11" s="1166"/>
      <c r="J11" s="1166"/>
      <c r="K11" s="1166"/>
      <c r="L11" s="1166"/>
      <c r="M11" s="1166"/>
      <c r="N11" s="1166"/>
      <c r="O11" s="1166"/>
      <c r="P11" s="2607">
        <v>6</v>
      </c>
      <c r="Q11" s="1149"/>
      <c r="R11" s="1149"/>
      <c r="S11" s="1149"/>
      <c r="T11" s="1149"/>
      <c r="U11" s="1149"/>
      <c r="V11" s="1149"/>
      <c r="W11" s="1149"/>
      <c r="X11" s="1149"/>
      <c r="Y11" s="1175"/>
      <c r="Z11" s="1163" t="s">
        <v>746</v>
      </c>
      <c r="AA11" s="1158"/>
      <c r="AB11" s="1158"/>
      <c r="AC11" s="1158"/>
      <c r="AD11" s="1158"/>
      <c r="AE11" s="1158"/>
      <c r="AF11" s="1158"/>
      <c r="AG11" s="1158"/>
      <c r="AH11" s="1158"/>
      <c r="AI11" s="1158"/>
      <c r="AJ11" s="1158"/>
      <c r="AK11" s="2606">
        <v>4</v>
      </c>
      <c r="AL11" s="1149"/>
      <c r="AM11" s="1149"/>
      <c r="AN11" s="1149"/>
      <c r="AO11" s="1149"/>
      <c r="AP11" s="1149"/>
      <c r="AQ11" s="1149"/>
      <c r="AR11" s="1149"/>
      <c r="AS11" s="1149"/>
    </row>
    <row r="12" spans="1:45" s="365" customFormat="1" ht="12.75" customHeight="1">
      <c r="A12" s="1175"/>
      <c r="B12" s="1167" t="s">
        <v>58</v>
      </c>
      <c r="C12" s="1166"/>
      <c r="D12" s="1166"/>
      <c r="E12" s="1166"/>
      <c r="F12" s="1166"/>
      <c r="G12" s="1166"/>
      <c r="H12" s="1166"/>
      <c r="I12" s="1166"/>
      <c r="J12" s="1166"/>
      <c r="K12" s="1166"/>
      <c r="L12" s="1166"/>
      <c r="M12" s="1166"/>
      <c r="N12" s="1166"/>
      <c r="O12" s="1166"/>
      <c r="P12" s="2607">
        <v>7</v>
      </c>
      <c r="Q12" s="1149"/>
      <c r="R12" s="1149"/>
      <c r="S12" s="1149"/>
      <c r="T12" s="1149"/>
      <c r="U12" s="1149"/>
      <c r="V12" s="1149"/>
      <c r="W12" s="1149"/>
      <c r="X12" s="1149"/>
      <c r="Y12" s="1175"/>
      <c r="Z12" s="1903" t="s">
        <v>747</v>
      </c>
      <c r="AA12" s="1158"/>
      <c r="AB12" s="1158"/>
      <c r="AC12" s="1158"/>
      <c r="AD12" s="1158"/>
      <c r="AE12" s="1158"/>
      <c r="AF12" s="1158"/>
      <c r="AG12" s="1158"/>
      <c r="AH12" s="1158"/>
      <c r="AI12" s="1158"/>
      <c r="AJ12" s="1158"/>
      <c r="AK12" s="2606">
        <v>5</v>
      </c>
      <c r="AL12" s="1149"/>
      <c r="AM12" s="1149"/>
      <c r="AN12" s="1149"/>
      <c r="AO12" s="1149"/>
      <c r="AP12" s="1149"/>
      <c r="AQ12" s="1149"/>
      <c r="AR12" s="1149"/>
      <c r="AS12" s="1149"/>
    </row>
    <row r="13" spans="1:45" s="365" customFormat="1" ht="12.75" customHeight="1">
      <c r="A13" s="1175"/>
      <c r="B13" s="1173" t="s">
        <v>59</v>
      </c>
      <c r="C13" s="1181"/>
      <c r="D13" s="1181"/>
      <c r="E13" s="1181"/>
      <c r="F13" s="1181"/>
      <c r="G13" s="1181"/>
      <c r="H13" s="1181"/>
      <c r="I13" s="1181"/>
      <c r="J13" s="1181"/>
      <c r="K13" s="1181"/>
      <c r="L13" s="1181"/>
      <c r="M13" s="1181"/>
      <c r="N13" s="1181"/>
      <c r="O13" s="1181"/>
      <c r="P13" s="2608">
        <v>8</v>
      </c>
      <c r="Q13" s="1149"/>
      <c r="R13" s="1149"/>
      <c r="S13" s="1149"/>
      <c r="T13" s="1149"/>
      <c r="U13" s="1149"/>
      <c r="V13" s="1149"/>
      <c r="W13" s="1149"/>
      <c r="X13" s="1149"/>
      <c r="Y13" s="1175"/>
      <c r="Z13" s="1903" t="s">
        <v>748</v>
      </c>
      <c r="AA13" s="1166"/>
      <c r="AB13" s="1166"/>
      <c r="AC13" s="1166"/>
      <c r="AD13" s="1166"/>
      <c r="AE13" s="1166"/>
      <c r="AF13" s="1166"/>
      <c r="AG13" s="1166"/>
      <c r="AH13" s="1166"/>
      <c r="AI13" s="1166"/>
      <c r="AJ13" s="1166"/>
      <c r="AK13" s="2607">
        <v>6</v>
      </c>
      <c r="AL13" s="1149"/>
      <c r="AM13" s="1149"/>
      <c r="AN13" s="1149"/>
      <c r="AO13" s="1149"/>
      <c r="AP13" s="1149"/>
      <c r="AQ13" s="1149"/>
      <c r="AR13" s="1149"/>
      <c r="AS13" s="1149"/>
    </row>
    <row r="14" spans="1:45" s="365" customFormat="1" ht="12.75" customHeight="1">
      <c r="A14" s="1175"/>
      <c r="B14" s="1162" t="s">
        <v>4</v>
      </c>
      <c r="C14" s="1158"/>
      <c r="D14" s="1158"/>
      <c r="E14" s="1158"/>
      <c r="F14" s="1158"/>
      <c r="G14" s="1158"/>
      <c r="H14" s="1158"/>
      <c r="I14" s="1158"/>
      <c r="J14" s="1158"/>
      <c r="K14" s="1158"/>
      <c r="L14" s="1158"/>
      <c r="M14" s="1158"/>
      <c r="N14" s="1158"/>
      <c r="O14" s="1158"/>
      <c r="P14" s="2606">
        <v>9</v>
      </c>
      <c r="Q14" s="1149"/>
      <c r="R14" s="1149"/>
      <c r="S14" s="1149"/>
      <c r="T14" s="1149"/>
      <c r="U14" s="1149"/>
      <c r="V14" s="1149"/>
      <c r="W14" s="1149"/>
      <c r="X14" s="1149"/>
      <c r="Y14" s="1175"/>
      <c r="Z14" s="1903" t="s">
        <v>749</v>
      </c>
      <c r="AA14" s="1166"/>
      <c r="AB14" s="1166"/>
      <c r="AC14" s="1166"/>
      <c r="AD14" s="1166"/>
      <c r="AE14" s="1166"/>
      <c r="AF14" s="1166"/>
      <c r="AG14" s="1166"/>
      <c r="AH14" s="1166"/>
      <c r="AI14" s="1166"/>
      <c r="AJ14" s="1166"/>
      <c r="AK14" s="2607">
        <v>7</v>
      </c>
      <c r="AL14" s="1149"/>
      <c r="AM14" s="1149"/>
      <c r="AN14" s="1149"/>
      <c r="AO14" s="1149"/>
      <c r="AP14" s="1149"/>
      <c r="AQ14" s="1149"/>
      <c r="AR14" s="1149"/>
      <c r="AS14" s="1149"/>
    </row>
    <row r="15" spans="1:45" s="365" customFormat="1" ht="12.75" customHeight="1">
      <c r="A15" s="1175"/>
      <c r="B15" s="1167" t="s">
        <v>1406</v>
      </c>
      <c r="C15" s="1166"/>
      <c r="D15" s="1166"/>
      <c r="E15" s="1166"/>
      <c r="F15" s="1166"/>
      <c r="G15" s="1166"/>
      <c r="H15" s="1166"/>
      <c r="I15" s="1166"/>
      <c r="J15" s="1166"/>
      <c r="K15" s="1166"/>
      <c r="L15" s="1166"/>
      <c r="M15" s="1166"/>
      <c r="N15" s="1166"/>
      <c r="O15" s="1166"/>
      <c r="P15" s="2607">
        <v>10</v>
      </c>
      <c r="Q15" s="1149"/>
      <c r="R15" s="1149"/>
      <c r="S15" s="1149"/>
      <c r="T15" s="1149"/>
      <c r="U15" s="1149"/>
      <c r="V15" s="1149"/>
      <c r="W15" s="1149"/>
      <c r="X15" s="1149"/>
      <c r="Y15" s="1175"/>
      <c r="Z15" s="1903" t="s">
        <v>750</v>
      </c>
      <c r="AA15" s="1166"/>
      <c r="AB15" s="1166"/>
      <c r="AC15" s="1166"/>
      <c r="AD15" s="1166"/>
      <c r="AE15" s="1166"/>
      <c r="AF15" s="1166"/>
      <c r="AG15" s="1166"/>
      <c r="AH15" s="1166"/>
      <c r="AI15" s="1166"/>
      <c r="AJ15" s="1166"/>
      <c r="AK15" s="2607">
        <v>8</v>
      </c>
      <c r="AL15" s="1149"/>
      <c r="AM15" s="1149"/>
      <c r="AN15" s="1149"/>
      <c r="AO15" s="1149"/>
      <c r="AP15" s="1149"/>
      <c r="AQ15" s="1149"/>
      <c r="AR15" s="1149"/>
      <c r="AS15" s="1149"/>
    </row>
    <row r="16" spans="1:45" s="365" customFormat="1" ht="12.75" customHeight="1">
      <c r="A16" s="1175"/>
      <c r="B16" s="1167" t="s">
        <v>24</v>
      </c>
      <c r="C16" s="1166"/>
      <c r="D16" s="1166"/>
      <c r="E16" s="1166"/>
      <c r="F16" s="1166"/>
      <c r="G16" s="1166"/>
      <c r="H16" s="1166"/>
      <c r="I16" s="1166"/>
      <c r="J16" s="1166"/>
      <c r="K16" s="1166"/>
      <c r="L16" s="1166"/>
      <c r="M16" s="1166"/>
      <c r="N16" s="1166"/>
      <c r="O16" s="1166"/>
      <c r="P16" s="2607">
        <v>96</v>
      </c>
      <c r="Q16" s="1149"/>
      <c r="R16" s="1149"/>
      <c r="S16" s="1149"/>
      <c r="T16" s="1149"/>
      <c r="U16" s="1149"/>
      <c r="V16" s="1149"/>
      <c r="W16" s="1149"/>
      <c r="X16" s="1149"/>
      <c r="Y16" s="1175"/>
      <c r="Z16" s="1905" t="s">
        <v>751</v>
      </c>
      <c r="AA16" s="1166"/>
      <c r="AB16" s="1166"/>
      <c r="AC16" s="1166"/>
      <c r="AD16" s="1166"/>
      <c r="AE16" s="1166"/>
      <c r="AF16" s="1166"/>
      <c r="AG16" s="1166"/>
      <c r="AH16" s="1166"/>
      <c r="AI16" s="1166"/>
      <c r="AJ16" s="1166"/>
      <c r="AK16" s="2607"/>
      <c r="AL16" s="1149"/>
      <c r="AM16" s="1149"/>
      <c r="AN16" s="1149"/>
      <c r="AO16" s="1149"/>
      <c r="AP16" s="1149"/>
      <c r="AQ16" s="1149"/>
      <c r="AR16" s="1149"/>
      <c r="AS16" s="1149"/>
    </row>
    <row r="17" spans="1:46" s="365" customFormat="1" ht="12.75" customHeight="1">
      <c r="A17" s="1149"/>
      <c r="B17" s="1149"/>
      <c r="C17" s="1149"/>
      <c r="D17" s="1149"/>
      <c r="E17" s="1149"/>
      <c r="F17" s="1149"/>
      <c r="G17" s="1149"/>
      <c r="H17" s="1149"/>
      <c r="I17" s="1149"/>
      <c r="J17" s="1149"/>
      <c r="K17" s="1149"/>
      <c r="L17" s="1149"/>
      <c r="M17" s="1149"/>
      <c r="N17" s="1149"/>
      <c r="O17" s="1149"/>
      <c r="P17" s="1149"/>
      <c r="Q17" s="1149"/>
      <c r="R17" s="1149"/>
      <c r="S17" s="1149"/>
      <c r="T17" s="1149"/>
      <c r="U17" s="1149"/>
      <c r="V17" s="1149"/>
      <c r="W17" s="1149"/>
      <c r="X17" s="1149"/>
      <c r="Y17" s="1175"/>
      <c r="Z17" s="1163" t="s">
        <v>737</v>
      </c>
      <c r="AA17" s="1166"/>
      <c r="AB17" s="1166"/>
      <c r="AC17" s="1166"/>
      <c r="AD17" s="1166"/>
      <c r="AE17" s="1166"/>
      <c r="AF17" s="1166"/>
      <c r="AG17" s="1166"/>
      <c r="AH17" s="1166"/>
      <c r="AI17" s="1166"/>
      <c r="AJ17" s="1166"/>
      <c r="AK17" s="2607">
        <v>9</v>
      </c>
      <c r="AL17" s="1149"/>
      <c r="AM17" s="1149"/>
      <c r="AN17" s="1149"/>
      <c r="AO17" s="1149"/>
      <c r="AP17" s="1149"/>
      <c r="AQ17" s="1149"/>
      <c r="AR17" s="1149"/>
      <c r="AS17" s="1149"/>
    </row>
    <row r="18" spans="1:46" s="365" customFormat="1" ht="12.75" customHeight="1">
      <c r="A18" s="1175">
        <f>A5-0.01</f>
        <v>-4.0199999999999996</v>
      </c>
      <c r="B18" s="1168" t="s">
        <v>714</v>
      </c>
      <c r="C18" s="1149"/>
      <c r="D18" s="1154"/>
      <c r="E18" s="1149"/>
      <c r="F18" s="1149"/>
      <c r="G18" s="1149"/>
      <c r="H18" s="1149"/>
      <c r="I18" s="1149"/>
      <c r="J18" s="1149"/>
      <c r="K18" s="1149"/>
      <c r="L18" s="1149"/>
      <c r="M18" s="1149"/>
      <c r="N18" s="1149"/>
      <c r="O18" s="1149"/>
      <c r="P18" s="1149"/>
      <c r="Q18" s="1149"/>
      <c r="R18" s="1149"/>
      <c r="S18" s="1149"/>
      <c r="T18" s="1149"/>
      <c r="U18" s="1149"/>
      <c r="V18" s="1149"/>
      <c r="W18" s="1149"/>
      <c r="X18" s="1149"/>
      <c r="Y18" s="1175"/>
      <c r="Z18" s="1163" t="s">
        <v>1409</v>
      </c>
      <c r="AA18" s="1158"/>
      <c r="AB18" s="1158"/>
      <c r="AC18" s="1158"/>
      <c r="AD18" s="1158"/>
      <c r="AE18" s="1158"/>
      <c r="AF18" s="1158"/>
      <c r="AG18" s="1158"/>
      <c r="AH18" s="1158"/>
      <c r="AI18" s="1158"/>
      <c r="AJ18"/>
      <c r="AK18" s="2606">
        <v>10</v>
      </c>
      <c r="AL18" s="1149"/>
      <c r="AM18" s="1149"/>
      <c r="AN18" s="1149"/>
      <c r="AO18" s="1149"/>
      <c r="AP18" s="1149"/>
      <c r="AQ18" s="1149"/>
      <c r="AR18" s="1149"/>
      <c r="AS18" s="1149"/>
    </row>
    <row r="19" spans="1:46" s="365" customFormat="1" ht="12.75" customHeight="1">
      <c r="A19" s="1175"/>
      <c r="B19" s="1897" t="s">
        <v>715</v>
      </c>
      <c r="C19" s="1149"/>
      <c r="D19" s="1154"/>
      <c r="E19" s="1149"/>
      <c r="F19" s="1149"/>
      <c r="G19" s="1149"/>
      <c r="H19" s="1149"/>
      <c r="I19" s="1149"/>
      <c r="J19" s="1149"/>
      <c r="K19" s="1149"/>
      <c r="L19" s="1149"/>
      <c r="M19" s="1149"/>
      <c r="N19" s="1149"/>
      <c r="O19" s="1149"/>
      <c r="P19" s="1149"/>
      <c r="Q19" s="1149"/>
      <c r="R19" s="1149"/>
      <c r="S19" s="1149"/>
      <c r="T19" s="1149"/>
      <c r="U19" s="1149"/>
      <c r="V19" s="1149"/>
      <c r="W19" s="1149"/>
      <c r="X19" s="1149"/>
      <c r="Y19" s="1175"/>
      <c r="Z19" s="1163" t="s">
        <v>1410</v>
      </c>
      <c r="AA19" s="1158"/>
      <c r="AB19" s="1158"/>
      <c r="AC19" s="1158"/>
      <c r="AD19" s="1158"/>
      <c r="AE19" s="1158"/>
      <c r="AF19" s="1158"/>
      <c r="AG19" s="1158"/>
      <c r="AH19" s="1158"/>
      <c r="AI19" s="1158"/>
      <c r="AJ19"/>
      <c r="AK19" s="2609">
        <v>11</v>
      </c>
      <c r="AL19" s="1149"/>
      <c r="AM19" s="1149"/>
      <c r="AN19" s="1149"/>
      <c r="AO19" s="1149"/>
      <c r="AP19" s="1149"/>
      <c r="AQ19" s="1149"/>
      <c r="AR19" s="1149"/>
      <c r="AS19" s="1149"/>
    </row>
    <row r="20" spans="1:46" s="365" customFormat="1" ht="12.75" customHeight="1">
      <c r="A20" s="1175"/>
      <c r="B20" s="1163" t="s">
        <v>1568</v>
      </c>
      <c r="C20" s="1158"/>
      <c r="D20" s="1158"/>
      <c r="E20" s="1158"/>
      <c r="F20" s="1158"/>
      <c r="G20" s="2606"/>
      <c r="H20" s="1158"/>
      <c r="I20" s="1158"/>
      <c r="J20" s="1158"/>
      <c r="K20" s="1158"/>
      <c r="L20" s="1158"/>
      <c r="M20" s="2606">
        <v>1</v>
      </c>
      <c r="N20" s="1149"/>
      <c r="O20" s="1149"/>
      <c r="P20" s="1149"/>
      <c r="Q20" s="1149"/>
      <c r="R20" s="1149"/>
      <c r="S20" s="1149"/>
      <c r="T20" s="1149"/>
      <c r="U20" s="1149"/>
      <c r="V20" s="1149"/>
      <c r="W20" s="1149"/>
      <c r="X20" s="1149"/>
      <c r="Y20" s="1175"/>
      <c r="Z20" s="1163" t="s">
        <v>752</v>
      </c>
      <c r="AA20" s="1163"/>
      <c r="AB20" s="1163"/>
      <c r="AC20" s="1163"/>
      <c r="AD20" s="1163"/>
      <c r="AE20" s="1163"/>
      <c r="AF20" s="1163"/>
      <c r="AG20" s="1163"/>
      <c r="AH20" s="1163"/>
      <c r="AI20" s="1163"/>
      <c r="AJ20" s="1163"/>
      <c r="AK20" s="2610">
        <v>12</v>
      </c>
      <c r="AL20" s="1894"/>
      <c r="AM20" s="1149"/>
      <c r="AN20" s="1149"/>
      <c r="AO20" s="1149"/>
      <c r="AP20" s="1149"/>
      <c r="AQ20" s="1149"/>
      <c r="AR20" s="1149"/>
      <c r="AS20" s="1149"/>
      <c r="AT20" s="1149"/>
    </row>
    <row r="21" spans="1:46" s="365" customFormat="1" ht="12.75" customHeight="1">
      <c r="A21" s="1175"/>
      <c r="B21" s="1163" t="s">
        <v>716</v>
      </c>
      <c r="C21" s="1166"/>
      <c r="D21" s="1166"/>
      <c r="E21" s="1166"/>
      <c r="F21" s="1166"/>
      <c r="G21" s="1166"/>
      <c r="H21" s="1166"/>
      <c r="I21" s="1166"/>
      <c r="J21" s="1166"/>
      <c r="K21" s="1166"/>
      <c r="L21" s="1166"/>
      <c r="M21" s="2607">
        <v>2</v>
      </c>
      <c r="N21" s="1149"/>
      <c r="O21" s="1149"/>
      <c r="P21" s="1149"/>
      <c r="Q21" s="1149"/>
      <c r="R21" s="1149"/>
      <c r="S21" s="1149"/>
      <c r="T21" s="1149"/>
      <c r="U21" s="1149"/>
      <c r="V21" s="1149"/>
      <c r="W21" s="1149"/>
      <c r="X21" s="1149"/>
      <c r="Y21" s="1175"/>
      <c r="Z21" s="1163" t="s">
        <v>753</v>
      </c>
      <c r="AA21" s="1163"/>
      <c r="AB21" s="1163"/>
      <c r="AC21" s="1163"/>
      <c r="AD21" s="1163"/>
      <c r="AE21" s="1163"/>
      <c r="AF21" s="1163"/>
      <c r="AG21" s="1163"/>
      <c r="AH21" s="1163"/>
      <c r="AI21" s="1163"/>
      <c r="AJ21" s="1163"/>
      <c r="AK21" s="2610">
        <v>13</v>
      </c>
      <c r="AL21" s="1149"/>
      <c r="AM21" s="1149"/>
      <c r="AN21" s="1149"/>
      <c r="AO21" s="1149"/>
      <c r="AP21" s="1149"/>
      <c r="AQ21" s="1149"/>
      <c r="AR21" s="1149"/>
      <c r="AS21" s="1149"/>
    </row>
    <row r="22" spans="1:46" s="365" customFormat="1" ht="12.75" customHeight="1">
      <c r="A22" s="1175"/>
      <c r="B22" s="1163" t="s">
        <v>5</v>
      </c>
      <c r="C22" s="1158"/>
      <c r="D22" s="1158"/>
      <c r="E22" s="1158"/>
      <c r="F22" s="1158"/>
      <c r="G22" s="1158"/>
      <c r="H22" s="1158"/>
      <c r="I22" s="1158"/>
      <c r="J22" s="1158"/>
      <c r="K22" s="1158"/>
      <c r="L22" s="1158"/>
      <c r="M22" s="2606">
        <v>3</v>
      </c>
      <c r="N22" s="1149"/>
      <c r="O22" s="1149"/>
      <c r="P22" s="1149"/>
      <c r="Q22" s="1149"/>
      <c r="R22" s="1149"/>
      <c r="S22" s="1149"/>
      <c r="T22" s="1249"/>
      <c r="U22" s="1223"/>
      <c r="V22" s="1149"/>
      <c r="W22" s="1149"/>
      <c r="X22" s="1149"/>
      <c r="Y22" s="1175"/>
      <c r="Z22" s="1163" t="s">
        <v>24</v>
      </c>
      <c r="AA22" s="1163"/>
      <c r="AB22" s="1163"/>
      <c r="AC22" s="1163"/>
      <c r="AD22" s="1163"/>
      <c r="AE22" s="1910"/>
      <c r="AF22" s="1910"/>
      <c r="AG22" s="1910"/>
      <c r="AH22" s="1910"/>
      <c r="AI22" s="1910"/>
      <c r="AJ22" s="1910"/>
      <c r="AK22" s="2610">
        <v>96</v>
      </c>
      <c r="AL22" s="1149"/>
      <c r="AM22" s="1149"/>
      <c r="AN22" s="1149"/>
      <c r="AO22" s="1149"/>
      <c r="AP22" s="1149"/>
      <c r="AQ22" s="1149"/>
      <c r="AR22" s="1149"/>
      <c r="AS22" s="1149"/>
    </row>
    <row r="23" spans="1:46" s="365" customFormat="1" ht="12.75" customHeight="1">
      <c r="A23" s="1175"/>
      <c r="B23" s="1902" t="s">
        <v>717</v>
      </c>
      <c r="C23" s="1158"/>
      <c r="D23" s="1158"/>
      <c r="E23" s="1158"/>
      <c r="F23" s="1158"/>
      <c r="G23" s="1158"/>
      <c r="H23" s="1158"/>
      <c r="I23" s="1158"/>
      <c r="J23" s="1158"/>
      <c r="K23" s="1158"/>
      <c r="L23" s="1158"/>
      <c r="M23" s="2606"/>
      <c r="N23" s="1149"/>
      <c r="O23" s="1149"/>
      <c r="P23" s="1149"/>
      <c r="Q23" s="1149"/>
      <c r="R23" s="1149"/>
      <c r="S23" s="1149"/>
      <c r="T23" s="1250"/>
      <c r="U23" s="1235"/>
      <c r="V23" s="1149"/>
      <c r="W23" s="1149"/>
      <c r="X23" s="1149"/>
      <c r="Y23" s="1175"/>
      <c r="AL23" s="1149"/>
      <c r="AM23" s="1149"/>
      <c r="AN23" s="1149"/>
      <c r="AO23" s="1149"/>
      <c r="AP23" s="1149"/>
      <c r="AQ23" s="1149"/>
      <c r="AR23" s="1149"/>
      <c r="AS23" s="1149"/>
    </row>
    <row r="24" spans="1:46" s="365" customFormat="1" ht="12.75" customHeight="1">
      <c r="A24" s="1175"/>
      <c r="B24" s="1163" t="s">
        <v>718</v>
      </c>
      <c r="C24" s="1158"/>
      <c r="D24" s="1158"/>
      <c r="E24" s="1158"/>
      <c r="F24" s="1158"/>
      <c r="G24" s="1158"/>
      <c r="H24" s="1158"/>
      <c r="I24" s="1158"/>
      <c r="J24" s="1158"/>
      <c r="K24" s="1158"/>
      <c r="L24" s="1158"/>
      <c r="M24" s="2606">
        <v>4</v>
      </c>
      <c r="N24" s="1149"/>
      <c r="O24" s="1149"/>
      <c r="P24" s="1149"/>
      <c r="Q24" s="1149"/>
      <c r="R24" s="1149"/>
      <c r="S24" s="1149"/>
      <c r="T24" s="1170"/>
      <c r="U24" s="609"/>
      <c r="V24" s="817"/>
      <c r="W24" s="817"/>
      <c r="X24" s="1149"/>
      <c r="Y24" s="1149"/>
      <c r="Z24" s="1149"/>
      <c r="AA24" s="1149"/>
      <c r="AB24" s="1149"/>
      <c r="AC24" s="1149"/>
      <c r="AD24" s="1149"/>
      <c r="AE24" s="1149"/>
      <c r="AF24" s="1149"/>
      <c r="AG24" s="1149"/>
      <c r="AH24" s="1149"/>
      <c r="AI24" s="1149"/>
      <c r="AJ24" s="1149"/>
      <c r="AK24" s="1149"/>
      <c r="AL24" s="1149"/>
      <c r="AM24" s="1149"/>
      <c r="AN24" s="1149"/>
      <c r="AO24" s="1149"/>
      <c r="AP24" s="1149"/>
      <c r="AQ24" s="1149"/>
      <c r="AR24" s="1149"/>
      <c r="AS24" s="817"/>
    </row>
    <row r="25" spans="1:46" s="365" customFormat="1" ht="12.75" customHeight="1">
      <c r="A25" s="1175"/>
      <c r="B25" s="1903" t="s">
        <v>719</v>
      </c>
      <c r="C25" s="1158"/>
      <c r="D25" s="1158"/>
      <c r="E25" s="1158"/>
      <c r="F25" s="1158"/>
      <c r="G25" s="1158"/>
      <c r="H25" s="1158"/>
      <c r="I25" s="1158"/>
      <c r="J25" s="1158"/>
      <c r="K25" s="1158"/>
      <c r="L25" s="1158"/>
      <c r="M25" s="2606">
        <v>5</v>
      </c>
      <c r="N25" s="1149"/>
      <c r="O25" s="1149"/>
      <c r="P25" s="1149"/>
      <c r="Q25" s="1149"/>
      <c r="R25" s="1149"/>
      <c r="S25" s="1149"/>
      <c r="T25" s="1170"/>
      <c r="U25" s="609"/>
      <c r="V25" s="609"/>
      <c r="W25" s="1149"/>
      <c r="X25" s="1149"/>
      <c r="Y25" s="1149" t="s">
        <v>812</v>
      </c>
      <c r="Z25" s="1149"/>
      <c r="AA25" s="1149"/>
      <c r="AB25" s="1154"/>
      <c r="AC25" s="1149"/>
      <c r="AD25" s="1149"/>
      <c r="AE25" s="817"/>
      <c r="AF25" s="817"/>
      <c r="AG25" s="817"/>
      <c r="AH25" s="817"/>
      <c r="AI25" s="817"/>
      <c r="AJ25" s="817"/>
      <c r="AK25" s="1149"/>
      <c r="AL25" s="1149"/>
      <c r="AM25" s="1149"/>
      <c r="AN25" s="1149"/>
      <c r="AO25" s="1149"/>
      <c r="AP25" s="1149"/>
      <c r="AQ25" s="1149"/>
      <c r="AR25" s="817"/>
      <c r="AS25" s="817"/>
    </row>
    <row r="26" spans="1:46" s="365" customFormat="1" ht="12.75" customHeight="1">
      <c r="A26" s="1175"/>
      <c r="B26" s="1905" t="s">
        <v>720</v>
      </c>
      <c r="C26" s="1166"/>
      <c r="D26" s="1166"/>
      <c r="E26" s="1166"/>
      <c r="F26" s="1166"/>
      <c r="G26" s="1166"/>
      <c r="H26" s="1166"/>
      <c r="I26" s="1166"/>
      <c r="J26" s="1166"/>
      <c r="K26" s="1166"/>
      <c r="L26" s="1166"/>
      <c r="M26" s="2607"/>
      <c r="N26" s="1149"/>
      <c r="O26" s="1149"/>
      <c r="P26" s="1149"/>
      <c r="Q26" s="1149"/>
      <c r="R26" s="1149"/>
      <c r="S26" s="1149"/>
      <c r="T26" s="1154"/>
      <c r="U26" s="609"/>
      <c r="V26" s="817"/>
      <c r="W26" s="609"/>
      <c r="X26" s="1149"/>
      <c r="Y26" s="1175"/>
      <c r="Z26" s="1149" t="s">
        <v>485</v>
      </c>
      <c r="AA26" s="1149"/>
      <c r="AB26" s="1149"/>
      <c r="AC26" s="1149"/>
      <c r="AD26" s="1149"/>
      <c r="AE26" s="1149"/>
      <c r="AF26" s="1149"/>
      <c r="AG26" s="1149"/>
      <c r="AH26" s="1149"/>
      <c r="AI26" s="1149"/>
      <c r="AJ26" s="1149"/>
      <c r="AK26" s="1149"/>
      <c r="AL26" s="1149"/>
      <c r="AM26" s="1149"/>
      <c r="AN26" s="1149"/>
      <c r="AO26" s="1149"/>
      <c r="AP26" s="1149"/>
      <c r="AQ26" s="1149"/>
      <c r="AR26" s="1908"/>
      <c r="AS26" s="817"/>
    </row>
    <row r="27" spans="1:46" s="365" customFormat="1" ht="12.75" customHeight="1">
      <c r="A27" s="1175"/>
      <c r="B27" s="1163" t="s">
        <v>721</v>
      </c>
      <c r="C27" s="1166"/>
      <c r="D27" s="1166"/>
      <c r="E27" s="1166"/>
      <c r="F27" s="1166"/>
      <c r="G27" s="1166"/>
      <c r="H27" s="1166"/>
      <c r="I27" s="1166"/>
      <c r="J27" s="1166"/>
      <c r="K27" s="1166"/>
      <c r="L27" s="1166"/>
      <c r="M27" s="2607">
        <v>6</v>
      </c>
      <c r="N27" s="1149"/>
      <c r="O27" s="1149"/>
      <c r="P27" s="1149"/>
      <c r="Q27" s="1149"/>
      <c r="R27" s="1149"/>
      <c r="S27" s="1149"/>
      <c r="T27" s="609"/>
      <c r="U27" s="609"/>
      <c r="V27" s="817"/>
      <c r="W27" s="609"/>
      <c r="X27" s="1149"/>
      <c r="Y27" s="1175"/>
      <c r="Z27" s="1149"/>
      <c r="AA27" s="1149"/>
      <c r="AB27" s="1149"/>
      <c r="AC27" s="1149"/>
      <c r="AD27" s="1149"/>
      <c r="AE27" s="1149"/>
      <c r="AF27" s="1149"/>
      <c r="AG27" s="1149"/>
      <c r="AH27" s="1149"/>
      <c r="AI27" s="1149"/>
      <c r="AJ27" s="1149"/>
      <c r="AK27" s="1149"/>
      <c r="AL27" s="1149"/>
      <c r="AM27" s="1149"/>
      <c r="AN27" s="1149"/>
      <c r="AO27" s="1149"/>
      <c r="AP27" s="1149"/>
      <c r="AQ27" s="1149"/>
      <c r="AR27" s="1909"/>
      <c r="AS27" s="817"/>
    </row>
    <row r="28" spans="1:46" s="365" customFormat="1" ht="12.75" customHeight="1">
      <c r="A28" s="1175"/>
      <c r="B28" s="1163" t="s">
        <v>1407</v>
      </c>
      <c r="C28" s="1158"/>
      <c r="D28" s="1158"/>
      <c r="E28" s="1158"/>
      <c r="F28" s="1158"/>
      <c r="G28" s="1158"/>
      <c r="H28" s="1158"/>
      <c r="I28" s="1158"/>
      <c r="J28" s="1158"/>
      <c r="K28" s="1158"/>
      <c r="L28" s="1158"/>
      <c r="M28" s="2606">
        <v>7</v>
      </c>
      <c r="N28" s="1149"/>
      <c r="O28" s="1149"/>
      <c r="P28" s="1149"/>
      <c r="Q28" s="1149"/>
      <c r="R28" s="1149"/>
      <c r="S28" s="1149"/>
      <c r="T28" s="1154"/>
      <c r="U28" s="817"/>
      <c r="V28" s="817"/>
      <c r="W28" s="1149"/>
      <c r="X28" s="1149"/>
      <c r="Y28" s="1175"/>
      <c r="Z28" s="1149"/>
      <c r="AA28" s="1149"/>
      <c r="AB28" s="1149"/>
      <c r="AC28" s="1149"/>
      <c r="AD28" s="1149"/>
      <c r="AE28" s="1149"/>
      <c r="AF28" s="1149"/>
      <c r="AG28" s="1149"/>
      <c r="AH28" s="1149"/>
      <c r="AI28" s="1149"/>
      <c r="AJ28" s="1149"/>
      <c r="AK28" s="1149"/>
      <c r="AL28" s="1149"/>
      <c r="AM28" s="1149"/>
      <c r="AN28" s="1149"/>
      <c r="AO28" s="1149"/>
      <c r="AP28" s="1149"/>
      <c r="AQ28" s="1149"/>
      <c r="AR28" s="1149"/>
      <c r="AS28" s="1149"/>
    </row>
    <row r="29" spans="1:46" s="365" customFormat="1" ht="12.75" customHeight="1">
      <c r="A29" s="1175"/>
      <c r="B29" s="1163" t="s">
        <v>1408</v>
      </c>
      <c r="C29" s="1158"/>
      <c r="D29" s="1158"/>
      <c r="E29" s="1158"/>
      <c r="F29" s="1158"/>
      <c r="G29" s="1158"/>
      <c r="H29" s="1158"/>
      <c r="I29" s="1158"/>
      <c r="J29" s="1158"/>
      <c r="K29" s="1158"/>
      <c r="L29" s="1158"/>
      <c r="M29" s="2606">
        <v>8</v>
      </c>
      <c r="N29" s="1149"/>
      <c r="O29" s="1149"/>
      <c r="P29" s="1149"/>
      <c r="Q29" s="1149"/>
      <c r="R29" s="1149"/>
      <c r="S29" s="1149"/>
      <c r="T29" s="1149"/>
      <c r="U29" s="1149"/>
      <c r="V29" s="609"/>
      <c r="W29" s="1149"/>
      <c r="X29" s="1149"/>
      <c r="Y29" s="1175"/>
      <c r="Z29" s="1911" t="s">
        <v>474</v>
      </c>
      <c r="AA29" s="1181"/>
      <c r="AB29" s="1181"/>
      <c r="AC29" s="1181"/>
      <c r="AD29" s="1181"/>
      <c r="AE29" s="1181"/>
      <c r="AF29" s="1181"/>
      <c r="AG29" s="1181"/>
      <c r="AH29" s="1181"/>
      <c r="AI29" s="1181"/>
      <c r="AJ29" s="1181"/>
      <c r="AK29" s="1181"/>
      <c r="AL29" s="1181"/>
      <c r="AM29" s="1181"/>
      <c r="AN29" s="1181">
        <v>1</v>
      </c>
      <c r="AO29" s="1182" t="s">
        <v>84</v>
      </c>
      <c r="AP29" s="3357">
        <v>-4.07</v>
      </c>
      <c r="AQ29" s="3357"/>
      <c r="AR29" s="817"/>
      <c r="AS29" s="1149"/>
    </row>
    <row r="30" spans="1:46" s="365" customFormat="1" ht="12.75" customHeight="1">
      <c r="A30" s="1175"/>
      <c r="B30" s="1163" t="s">
        <v>722</v>
      </c>
      <c r="C30" s="1163"/>
      <c r="D30" s="1163"/>
      <c r="E30" s="1163"/>
      <c r="F30" s="1163"/>
      <c r="G30" s="1163"/>
      <c r="H30" s="1163"/>
      <c r="I30" s="1163"/>
      <c r="J30" s="1163"/>
      <c r="K30" s="1163"/>
      <c r="L30" s="1163"/>
      <c r="M30" s="2606">
        <v>9</v>
      </c>
      <c r="N30" s="1149"/>
      <c r="O30" s="1149"/>
      <c r="P30" s="1149"/>
      <c r="Q30" s="1149"/>
      <c r="R30" s="1149"/>
      <c r="S30" s="1149"/>
      <c r="T30" s="1149"/>
      <c r="U30" s="1149"/>
      <c r="V30" s="1149"/>
      <c r="W30" s="1149"/>
      <c r="X30" s="1149"/>
      <c r="Y30" s="1175"/>
      <c r="Z30" s="1911" t="s">
        <v>475</v>
      </c>
      <c r="AA30" s="1181"/>
      <c r="AB30" s="1181"/>
      <c r="AC30" s="1181"/>
      <c r="AD30" s="1181"/>
      <c r="AE30" s="1181"/>
      <c r="AF30" s="1181"/>
      <c r="AG30" s="1181"/>
      <c r="AH30" s="1181"/>
      <c r="AI30" s="1181"/>
      <c r="AJ30" s="1181"/>
      <c r="AK30" s="1181"/>
      <c r="AL30" s="1181"/>
      <c r="AM30" s="1181"/>
      <c r="AN30" s="1181">
        <v>2</v>
      </c>
      <c r="AO30" s="1170" t="s">
        <v>84</v>
      </c>
      <c r="AP30" s="3357">
        <v>-4.07</v>
      </c>
      <c r="AQ30" s="3357"/>
      <c r="AR30" s="817"/>
      <c r="AS30" s="1149"/>
    </row>
    <row r="31" spans="1:46" s="365" customFormat="1" ht="12.75" customHeight="1">
      <c r="A31" s="1175"/>
      <c r="B31" s="1163" t="s">
        <v>60</v>
      </c>
      <c r="C31" s="1163"/>
      <c r="D31" s="1163"/>
      <c r="E31" s="1163"/>
      <c r="F31" s="1163"/>
      <c r="G31" s="1163"/>
      <c r="H31" s="1163"/>
      <c r="I31" s="1163"/>
      <c r="J31" s="1163"/>
      <c r="K31" s="1163"/>
      <c r="L31" s="1163"/>
      <c r="M31" s="2610">
        <v>10</v>
      </c>
      <c r="N31" s="1149"/>
      <c r="O31" s="1149"/>
      <c r="P31" s="1149"/>
      <c r="Q31" s="1149"/>
      <c r="R31" s="1149"/>
      <c r="S31" s="1149"/>
      <c r="T31" s="1149"/>
      <c r="U31" s="1149"/>
      <c r="V31" s="1149"/>
      <c r="W31" s="1149"/>
      <c r="X31" s="1149"/>
      <c r="Y31" s="1175"/>
      <c r="Z31" s="1185" t="s">
        <v>476</v>
      </c>
      <c r="AA31" s="1181"/>
      <c r="AB31" s="1181"/>
      <c r="AC31" s="1181"/>
      <c r="AD31" s="1181"/>
      <c r="AE31" s="1181"/>
      <c r="AF31" s="1181"/>
      <c r="AG31" s="1181"/>
      <c r="AH31" s="1181"/>
      <c r="AI31" s="1181"/>
      <c r="AJ31" s="1181"/>
      <c r="AK31" s="1181"/>
      <c r="AL31" s="1181"/>
      <c r="AM31" s="1181"/>
      <c r="AN31" s="1181">
        <v>3</v>
      </c>
      <c r="AO31" s="1180"/>
      <c r="AP31" s="1181"/>
      <c r="AQ31" s="1166"/>
      <c r="AR31" s="1149"/>
      <c r="AS31" s="1149"/>
    </row>
    <row r="32" spans="1:46" s="365" customFormat="1" ht="12.75" customHeight="1">
      <c r="A32" s="1175"/>
      <c r="B32" s="1163" t="s">
        <v>723</v>
      </c>
      <c r="C32" s="1163"/>
      <c r="D32" s="1163"/>
      <c r="E32" s="1163"/>
      <c r="F32" s="1163"/>
      <c r="G32" s="1163"/>
      <c r="H32" s="1163"/>
      <c r="I32" s="1163"/>
      <c r="J32" s="1163"/>
      <c r="K32" s="1163"/>
      <c r="L32" s="1163"/>
      <c r="M32" s="2610">
        <v>11</v>
      </c>
      <c r="N32" s="1149"/>
      <c r="O32" s="1149"/>
      <c r="P32" s="1149"/>
      <c r="Q32" s="1149"/>
      <c r="R32" s="1149"/>
      <c r="S32" s="1149"/>
      <c r="T32" s="1149"/>
      <c r="U32" s="1149"/>
      <c r="V32" s="1149"/>
      <c r="W32" s="1149"/>
      <c r="X32" s="1149"/>
      <c r="Y32" s="1175"/>
      <c r="Z32" s="1162" t="s">
        <v>477</v>
      </c>
      <c r="AA32" s="1158"/>
      <c r="AB32" s="1158"/>
      <c r="AC32" s="1158"/>
      <c r="AD32" s="1158"/>
      <c r="AE32" s="1158"/>
      <c r="AF32" s="1158"/>
      <c r="AG32" s="1158"/>
      <c r="AH32" s="1158"/>
      <c r="AI32" s="1158"/>
      <c r="AJ32" s="1158"/>
      <c r="AK32" s="1158"/>
      <c r="AL32" s="1158"/>
      <c r="AM32" s="1158"/>
      <c r="AN32" s="1158">
        <v>4</v>
      </c>
      <c r="AO32" s="1182"/>
      <c r="AP32" s="1158"/>
      <c r="AQ32" s="1158"/>
      <c r="AR32" s="1149"/>
      <c r="AS32" s="1149"/>
    </row>
    <row r="33" spans="1:45" s="365" customFormat="1" ht="12.75" customHeight="1">
      <c r="A33" s="1175"/>
      <c r="B33" s="1163" t="s">
        <v>24</v>
      </c>
      <c r="C33" s="1163"/>
      <c r="D33" s="1163"/>
      <c r="E33" s="1163"/>
      <c r="F33" s="1163"/>
      <c r="G33" s="1910"/>
      <c r="H33" s="1910"/>
      <c r="I33" s="1910"/>
      <c r="J33" s="1910"/>
      <c r="K33" s="1910"/>
      <c r="L33" s="1910"/>
      <c r="M33" s="2610">
        <v>96</v>
      </c>
      <c r="N33" s="1149"/>
      <c r="O33" s="1149"/>
      <c r="P33" s="1149"/>
      <c r="Q33" s="1149"/>
      <c r="R33" s="1149"/>
      <c r="S33" s="1149"/>
      <c r="T33" s="1149"/>
      <c r="U33" s="1149"/>
      <c r="V33" s="1149"/>
      <c r="W33" s="1149"/>
      <c r="X33" s="1149"/>
      <c r="Y33" s="1175"/>
      <c r="Z33" s="1911" t="s">
        <v>478</v>
      </c>
      <c r="AA33" s="1166"/>
      <c r="AB33" s="1166"/>
      <c r="AC33" s="1166"/>
      <c r="AD33" s="1166"/>
      <c r="AE33" s="1166"/>
      <c r="AF33" s="1166"/>
      <c r="AG33" s="1166"/>
      <c r="AH33" s="1166"/>
      <c r="AI33" s="1166"/>
      <c r="AJ33" s="1166"/>
      <c r="AK33" s="1166"/>
      <c r="AL33" s="1166"/>
      <c r="AM33" s="1166"/>
      <c r="AN33" s="1166">
        <v>5</v>
      </c>
      <c r="AO33" s="1183" t="s">
        <v>84</v>
      </c>
      <c r="AP33" s="3357">
        <f>A86</f>
        <v>-4.089999999999999</v>
      </c>
      <c r="AQ33" s="3357"/>
      <c r="AR33" s="1149"/>
      <c r="AS33" s="1149"/>
    </row>
    <row r="34" spans="1:45" s="365" customFormat="1" ht="12.75" customHeight="1">
      <c r="A34" s="1149"/>
      <c r="B34" s="1149"/>
      <c r="C34" s="1149"/>
      <c r="D34" s="1149"/>
      <c r="E34" s="1149"/>
      <c r="F34" s="1149"/>
      <c r="G34" s="1149"/>
      <c r="H34" s="1149"/>
      <c r="I34" s="1149"/>
      <c r="J34" s="1149"/>
      <c r="K34" s="1149"/>
      <c r="L34" s="1149"/>
      <c r="M34" s="1149"/>
      <c r="N34" s="1149"/>
      <c r="O34" s="1149"/>
      <c r="P34" s="1149"/>
      <c r="Q34" s="1149"/>
      <c r="R34" s="1149"/>
      <c r="S34" s="1149"/>
      <c r="T34" s="1149"/>
      <c r="U34" s="1149"/>
      <c r="V34" s="1149"/>
      <c r="W34" s="1149"/>
      <c r="X34" s="1149"/>
      <c r="Y34" s="1175"/>
      <c r="Z34" s="1163" t="s">
        <v>479</v>
      </c>
      <c r="AA34" s="1158"/>
      <c r="AB34" s="1158"/>
      <c r="AC34" s="1158"/>
      <c r="AD34" s="1158"/>
      <c r="AE34" s="1158"/>
      <c r="AF34" s="1158"/>
      <c r="AG34" s="1158"/>
      <c r="AH34" s="1158"/>
      <c r="AI34" s="1158"/>
      <c r="AJ34" s="1158"/>
      <c r="AK34" s="1158"/>
      <c r="AL34" s="1158"/>
      <c r="AM34" s="1158"/>
      <c r="AN34" s="1158">
        <v>6</v>
      </c>
      <c r="AO34" s="1182" t="s">
        <v>84</v>
      </c>
      <c r="AP34" s="3357">
        <f>A86</f>
        <v>-4.089999999999999</v>
      </c>
      <c r="AQ34" s="3357"/>
      <c r="AR34" s="1149"/>
      <c r="AS34" s="1149"/>
    </row>
    <row r="35" spans="1:45" s="365" customFormat="1" ht="12.75" customHeight="1">
      <c r="A35" s="1175" t="s">
        <v>724</v>
      </c>
      <c r="B35" s="1168"/>
      <c r="C35" s="817"/>
      <c r="D35" s="817"/>
      <c r="E35" s="817"/>
      <c r="F35" s="817"/>
      <c r="G35" s="817"/>
      <c r="H35" s="817"/>
      <c r="I35" s="817"/>
      <c r="J35" s="817"/>
      <c r="K35" s="817"/>
      <c r="L35" s="817"/>
      <c r="M35" s="817"/>
      <c r="N35" s="1149"/>
      <c r="O35" s="1149"/>
      <c r="P35" s="1149"/>
      <c r="Q35" s="1149"/>
      <c r="R35" s="1149"/>
      <c r="S35" s="1149"/>
      <c r="T35" s="1149"/>
      <c r="U35" s="1149"/>
      <c r="V35" s="1149"/>
      <c r="W35" s="1149"/>
      <c r="X35" s="1149"/>
      <c r="Y35" s="1175"/>
      <c r="Z35" s="1162" t="s">
        <v>480</v>
      </c>
      <c r="AA35" s="1912"/>
      <c r="AB35" s="1912"/>
      <c r="AC35" s="1912"/>
      <c r="AD35" s="1912"/>
      <c r="AE35" s="1912"/>
      <c r="AF35" s="1912"/>
      <c r="AG35" s="1912"/>
      <c r="AH35" s="1912"/>
      <c r="AI35" s="1912"/>
      <c r="AJ35" s="1912"/>
      <c r="AK35" s="1912"/>
      <c r="AL35" s="1912"/>
      <c r="AM35" s="1912"/>
      <c r="AN35" s="1912">
        <v>7</v>
      </c>
      <c r="AO35" s="1180" t="s">
        <v>84</v>
      </c>
      <c r="AP35" s="3357">
        <f>A86</f>
        <v>-4.089999999999999</v>
      </c>
      <c r="AQ35" s="3357"/>
      <c r="AR35" s="1149"/>
      <c r="AS35" s="1149"/>
    </row>
    <row r="36" spans="1:45" s="365" customFormat="1" ht="12.75" customHeight="1">
      <c r="A36" s="1175"/>
      <c r="B36" s="1897" t="s">
        <v>725</v>
      </c>
      <c r="C36" s="1149"/>
      <c r="D36" s="1154"/>
      <c r="E36" s="1149"/>
      <c r="F36" s="1149"/>
      <c r="G36" s="1149"/>
      <c r="H36" s="1149"/>
      <c r="I36" s="1149"/>
      <c r="J36" s="1149"/>
      <c r="K36" s="1149"/>
      <c r="L36" s="1149"/>
      <c r="M36" s="1149"/>
      <c r="N36" s="1149"/>
      <c r="O36" s="1149"/>
      <c r="P36" s="1149"/>
      <c r="Q36" s="1149"/>
      <c r="R36" s="1149"/>
      <c r="S36" s="1149"/>
      <c r="T36" s="1149"/>
      <c r="U36" s="1149"/>
      <c r="V36" s="1149"/>
      <c r="W36" s="1149"/>
      <c r="X36" s="1149"/>
      <c r="Y36" s="1175"/>
      <c r="Z36" s="1149" t="s">
        <v>481</v>
      </c>
      <c r="AA36" s="1913"/>
      <c r="AB36" s="1913"/>
      <c r="AC36" s="1913"/>
      <c r="AD36" s="1913"/>
      <c r="AE36" s="1913"/>
      <c r="AF36" s="1913"/>
      <c r="AG36" s="1913"/>
      <c r="AH36" s="1913"/>
      <c r="AI36" s="1913"/>
      <c r="AJ36" s="1913"/>
      <c r="AK36" s="1913"/>
      <c r="AL36" s="1913"/>
      <c r="AM36" s="1913"/>
      <c r="AN36" s="1913">
        <v>8</v>
      </c>
      <c r="AO36" s="1180" t="s">
        <v>84</v>
      </c>
      <c r="AP36" s="3357">
        <f>A86</f>
        <v>-4.089999999999999</v>
      </c>
      <c r="AQ36" s="3357"/>
      <c r="AR36" s="1149"/>
      <c r="AS36" s="1149"/>
    </row>
    <row r="37" spans="1:45" s="365" customFormat="1" ht="12.75" customHeight="1">
      <c r="A37" s="1175"/>
      <c r="B37" s="1163" t="s">
        <v>726</v>
      </c>
      <c r="C37" s="1158"/>
      <c r="D37" s="1158"/>
      <c r="E37" s="1158"/>
      <c r="F37" s="1158"/>
      <c r="G37" s="1158"/>
      <c r="H37" s="1158"/>
      <c r="I37" s="1158"/>
      <c r="J37" s="1158"/>
      <c r="K37" s="1158"/>
      <c r="L37" s="1158"/>
      <c r="M37" s="1158">
        <v>1</v>
      </c>
      <c r="N37" s="1149"/>
      <c r="O37" s="1149"/>
      <c r="P37" s="1149"/>
      <c r="Q37" s="1149"/>
      <c r="R37" s="1149"/>
      <c r="S37" s="1149"/>
      <c r="T37" s="1249"/>
      <c r="U37" s="1223"/>
      <c r="V37" s="1149"/>
      <c r="W37" s="1149"/>
      <c r="X37" s="1149"/>
      <c r="Y37" s="1175"/>
      <c r="Z37" s="1162" t="s">
        <v>482</v>
      </c>
      <c r="AA37" s="1158"/>
      <c r="AB37" s="1158"/>
      <c r="AC37" s="1158"/>
      <c r="AD37" s="1158"/>
      <c r="AE37" s="1158"/>
      <c r="AF37" s="1158"/>
      <c r="AG37" s="1158"/>
      <c r="AH37" s="1158"/>
      <c r="AI37" s="1158"/>
      <c r="AJ37" s="1158"/>
      <c r="AK37" s="1158"/>
      <c r="AL37" s="1158"/>
      <c r="AM37" s="1158"/>
      <c r="AN37" s="1158">
        <v>9</v>
      </c>
      <c r="AO37" s="1182" t="s">
        <v>84</v>
      </c>
      <c r="AP37" s="3357">
        <f>A86</f>
        <v>-4.089999999999999</v>
      </c>
      <c r="AQ37" s="3357"/>
      <c r="AR37" s="1149"/>
      <c r="AS37" s="1149"/>
    </row>
    <row r="38" spans="1:45" s="365" customFormat="1" ht="12.75" customHeight="1">
      <c r="A38" s="1175"/>
      <c r="B38" s="1163" t="s">
        <v>727</v>
      </c>
      <c r="C38" s="1166"/>
      <c r="D38" s="1166"/>
      <c r="E38" s="1166"/>
      <c r="F38" s="1166"/>
      <c r="G38" s="1166"/>
      <c r="H38" s="1166"/>
      <c r="I38" s="1166"/>
      <c r="J38" s="1166"/>
      <c r="K38" s="1166"/>
      <c r="L38" s="1166"/>
      <c r="M38" s="1166">
        <v>2</v>
      </c>
      <c r="N38" s="1149"/>
      <c r="O38" s="1149"/>
      <c r="P38" s="1149"/>
      <c r="Q38" s="1149"/>
      <c r="R38" s="1149"/>
      <c r="S38" s="1149"/>
      <c r="T38" s="1250"/>
      <c r="U38" s="1235"/>
      <c r="V38" s="1149"/>
      <c r="W38" s="1149"/>
      <c r="X38" s="1149"/>
      <c r="Y38" s="1175"/>
      <c r="Z38" s="1149" t="s">
        <v>483</v>
      </c>
      <c r="AA38" s="1149"/>
      <c r="AB38" s="1149"/>
      <c r="AC38" s="1149"/>
      <c r="AD38" s="1149"/>
      <c r="AE38" s="1149"/>
      <c r="AF38" s="1149"/>
      <c r="AG38" s="1149"/>
      <c r="AH38" s="1149"/>
      <c r="AI38" s="1149"/>
      <c r="AJ38" s="1149"/>
      <c r="AK38" s="1149"/>
      <c r="AL38" s="1149"/>
      <c r="AM38" s="1149"/>
      <c r="AN38" s="1149">
        <v>10</v>
      </c>
      <c r="AO38" s="1182" t="s">
        <v>84</v>
      </c>
      <c r="AP38" s="3357">
        <f>A86</f>
        <v>-4.089999999999999</v>
      </c>
      <c r="AQ38" s="3357"/>
      <c r="AR38" s="1149"/>
      <c r="AS38" s="1149"/>
    </row>
    <row r="39" spans="1:45" s="365" customFormat="1" ht="12.75" customHeight="1">
      <c r="A39" s="1175"/>
      <c r="B39" s="1902" t="s">
        <v>728</v>
      </c>
      <c r="C39" s="1158"/>
      <c r="D39" s="1158"/>
      <c r="E39" s="1158"/>
      <c r="F39" s="1158"/>
      <c r="G39" s="1158"/>
      <c r="H39" s="1158"/>
      <c r="I39" s="1158"/>
      <c r="J39" s="1158"/>
      <c r="K39" s="1158"/>
      <c r="L39" s="1158"/>
      <c r="M39" s="1158"/>
      <c r="N39" s="1149"/>
      <c r="O39" s="1149"/>
      <c r="P39" s="1149"/>
      <c r="Q39" s="1149"/>
      <c r="R39" s="1149"/>
      <c r="S39" s="1149"/>
      <c r="T39" s="1149"/>
      <c r="U39" s="1149"/>
      <c r="V39" s="1149"/>
      <c r="W39" s="1149"/>
      <c r="X39" s="1149"/>
      <c r="Y39" s="1175"/>
      <c r="Z39" s="1162" t="s">
        <v>484</v>
      </c>
      <c r="AA39" s="1158"/>
      <c r="AB39" s="1158"/>
      <c r="AC39" s="1158"/>
      <c r="AD39" s="1158"/>
      <c r="AE39" s="1158"/>
      <c r="AF39" s="1158"/>
      <c r="AG39" s="1158"/>
      <c r="AH39" s="1158"/>
      <c r="AI39" s="1158"/>
      <c r="AJ39" s="1158"/>
      <c r="AK39" s="1158"/>
      <c r="AL39" s="1158"/>
      <c r="AM39" s="1158"/>
      <c r="AN39" s="1158">
        <v>96</v>
      </c>
      <c r="AO39" s="1182" t="s">
        <v>84</v>
      </c>
      <c r="AP39" s="3357">
        <f>A86</f>
        <v>-4.089999999999999</v>
      </c>
      <c r="AQ39" s="3357"/>
      <c r="AR39" s="1149"/>
      <c r="AS39" s="1149"/>
    </row>
    <row r="40" spans="1:45" s="365" customFormat="1" ht="12.75" customHeight="1">
      <c r="A40" s="1175"/>
      <c r="B40" s="1163" t="s">
        <v>729</v>
      </c>
      <c r="C40" s="1158"/>
      <c r="D40" s="1158"/>
      <c r="E40" s="1158"/>
      <c r="F40" s="1158"/>
      <c r="G40" s="1158"/>
      <c r="H40" s="1158"/>
      <c r="I40" s="1158"/>
      <c r="J40" s="1158"/>
      <c r="K40" s="1158"/>
      <c r="L40" s="1158"/>
      <c r="M40" s="1158">
        <v>3</v>
      </c>
      <c r="N40" s="1149"/>
      <c r="O40" s="1149"/>
      <c r="P40" s="1149"/>
      <c r="Q40" s="1149"/>
      <c r="R40" s="1149"/>
      <c r="S40" s="1149"/>
      <c r="V40" s="1149"/>
      <c r="W40" s="1149"/>
      <c r="X40" s="1149"/>
      <c r="Y40" s="1149"/>
      <c r="Z40" s="1149"/>
      <c r="AA40" s="1149"/>
      <c r="AB40" s="1149"/>
      <c r="AC40" s="1149"/>
      <c r="AD40" s="1149"/>
      <c r="AE40" s="1149"/>
      <c r="AF40" s="1149"/>
      <c r="AG40" s="1149"/>
      <c r="AH40" s="1149"/>
      <c r="AI40" s="1149"/>
      <c r="AJ40" s="1149"/>
      <c r="AK40" s="1149"/>
      <c r="AL40" s="1149"/>
      <c r="AM40" s="1149"/>
      <c r="AN40" s="1149"/>
      <c r="AO40" s="1149"/>
      <c r="AP40" s="1149"/>
      <c r="AQ40" s="1149"/>
      <c r="AR40" s="1149"/>
      <c r="AS40" s="1149"/>
    </row>
    <row r="41" spans="1:45" s="365" customFormat="1" ht="12.75" customHeight="1">
      <c r="A41" s="1175"/>
      <c r="B41" s="1903" t="s">
        <v>731</v>
      </c>
      <c r="C41" s="1158"/>
      <c r="D41" s="1158"/>
      <c r="E41" s="1158"/>
      <c r="F41" s="1158"/>
      <c r="G41" s="1158"/>
      <c r="H41" s="1158"/>
      <c r="I41" s="1158"/>
      <c r="J41" s="1158"/>
      <c r="K41" s="1158"/>
      <c r="L41" s="1158"/>
      <c r="M41" s="1158">
        <v>4</v>
      </c>
      <c r="N41" s="1149"/>
      <c r="O41" s="1149"/>
      <c r="P41" s="1149"/>
      <c r="Q41" s="1149"/>
      <c r="R41" s="1149"/>
      <c r="S41" s="1149"/>
      <c r="V41" s="1149"/>
      <c r="W41" s="1149"/>
      <c r="X41" s="1149"/>
      <c r="Y41" s="1149"/>
      <c r="Z41" s="1149"/>
      <c r="AA41" s="1149"/>
      <c r="AB41" s="1149"/>
      <c r="AC41" s="1149"/>
      <c r="AD41" s="1149"/>
      <c r="AE41" s="1149"/>
      <c r="AF41" s="1149"/>
      <c r="AG41" s="1149"/>
      <c r="AH41" s="1149"/>
      <c r="AI41" s="1149"/>
      <c r="AJ41" s="1149"/>
      <c r="AK41" s="1149"/>
      <c r="AL41" s="1149"/>
      <c r="AM41" s="1149"/>
      <c r="AN41" s="1149"/>
      <c r="AO41" s="1149"/>
      <c r="AP41" s="1149"/>
      <c r="AQ41" s="1149"/>
      <c r="AR41" s="1149"/>
      <c r="AS41" s="1149"/>
    </row>
    <row r="42" spans="1:45" s="365" customFormat="1" ht="12.75" customHeight="1">
      <c r="A42" s="1175"/>
      <c r="B42" s="1903" t="s">
        <v>718</v>
      </c>
      <c r="C42" s="1166"/>
      <c r="D42" s="1166"/>
      <c r="E42" s="1166"/>
      <c r="F42" s="1166"/>
      <c r="G42" s="1166"/>
      <c r="H42" s="1166"/>
      <c r="I42" s="1166"/>
      <c r="J42" s="1166"/>
      <c r="K42" s="1166"/>
      <c r="L42" s="1166"/>
      <c r="M42" s="1166">
        <v>5</v>
      </c>
      <c r="N42" s="1149"/>
      <c r="O42" s="1149"/>
      <c r="P42" s="1149"/>
      <c r="Q42" s="1149"/>
      <c r="R42" s="1149"/>
      <c r="S42" s="1149"/>
      <c r="T42" s="1149"/>
      <c r="U42" s="1149"/>
      <c r="V42" s="1149"/>
      <c r="W42" s="1149"/>
      <c r="X42" s="1149"/>
      <c r="Y42" s="1149"/>
      <c r="Z42" s="1149"/>
      <c r="AA42" s="1149"/>
      <c r="AB42" s="1149"/>
      <c r="AC42" s="1149"/>
      <c r="AD42" s="1149"/>
      <c r="AE42" s="1149"/>
      <c r="AF42" s="1149"/>
      <c r="AG42" s="1149"/>
      <c r="AH42" s="1149"/>
      <c r="AI42" s="1149"/>
      <c r="AJ42" s="1149"/>
      <c r="AK42" s="1149"/>
      <c r="AL42" s="1149"/>
      <c r="AM42" s="1149"/>
      <c r="AN42" s="1149"/>
      <c r="AO42" s="1149"/>
      <c r="AP42" s="1149"/>
      <c r="AQ42" s="1149"/>
      <c r="AR42" s="1149"/>
      <c r="AS42" s="1149"/>
    </row>
    <row r="43" spans="1:45" s="365" customFormat="1" ht="12.75" customHeight="1">
      <c r="A43" s="1175"/>
      <c r="B43" s="1903" t="s">
        <v>6</v>
      </c>
      <c r="C43" s="1166"/>
      <c r="D43" s="1166"/>
      <c r="E43" s="1166"/>
      <c r="F43" s="1166"/>
      <c r="G43" s="1166"/>
      <c r="H43" s="1166"/>
      <c r="I43" s="1166"/>
      <c r="J43" s="1166"/>
      <c r="K43" s="1166"/>
      <c r="L43" s="1166"/>
      <c r="M43" s="1166">
        <v>6</v>
      </c>
      <c r="N43" s="1149"/>
      <c r="O43" s="1149"/>
      <c r="P43" s="1149"/>
      <c r="Q43" s="1149"/>
      <c r="R43" s="1149"/>
      <c r="S43" s="1149"/>
      <c r="T43" s="1149"/>
      <c r="U43" s="1149"/>
      <c r="V43" s="1149"/>
      <c r="W43" s="1149"/>
      <c r="X43" s="1149"/>
      <c r="Y43" s="1149"/>
      <c r="Z43" s="1149"/>
      <c r="AA43" s="1149"/>
      <c r="AB43" s="1149"/>
      <c r="AC43" s="1149"/>
      <c r="AD43" s="1149"/>
      <c r="AE43" s="1149"/>
      <c r="AF43" s="1149"/>
      <c r="AG43" s="1149"/>
      <c r="AH43" s="1149"/>
      <c r="AI43" s="1149"/>
      <c r="AJ43" s="1149"/>
      <c r="AK43" s="1149"/>
      <c r="AL43" s="1149"/>
      <c r="AM43" s="1149"/>
      <c r="AN43" s="1149"/>
      <c r="AO43" s="1149"/>
      <c r="AP43" s="1149"/>
      <c r="AQ43" s="1149"/>
      <c r="AR43" s="1149"/>
      <c r="AS43" s="1149"/>
    </row>
    <row r="44" spans="1:45" s="365" customFormat="1" ht="12.75" customHeight="1">
      <c r="A44" s="1175"/>
      <c r="B44" s="1905" t="s">
        <v>732</v>
      </c>
      <c r="C44" s="1166"/>
      <c r="D44" s="1166"/>
      <c r="E44" s="1166"/>
      <c r="F44" s="1166"/>
      <c r="G44" s="1166"/>
      <c r="H44" s="1166"/>
      <c r="I44" s="1166"/>
      <c r="J44" s="1166"/>
      <c r="K44" s="1166"/>
      <c r="L44" s="1166"/>
      <c r="M44" s="1166"/>
      <c r="N44" s="1149"/>
      <c r="O44" s="1149"/>
      <c r="P44" s="1149"/>
      <c r="Q44" s="1149"/>
      <c r="R44" s="1149"/>
      <c r="S44" s="1149"/>
      <c r="T44" s="1149"/>
      <c r="U44" s="1149"/>
      <c r="V44" s="1149"/>
      <c r="W44" s="1149"/>
      <c r="X44" s="1149"/>
      <c r="Y44" s="1149"/>
      <c r="Z44" s="1149"/>
      <c r="AA44" s="1149"/>
      <c r="AB44" s="1149"/>
      <c r="AC44" s="1149"/>
      <c r="AD44" s="1149"/>
      <c r="AE44" s="1149"/>
      <c r="AF44" s="1149"/>
      <c r="AG44" s="1149"/>
      <c r="AH44" s="1149"/>
      <c r="AI44" s="1149"/>
      <c r="AJ44" s="1149"/>
      <c r="AK44" s="1149"/>
      <c r="AL44" s="1149"/>
      <c r="AM44" s="1149"/>
      <c r="AN44" s="1149"/>
      <c r="AO44" s="1149"/>
      <c r="AP44" s="1149"/>
      <c r="AQ44" s="1149"/>
      <c r="AR44" s="1149"/>
      <c r="AS44" s="1149"/>
    </row>
    <row r="45" spans="1:45" s="365" customFormat="1" ht="12.75" customHeight="1">
      <c r="A45" s="1175"/>
      <c r="B45" s="1163" t="s">
        <v>733</v>
      </c>
      <c r="C45" s="1166"/>
      <c r="D45" s="1166"/>
      <c r="E45" s="1166"/>
      <c r="F45" s="1166"/>
      <c r="G45" s="1166"/>
      <c r="H45" s="1166"/>
      <c r="I45" s="1166"/>
      <c r="J45" s="1166"/>
      <c r="K45" s="1166"/>
      <c r="L45" s="1166"/>
      <c r="M45" s="1166">
        <v>7</v>
      </c>
      <c r="N45" s="1149"/>
      <c r="O45" s="1149"/>
      <c r="P45" s="1149"/>
      <c r="Q45" s="1149"/>
      <c r="R45" s="1149"/>
      <c r="S45" s="1149"/>
      <c r="T45" s="1149"/>
      <c r="U45" s="1149"/>
      <c r="V45" s="1149"/>
      <c r="W45" s="1149"/>
      <c r="X45" s="1149"/>
      <c r="Y45" s="1149"/>
      <c r="Z45" s="1149"/>
      <c r="AA45" s="1149"/>
      <c r="AB45" s="1149"/>
      <c r="AC45" s="1149"/>
      <c r="AD45" s="1149"/>
      <c r="AE45" s="1149"/>
      <c r="AF45" s="1149"/>
      <c r="AG45" s="1149"/>
      <c r="AH45" s="1149"/>
      <c r="AI45" s="1149"/>
      <c r="AJ45" s="1149"/>
      <c r="AK45" s="1149"/>
      <c r="AL45" s="1149"/>
      <c r="AM45" s="1149"/>
      <c r="AN45" s="1149"/>
      <c r="AO45" s="1149"/>
      <c r="AP45" s="1149"/>
      <c r="AQ45" s="1149"/>
      <c r="AR45" s="1149"/>
      <c r="AS45" s="1149"/>
    </row>
    <row r="46" spans="1:45" s="365" customFormat="1" ht="12.75" customHeight="1">
      <c r="A46" s="1175"/>
      <c r="B46" s="1163" t="s">
        <v>734</v>
      </c>
      <c r="C46" s="1158"/>
      <c r="D46" s="1158"/>
      <c r="E46" s="1158"/>
      <c r="F46" s="1158"/>
      <c r="G46" s="1158"/>
      <c r="H46" s="1158"/>
      <c r="I46" s="1158"/>
      <c r="J46" s="1158"/>
      <c r="K46" s="1158"/>
      <c r="L46" s="1158"/>
      <c r="M46" s="1158">
        <v>8</v>
      </c>
      <c r="N46" s="1149"/>
      <c r="O46" s="1149"/>
      <c r="P46" s="1149"/>
      <c r="Q46" s="1149"/>
      <c r="R46" s="1149"/>
      <c r="S46" s="1149"/>
      <c r="T46" s="1149"/>
      <c r="U46" s="1149"/>
      <c r="V46" s="1149"/>
      <c r="W46" s="1149"/>
      <c r="X46" s="1149"/>
      <c r="Y46" s="1149"/>
      <c r="Z46" s="1149"/>
      <c r="AA46" s="1149"/>
      <c r="AB46" s="1149"/>
      <c r="AC46" s="1149"/>
      <c r="AD46" s="1149"/>
      <c r="AE46" s="1149"/>
      <c r="AF46" s="1149"/>
      <c r="AG46" s="1149"/>
      <c r="AH46" s="1149"/>
      <c r="AI46" s="1149"/>
      <c r="AJ46" s="1149"/>
      <c r="AK46" s="1149"/>
      <c r="AL46" s="1149"/>
      <c r="AM46" s="1149"/>
      <c r="AN46" s="1149"/>
      <c r="AO46" s="1149"/>
      <c r="AP46" s="1149"/>
      <c r="AQ46" s="1149"/>
      <c r="AR46" s="1149"/>
      <c r="AS46" s="1149"/>
    </row>
    <row r="47" spans="1:45" s="365" customFormat="1" ht="12.75" customHeight="1">
      <c r="A47" s="1175"/>
      <c r="B47" s="1163" t="s">
        <v>735</v>
      </c>
      <c r="C47" s="1158"/>
      <c r="D47" s="1158"/>
      <c r="E47" s="1158"/>
      <c r="F47" s="1158"/>
      <c r="G47" s="1158"/>
      <c r="H47" s="1158"/>
      <c r="I47" s="1158"/>
      <c r="J47" s="1158"/>
      <c r="K47" s="1158"/>
      <c r="L47" s="1158"/>
      <c r="M47" s="1158">
        <v>9</v>
      </c>
      <c r="N47" s="1149"/>
      <c r="O47" s="1149"/>
      <c r="P47" s="1149"/>
      <c r="Q47" s="1149"/>
      <c r="R47" s="1149"/>
      <c r="S47" s="1149"/>
      <c r="T47" s="1149"/>
      <c r="U47" s="1149"/>
      <c r="V47" s="1149"/>
      <c r="W47" s="1149"/>
      <c r="X47" s="1149"/>
      <c r="Y47" s="1149"/>
      <c r="Z47" s="1149"/>
      <c r="AA47" s="1149"/>
      <c r="AB47" s="1149"/>
      <c r="AC47" s="1149"/>
      <c r="AD47" s="1149"/>
      <c r="AE47" s="1149"/>
      <c r="AF47" s="1149"/>
      <c r="AG47" s="1149"/>
      <c r="AH47" s="1149"/>
      <c r="AI47" s="1149"/>
      <c r="AJ47" s="1149"/>
      <c r="AK47" s="1149"/>
      <c r="AL47" s="1149"/>
      <c r="AM47" s="1149"/>
      <c r="AN47" s="1149"/>
      <c r="AO47" s="1149"/>
      <c r="AP47" s="1149"/>
      <c r="AQ47" s="1149"/>
      <c r="AR47" s="1149"/>
      <c r="AS47" s="1149"/>
    </row>
    <row r="48" spans="1:45" s="365" customFormat="1" ht="12.75" customHeight="1">
      <c r="A48" s="1175"/>
      <c r="B48" s="1163" t="s">
        <v>736</v>
      </c>
      <c r="C48" s="1163"/>
      <c r="D48" s="1163"/>
      <c r="E48" s="1163"/>
      <c r="F48" s="1163"/>
      <c r="G48" s="1163"/>
      <c r="H48" s="1163"/>
      <c r="I48" s="1163"/>
      <c r="J48" s="1163"/>
      <c r="K48" s="1163"/>
      <c r="L48" s="1163"/>
      <c r="M48" s="1163">
        <v>10</v>
      </c>
      <c r="N48" s="1149"/>
      <c r="O48" s="1149"/>
      <c r="P48" s="1149"/>
      <c r="Q48" s="1149"/>
      <c r="R48" s="1149"/>
      <c r="S48" s="1149"/>
      <c r="T48" s="1149"/>
      <c r="U48" s="1149"/>
      <c r="V48" s="1149"/>
      <c r="W48" s="1149"/>
      <c r="X48" s="817"/>
      <c r="Y48" s="817"/>
      <c r="Z48" s="1894"/>
      <c r="AA48" s="1894"/>
      <c r="AB48" s="1894"/>
      <c r="AC48" s="1894"/>
      <c r="AD48" s="1894"/>
      <c r="AE48" s="1894"/>
      <c r="AF48" s="1894"/>
      <c r="AG48" s="817"/>
      <c r="AH48" s="817"/>
      <c r="AI48" s="817"/>
      <c r="AJ48" s="1149"/>
      <c r="AK48" s="1149"/>
      <c r="AL48" s="1149"/>
      <c r="AM48" s="1154"/>
      <c r="AN48" s="1154"/>
      <c r="AO48" s="817"/>
      <c r="AP48" s="817"/>
      <c r="AQ48" s="817"/>
      <c r="AR48" s="817"/>
      <c r="AS48" s="817"/>
    </row>
    <row r="49" spans="1:45" s="365" customFormat="1" ht="12.75" customHeight="1">
      <c r="A49" s="1175"/>
      <c r="B49" s="1163" t="s">
        <v>737</v>
      </c>
      <c r="C49" s="1163"/>
      <c r="D49" s="1163"/>
      <c r="E49" s="1163"/>
      <c r="F49" s="1163"/>
      <c r="G49" s="1163"/>
      <c r="H49" s="1163"/>
      <c r="I49" s="1163"/>
      <c r="J49" s="1163"/>
      <c r="K49" s="1163"/>
      <c r="L49" s="1163"/>
      <c r="M49" s="1163">
        <v>11</v>
      </c>
      <c r="N49" s="1149"/>
      <c r="O49" s="1149"/>
      <c r="P49" s="1149"/>
      <c r="Q49" s="1149"/>
      <c r="R49" s="1149"/>
      <c r="S49" s="1149"/>
      <c r="T49" s="1149"/>
      <c r="U49" s="1149"/>
      <c r="V49" s="1149"/>
      <c r="W49" s="1149"/>
      <c r="X49" s="817"/>
      <c r="Y49" s="817"/>
      <c r="Z49" s="1894"/>
      <c r="AA49" s="1894"/>
      <c r="AB49" s="1894"/>
      <c r="AC49" s="1894"/>
      <c r="AD49" s="1894"/>
      <c r="AE49" s="1894"/>
      <c r="AF49" s="1894"/>
      <c r="AG49" s="817"/>
      <c r="AH49" s="817"/>
      <c r="AI49" s="817"/>
      <c r="AJ49" s="1149"/>
      <c r="AK49" s="1149"/>
      <c r="AL49" s="1149"/>
      <c r="AM49" s="1154"/>
      <c r="AN49" s="1154"/>
      <c r="AO49" s="817"/>
      <c r="AP49" s="817"/>
      <c r="AQ49" s="817"/>
      <c r="AR49" s="817"/>
      <c r="AS49" s="817"/>
    </row>
    <row r="50" spans="1:45" s="365" customFormat="1" ht="12.75" customHeight="1">
      <c r="A50" s="1175"/>
      <c r="B50" s="1163" t="s">
        <v>738</v>
      </c>
      <c r="C50" s="1163"/>
      <c r="D50" s="1163"/>
      <c r="E50" s="1163"/>
      <c r="F50" s="1163"/>
      <c r="G50" s="1163"/>
      <c r="H50" s="1163"/>
      <c r="I50" s="1163"/>
      <c r="J50" s="1163"/>
      <c r="K50" s="1163"/>
      <c r="L50" s="1163"/>
      <c r="M50" s="1163">
        <v>12</v>
      </c>
      <c r="N50" s="1149"/>
      <c r="O50" s="1149"/>
      <c r="P50" s="1149"/>
      <c r="Q50" s="1149"/>
      <c r="R50" s="1149"/>
      <c r="S50" s="1149"/>
      <c r="T50" s="1149"/>
      <c r="U50" s="1149"/>
      <c r="V50" s="1149"/>
      <c r="W50" s="1149"/>
      <c r="X50" s="817"/>
      <c r="Y50" s="817"/>
      <c r="Z50" s="1894"/>
      <c r="AA50" s="1894"/>
      <c r="AB50" s="1894"/>
      <c r="AC50" s="1894"/>
      <c r="AD50" s="1894"/>
      <c r="AE50" s="1894"/>
      <c r="AF50" s="1894"/>
      <c r="AG50" s="817"/>
      <c r="AH50" s="817"/>
      <c r="AI50" s="817"/>
      <c r="AJ50" s="1149"/>
      <c r="AK50" s="1149"/>
      <c r="AL50" s="1149"/>
      <c r="AM50" s="1154"/>
      <c r="AN50" s="1154"/>
      <c r="AO50" s="817"/>
      <c r="AP50" s="817"/>
      <c r="AQ50" s="817"/>
      <c r="AR50" s="817"/>
      <c r="AS50" s="817"/>
    </row>
    <row r="51" spans="1:45" s="365" customFormat="1" ht="12.75" customHeight="1">
      <c r="A51" s="1175"/>
      <c r="B51" s="1163" t="s">
        <v>739</v>
      </c>
      <c r="C51" s="1163"/>
      <c r="D51" s="1163"/>
      <c r="E51" s="1163"/>
      <c r="F51" s="1163"/>
      <c r="G51" s="1911"/>
      <c r="H51" s="1911"/>
      <c r="I51" s="1911"/>
      <c r="J51" s="1911"/>
      <c r="K51" s="1911"/>
      <c r="L51" s="1911"/>
      <c r="M51" s="1163">
        <v>13</v>
      </c>
      <c r="N51" s="1149"/>
      <c r="O51" s="1149"/>
      <c r="P51" s="1149"/>
      <c r="Q51" s="1149"/>
      <c r="R51" s="1149"/>
      <c r="S51" s="1149"/>
      <c r="T51" s="1149"/>
      <c r="U51" s="1149"/>
      <c r="V51" s="1149"/>
      <c r="W51" s="1149"/>
      <c r="X51" s="817"/>
      <c r="Y51" s="817"/>
      <c r="Z51" s="1894"/>
      <c r="AA51" s="1894"/>
      <c r="AB51" s="1894"/>
      <c r="AC51" s="1894"/>
      <c r="AD51" s="1894"/>
      <c r="AE51" s="1894"/>
      <c r="AF51" s="1894"/>
      <c r="AG51" s="817"/>
      <c r="AH51" s="817"/>
      <c r="AI51" s="817"/>
      <c r="AJ51" s="1149"/>
      <c r="AK51" s="1149"/>
      <c r="AL51" s="1149"/>
      <c r="AM51" s="1154"/>
      <c r="AN51" s="1154"/>
      <c r="AO51" s="817"/>
      <c r="AP51" s="817"/>
      <c r="AQ51" s="817"/>
      <c r="AR51" s="817"/>
      <c r="AS51" s="817"/>
    </row>
    <row r="52" spans="1:45" s="365" customFormat="1" ht="12.75" customHeight="1">
      <c r="A52" s="1175"/>
      <c r="B52" s="1163" t="s">
        <v>24</v>
      </c>
      <c r="C52" s="1163"/>
      <c r="D52" s="1163"/>
      <c r="E52" s="1163"/>
      <c r="F52" s="1163"/>
      <c r="G52" s="1910"/>
      <c r="H52" s="1910"/>
      <c r="I52" s="1910"/>
      <c r="J52" s="1910"/>
      <c r="K52" s="1910"/>
      <c r="L52" s="1910"/>
      <c r="M52" s="1163">
        <v>96</v>
      </c>
      <c r="N52" s="1149"/>
      <c r="O52" s="1149"/>
      <c r="P52" s="1149"/>
      <c r="Q52" s="1149"/>
      <c r="R52" s="1149"/>
      <c r="S52" s="1149"/>
      <c r="T52" s="1149"/>
      <c r="U52" s="1149"/>
      <c r="V52" s="1149"/>
      <c r="W52" s="1149"/>
      <c r="X52" s="817"/>
      <c r="Y52" s="817"/>
      <c r="Z52" s="1894"/>
      <c r="AA52" s="1894"/>
      <c r="AB52" s="1894"/>
      <c r="AC52" s="1894"/>
      <c r="AD52" s="1894"/>
      <c r="AE52" s="1894"/>
      <c r="AF52" s="1894"/>
      <c r="AG52" s="817"/>
      <c r="AH52" s="817"/>
      <c r="AI52" s="817"/>
      <c r="AJ52" s="1149"/>
      <c r="AK52" s="1149"/>
      <c r="AL52" s="1149"/>
      <c r="AM52" s="1154"/>
      <c r="AN52" s="1154"/>
      <c r="AO52" s="817"/>
      <c r="AP52" s="817"/>
      <c r="AQ52" s="817"/>
      <c r="AR52" s="817"/>
      <c r="AS52" s="817"/>
    </row>
    <row r="53" spans="1:45" s="365" customFormat="1" ht="12.75" customHeight="1">
      <c r="A53" s="1175"/>
      <c r="B53" s="817"/>
      <c r="C53" s="817"/>
      <c r="D53" s="817"/>
      <c r="E53" s="817"/>
      <c r="F53" s="817"/>
      <c r="G53" s="817"/>
      <c r="H53" s="817"/>
      <c r="I53" s="817"/>
      <c r="J53" s="817"/>
      <c r="K53" s="817"/>
      <c r="L53" s="817"/>
      <c r="M53" s="817"/>
      <c r="N53" s="1149"/>
      <c r="O53" s="1149"/>
      <c r="P53" s="1149"/>
      <c r="Q53" s="1149"/>
      <c r="R53" s="1149"/>
      <c r="S53" s="1149"/>
      <c r="T53" s="1149"/>
      <c r="U53" s="1149"/>
      <c r="V53" s="1149"/>
      <c r="W53" s="1149"/>
      <c r="X53" s="817"/>
      <c r="Y53" s="817"/>
      <c r="Z53" s="1894"/>
      <c r="AA53" s="1894"/>
      <c r="AB53" s="1894"/>
      <c r="AC53" s="1894"/>
      <c r="AD53" s="1894"/>
      <c r="AE53" s="1894"/>
      <c r="AF53" s="1894"/>
      <c r="AG53" s="817"/>
      <c r="AH53" s="817"/>
      <c r="AI53" s="817"/>
      <c r="AJ53" s="1149"/>
      <c r="AK53" s="1149"/>
      <c r="AL53" s="1149"/>
      <c r="AM53" s="1154"/>
      <c r="AN53" s="1154"/>
      <c r="AO53" s="817"/>
      <c r="AP53" s="817"/>
      <c r="AQ53" s="817"/>
      <c r="AR53" s="817"/>
      <c r="AS53" s="817"/>
    </row>
    <row r="54" spans="1:45" s="365" customFormat="1" ht="12.75" customHeight="1">
      <c r="X54" s="367"/>
      <c r="Y54" s="367"/>
      <c r="Z54" s="1169"/>
      <c r="AA54" s="1169"/>
      <c r="AB54" s="1169"/>
      <c r="AC54" s="1169"/>
      <c r="AD54" s="1169"/>
      <c r="AE54" s="1169"/>
      <c r="AF54" s="1169"/>
      <c r="AG54" s="367"/>
      <c r="AH54" s="367"/>
      <c r="AI54" s="367"/>
      <c r="AK54" s="1149"/>
      <c r="AL54" s="1149"/>
      <c r="AM54" s="1154"/>
      <c r="AN54" s="1154"/>
      <c r="AO54" s="367"/>
      <c r="AP54" s="367"/>
      <c r="AQ54" s="367"/>
      <c r="AR54" s="367"/>
      <c r="AS54" s="367"/>
    </row>
    <row r="55" spans="1:45" s="365" customFormat="1" ht="12.75" customHeight="1">
      <c r="A55" s="1155">
        <v>-4.0599999999999996</v>
      </c>
      <c r="B55" s="1149" t="s">
        <v>88</v>
      </c>
      <c r="D55" s="1153"/>
      <c r="U55" s="1156"/>
      <c r="V55" s="1157"/>
      <c r="Y55" s="1149" t="s">
        <v>813</v>
      </c>
      <c r="AA55" s="367"/>
      <c r="AE55" s="367"/>
      <c r="AF55" s="367"/>
      <c r="AG55" s="367"/>
      <c r="AH55" s="367"/>
      <c r="AI55" s="367"/>
      <c r="AJ55" s="367"/>
      <c r="AL55" s="1149"/>
      <c r="AM55" s="1149"/>
      <c r="AN55" s="1154"/>
      <c r="AS55" s="367"/>
    </row>
    <row r="56" spans="1:45" s="365" customFormat="1" ht="12.75" customHeight="1">
      <c r="A56" s="367"/>
      <c r="B56" s="1159" t="s">
        <v>486</v>
      </c>
      <c r="C56" s="1160"/>
      <c r="D56" s="1160"/>
      <c r="E56" s="1160"/>
      <c r="F56" s="1160"/>
      <c r="G56" s="1160"/>
      <c r="H56" s="1160"/>
      <c r="I56" s="1160">
        <v>1</v>
      </c>
      <c r="J56" s="367"/>
      <c r="K56" s="367"/>
      <c r="L56" s="367"/>
      <c r="N56" s="1149"/>
      <c r="O56" s="1149"/>
      <c r="P56" s="1154"/>
      <c r="T56" s="1154" t="s">
        <v>642</v>
      </c>
      <c r="U56" s="811"/>
      <c r="V56" s="1161"/>
      <c r="Y56" s="367"/>
      <c r="Z56" s="3359" t="s">
        <v>730</v>
      </c>
      <c r="AA56" s="3359"/>
      <c r="AB56" s="3359"/>
      <c r="AC56" s="3359"/>
      <c r="AD56" s="3359"/>
      <c r="AE56" s="3359"/>
      <c r="AF56" s="3359"/>
      <c r="AG56" s="3359"/>
      <c r="AH56" s="3359"/>
      <c r="AI56" s="3359"/>
      <c r="AJ56" s="3359"/>
      <c r="AK56" s="3359"/>
      <c r="AL56" s="1149"/>
      <c r="AM56" s="1149"/>
      <c r="AN56" s="1154"/>
      <c r="AR56" s="1892"/>
      <c r="AS56" s="367"/>
    </row>
    <row r="57" spans="1:45" s="365" customFormat="1" ht="12.75" customHeight="1">
      <c r="A57" s="367"/>
      <c r="B57" s="1159" t="s">
        <v>487</v>
      </c>
      <c r="C57" s="1160"/>
      <c r="D57" s="1160"/>
      <c r="E57" s="1160"/>
      <c r="F57" s="1160"/>
      <c r="G57" s="1160"/>
      <c r="H57" s="1160"/>
      <c r="I57" s="1160">
        <v>2</v>
      </c>
      <c r="J57" s="367"/>
      <c r="K57" s="367"/>
      <c r="L57" s="367"/>
      <c r="N57" s="1149"/>
      <c r="O57" s="1149"/>
      <c r="P57" s="1154"/>
      <c r="Y57" s="367"/>
      <c r="Z57" s="3359"/>
      <c r="AA57" s="3359"/>
      <c r="AB57" s="3359"/>
      <c r="AC57" s="3359"/>
      <c r="AD57" s="3359"/>
      <c r="AE57" s="3359"/>
      <c r="AF57" s="3359"/>
      <c r="AG57" s="3359"/>
      <c r="AH57" s="3359"/>
      <c r="AI57" s="3359"/>
      <c r="AJ57" s="3359"/>
      <c r="AK57" s="3359"/>
      <c r="AL57" s="1149"/>
      <c r="AM57" s="1149"/>
      <c r="AN57" s="1154"/>
      <c r="AQ57" s="1154" t="s">
        <v>415</v>
      </c>
      <c r="AR57" s="1893"/>
      <c r="AS57" s="367"/>
    </row>
    <row r="58" spans="1:45" s="365" customFormat="1" ht="12.75" customHeight="1">
      <c r="A58" s="367"/>
      <c r="B58" s="1163" t="s">
        <v>560</v>
      </c>
      <c r="C58" s="1160"/>
      <c r="D58" s="1160"/>
      <c r="E58" s="1160"/>
      <c r="F58" s="1160"/>
      <c r="G58" s="1160"/>
      <c r="H58" s="1160"/>
      <c r="I58" s="1160">
        <v>3</v>
      </c>
      <c r="J58" s="367"/>
      <c r="K58" s="367"/>
      <c r="L58" s="367"/>
      <c r="N58" s="1149"/>
      <c r="O58" s="1149"/>
      <c r="P58" s="1154"/>
      <c r="R58" s="1156"/>
      <c r="S58" s="1164"/>
      <c r="T58" s="1164"/>
      <c r="U58" s="1164"/>
      <c r="V58" s="1157"/>
      <c r="Y58" s="1155"/>
      <c r="AB58" s="1153"/>
      <c r="AE58" s="367"/>
      <c r="AF58" s="367"/>
      <c r="AG58" s="367"/>
      <c r="AH58" s="367"/>
      <c r="AI58" s="367"/>
      <c r="AJ58" s="367"/>
      <c r="AS58" s="210"/>
    </row>
    <row r="59" spans="1:45" s="365" customFormat="1" ht="12.75" customHeight="1">
      <c r="A59" s="367"/>
      <c r="B59" s="1159" t="s">
        <v>488</v>
      </c>
      <c r="C59" s="1160"/>
      <c r="D59" s="1160"/>
      <c r="E59" s="1160"/>
      <c r="F59" s="1160"/>
      <c r="G59" s="1160"/>
      <c r="H59" s="1160"/>
      <c r="I59" s="1160">
        <v>4</v>
      </c>
      <c r="J59" s="367"/>
      <c r="K59" s="367"/>
      <c r="L59" s="367"/>
      <c r="N59" s="1149"/>
      <c r="O59" s="1149"/>
      <c r="P59" s="1154"/>
      <c r="Q59" s="1154" t="s">
        <v>637</v>
      </c>
      <c r="R59" s="811"/>
      <c r="S59" s="1165"/>
      <c r="T59" s="1165"/>
      <c r="U59" s="1165"/>
      <c r="V59" s="1161"/>
      <c r="Y59" s="1149" t="s">
        <v>1372</v>
      </c>
      <c r="AB59" s="1153"/>
      <c r="AE59" s="367"/>
      <c r="AF59" s="367"/>
      <c r="AG59" s="367"/>
      <c r="AH59" s="367"/>
      <c r="AI59" s="205"/>
      <c r="AJ59" s="205"/>
      <c r="AK59" s="205"/>
      <c r="AL59" s="205"/>
      <c r="AM59" s="205"/>
      <c r="AN59" s="205"/>
      <c r="AO59" s="205"/>
      <c r="AP59" s="205"/>
      <c r="AQ59" s="205"/>
      <c r="AS59" s="367"/>
    </row>
    <row r="60" spans="1:45" s="365" customFormat="1" ht="12.75" customHeight="1">
      <c r="A60" s="367"/>
      <c r="B60" s="1159" t="s">
        <v>489</v>
      </c>
      <c r="C60" s="1160"/>
      <c r="D60" s="1160"/>
      <c r="E60" s="1160"/>
      <c r="F60" s="1160"/>
      <c r="G60" s="1160"/>
      <c r="H60" s="1160"/>
      <c r="I60" s="1160">
        <v>5</v>
      </c>
      <c r="J60" s="367"/>
      <c r="K60" s="367"/>
      <c r="L60" s="367"/>
      <c r="N60" s="1149"/>
      <c r="O60" s="1149"/>
      <c r="P60" s="1154"/>
      <c r="Y60" s="1155"/>
      <c r="Z60" s="1159" t="s">
        <v>61</v>
      </c>
      <c r="AA60" s="1160"/>
      <c r="AB60" s="1160"/>
      <c r="AC60" s="1160"/>
      <c r="AD60" s="1160"/>
      <c r="AE60" s="1160"/>
      <c r="AF60" s="1160"/>
      <c r="AG60" s="1160"/>
      <c r="AH60" s="1160"/>
      <c r="AI60" s="1160"/>
      <c r="AJ60" s="1160">
        <v>1</v>
      </c>
      <c r="AK60" s="205"/>
      <c r="AS60" s="367"/>
    </row>
    <row r="61" spans="1:45" s="365" customFormat="1" ht="12.75" customHeight="1">
      <c r="A61" s="367"/>
      <c r="B61" s="1159" t="s">
        <v>490</v>
      </c>
      <c r="C61" s="1160"/>
      <c r="D61" s="1160"/>
      <c r="E61" s="1160"/>
      <c r="F61" s="1160"/>
      <c r="G61" s="1160"/>
      <c r="H61" s="1160"/>
      <c r="I61" s="1160">
        <v>6</v>
      </c>
      <c r="J61" s="367"/>
      <c r="K61" s="367"/>
      <c r="L61" s="367"/>
      <c r="N61" s="1149"/>
      <c r="O61" s="1149"/>
      <c r="P61" s="1154"/>
      <c r="Y61" s="1155"/>
      <c r="Z61" s="1159" t="s">
        <v>62</v>
      </c>
      <c r="AA61" s="1176"/>
      <c r="AB61" s="1176"/>
      <c r="AC61" s="1176"/>
      <c r="AD61" s="1176"/>
      <c r="AE61" s="1176"/>
      <c r="AF61" s="1176"/>
      <c r="AG61" s="1176"/>
      <c r="AH61" s="1176"/>
      <c r="AI61" s="1176"/>
      <c r="AJ61" s="1176">
        <v>2</v>
      </c>
      <c r="AK61" s="205"/>
      <c r="AS61" s="367"/>
    </row>
    <row r="62" spans="1:45" s="365" customFormat="1" ht="12.75" customHeight="1">
      <c r="A62" s="367"/>
      <c r="B62" s="1159" t="s">
        <v>24</v>
      </c>
      <c r="C62" s="1160"/>
      <c r="D62" s="1160"/>
      <c r="E62" s="1160"/>
      <c r="F62" s="1160"/>
      <c r="G62" s="1160"/>
      <c r="H62" s="1160"/>
      <c r="I62" s="1160">
        <v>96</v>
      </c>
      <c r="J62" s="367"/>
      <c r="K62" s="367"/>
      <c r="L62" s="367"/>
      <c r="N62" s="1149"/>
      <c r="O62" s="1149"/>
      <c r="P62" s="1154"/>
      <c r="Y62" s="1155"/>
      <c r="Z62" s="1159" t="s">
        <v>63</v>
      </c>
      <c r="AA62" s="1176"/>
      <c r="AB62" s="1176"/>
      <c r="AC62" s="1176"/>
      <c r="AD62" s="1176"/>
      <c r="AE62" s="1176"/>
      <c r="AF62" s="1176"/>
      <c r="AG62" s="1176"/>
      <c r="AH62" s="1176"/>
      <c r="AI62" s="1176"/>
      <c r="AJ62" s="1176">
        <v>3</v>
      </c>
      <c r="AK62" s="205"/>
      <c r="AS62" s="367"/>
    </row>
    <row r="63" spans="1:45" s="365" customFormat="1" ht="12.75" customHeight="1">
      <c r="A63" s="367"/>
      <c r="J63" s="367"/>
      <c r="K63" s="367"/>
      <c r="L63" s="367"/>
      <c r="N63" s="1149"/>
      <c r="O63" s="1149"/>
      <c r="Y63" s="1155"/>
      <c r="Z63" s="1163" t="s">
        <v>154</v>
      </c>
      <c r="AA63" s="1158"/>
      <c r="AB63" s="1158"/>
      <c r="AC63" s="1158"/>
      <c r="AD63" s="1158"/>
      <c r="AE63" s="1158"/>
      <c r="AF63" s="1184"/>
      <c r="AG63" s="1184"/>
      <c r="AH63" s="1184"/>
      <c r="AI63" s="1184"/>
      <c r="AJ63" s="1158">
        <v>4</v>
      </c>
      <c r="AK63" s="205"/>
      <c r="AL63" s="1900" t="s">
        <v>643</v>
      </c>
      <c r="AM63" s="1900"/>
      <c r="AN63" s="1900"/>
      <c r="AO63" s="1900"/>
      <c r="AP63" s="1900"/>
      <c r="AQ63" s="1900"/>
      <c r="AR63" s="1920"/>
      <c r="AS63" s="367"/>
    </row>
    <row r="64" spans="1:45" s="365" customFormat="1" ht="12.75" customHeight="1">
      <c r="A64" s="367"/>
      <c r="B64" s="367"/>
      <c r="C64" s="3363" t="s">
        <v>84</v>
      </c>
      <c r="D64" s="3364"/>
      <c r="E64" s="3364"/>
      <c r="F64" s="3365">
        <v>-4.0999999999999996</v>
      </c>
      <c r="G64" s="3366"/>
      <c r="H64" s="3367"/>
      <c r="I64" s="1169"/>
      <c r="J64" s="367"/>
      <c r="K64" s="367"/>
      <c r="L64" s="367"/>
      <c r="N64" s="1149"/>
      <c r="O64" s="1149"/>
      <c r="P64" s="1170"/>
      <c r="Q64" s="1171"/>
      <c r="R64" s="1171"/>
      <c r="S64" s="1172"/>
      <c r="T64" s="560"/>
      <c r="U64" s="560"/>
      <c r="Y64" s="1155"/>
      <c r="Z64" s="1163" t="s">
        <v>64</v>
      </c>
      <c r="AA64" s="1158"/>
      <c r="AB64" s="1158"/>
      <c r="AC64" s="1158"/>
      <c r="AD64" s="1158"/>
      <c r="AE64" s="1158"/>
      <c r="AF64" s="1184"/>
      <c r="AG64" s="1184"/>
      <c r="AH64" s="1184"/>
      <c r="AI64" s="1184"/>
      <c r="AJ64" s="1158">
        <v>5</v>
      </c>
      <c r="AL64" s="1900"/>
      <c r="AM64" s="1900"/>
      <c r="AN64" s="1900"/>
      <c r="AO64" s="1900"/>
      <c r="AP64" s="1900"/>
      <c r="AQ64" s="1900"/>
      <c r="AR64" s="1921"/>
      <c r="AS64" s="367"/>
    </row>
    <row r="65" spans="1:45" s="365" customFormat="1" ht="12.75" customHeight="1">
      <c r="A65" s="817" t="s">
        <v>713</v>
      </c>
      <c r="B65" s="367"/>
      <c r="C65" s="1169"/>
      <c r="D65" s="1169"/>
      <c r="E65" s="1169"/>
      <c r="F65" s="1169"/>
      <c r="G65" s="1169"/>
      <c r="H65" s="1169"/>
      <c r="I65" s="1169"/>
      <c r="J65" s="367"/>
      <c r="K65" s="367"/>
      <c r="L65" s="367"/>
      <c r="N65" s="1149"/>
      <c r="O65" s="1149"/>
      <c r="P65" s="1895" t="s">
        <v>84</v>
      </c>
      <c r="Q65" s="1914"/>
      <c r="R65" s="1914"/>
      <c r="S65" s="1914"/>
      <c r="T65" s="1914"/>
      <c r="U65" s="1914"/>
      <c r="V65" s="1914"/>
      <c r="W65" s="1914"/>
      <c r="Y65" s="1155"/>
      <c r="Z65" s="1163" t="s">
        <v>65</v>
      </c>
      <c r="AA65" s="1158"/>
      <c r="AB65" s="1158"/>
      <c r="AC65" s="1158"/>
      <c r="AD65" s="1158"/>
      <c r="AE65" s="1158"/>
      <c r="AF65" s="1158"/>
      <c r="AG65" s="1158"/>
      <c r="AH65" s="1158"/>
      <c r="AI65" s="1158"/>
      <c r="AJ65" s="1158">
        <v>6</v>
      </c>
      <c r="AL65" s="1900" t="s">
        <v>644</v>
      </c>
      <c r="AM65" s="1900"/>
      <c r="AN65" s="1900"/>
      <c r="AO65" s="1900"/>
      <c r="AP65" s="1900"/>
      <c r="AQ65" s="1900"/>
      <c r="AR65" s="1920"/>
      <c r="AS65" s="367"/>
    </row>
    <row r="66" spans="1:45" s="365" customFormat="1" ht="12.75" customHeight="1">
      <c r="A66" s="817"/>
      <c r="B66" s="2701"/>
      <c r="C66" s="1169"/>
      <c r="D66" s="1169"/>
      <c r="E66" s="1169"/>
      <c r="F66" s="1169"/>
      <c r="G66" s="1169"/>
      <c r="H66" s="1169"/>
      <c r="I66" s="1169"/>
      <c r="J66" s="2701"/>
      <c r="K66" s="2701"/>
      <c r="L66" s="2701"/>
      <c r="N66" s="1149"/>
      <c r="O66" s="1149"/>
      <c r="P66" s="1895"/>
      <c r="Q66" s="1899"/>
      <c r="R66" s="1899"/>
      <c r="S66" s="1899"/>
      <c r="T66" s="1899"/>
      <c r="U66" s="1899"/>
      <c r="V66" s="1899"/>
      <c r="W66" s="1899"/>
      <c r="Y66" s="1155"/>
      <c r="Z66" s="1163" t="s">
        <v>2</v>
      </c>
      <c r="AA66" s="1158"/>
      <c r="AB66" s="1158"/>
      <c r="AC66" s="1158"/>
      <c r="AD66" s="1158"/>
      <c r="AE66" s="1158"/>
      <c r="AF66" s="1158"/>
      <c r="AG66" s="1158"/>
      <c r="AH66" s="1158"/>
      <c r="AI66" s="1158"/>
      <c r="AJ66" s="1158">
        <v>7</v>
      </c>
      <c r="AL66" s="2700"/>
      <c r="AM66" s="2700"/>
      <c r="AN66" s="2700"/>
      <c r="AO66" s="2700"/>
      <c r="AP66" s="2700"/>
      <c r="AQ66" s="2700"/>
      <c r="AR66" s="2705"/>
      <c r="AS66" s="2701"/>
    </row>
    <row r="67" spans="1:45" s="365" customFormat="1" ht="12.75" customHeight="1">
      <c r="A67" s="1174">
        <f>A55-0.01</f>
        <v>-4.0699999999999994</v>
      </c>
      <c r="B67" s="817" t="s">
        <v>85</v>
      </c>
      <c r="C67" s="367"/>
      <c r="G67" s="367"/>
      <c r="H67" s="367"/>
      <c r="I67" s="367"/>
      <c r="J67" s="367"/>
      <c r="K67" s="367"/>
      <c r="L67" s="367"/>
      <c r="N67" s="1149"/>
      <c r="O67" s="1149"/>
      <c r="P67" s="1154"/>
      <c r="Y67" s="1155"/>
      <c r="Z67" s="1185" t="s">
        <v>3</v>
      </c>
      <c r="AA67" s="1181"/>
      <c r="AB67" s="1181"/>
      <c r="AC67" s="1181"/>
      <c r="AD67" s="1181"/>
      <c r="AE67" s="1181"/>
      <c r="AF67" s="1181"/>
      <c r="AG67" s="1181"/>
      <c r="AH67" s="1181"/>
      <c r="AI67" s="1181"/>
      <c r="AJ67" s="1181">
        <v>8</v>
      </c>
      <c r="AL67" s="1900"/>
      <c r="AM67" s="1900"/>
      <c r="AN67" s="1900"/>
      <c r="AO67" s="1900"/>
      <c r="AP67" s="1900"/>
      <c r="AQ67" s="1900"/>
      <c r="AR67" s="1921"/>
      <c r="AS67" s="367"/>
    </row>
    <row r="68" spans="1:45" s="365" customFormat="1" ht="12.75" customHeight="1">
      <c r="A68" s="367"/>
      <c r="B68" s="367"/>
      <c r="C68" s="367"/>
      <c r="G68" s="367"/>
      <c r="H68" s="367"/>
      <c r="I68" s="367"/>
      <c r="J68" s="367"/>
      <c r="K68" s="367"/>
      <c r="L68" s="367"/>
      <c r="N68" s="1149"/>
      <c r="O68" s="1149"/>
      <c r="P68" s="1154"/>
      <c r="R68" s="1156"/>
      <c r="S68" s="1164"/>
      <c r="T68" s="1164"/>
      <c r="U68" s="1164"/>
      <c r="V68" s="1157"/>
      <c r="Y68" s="1155"/>
      <c r="Z68" s="1163" t="s">
        <v>66</v>
      </c>
      <c r="AA68" s="1160"/>
      <c r="AB68" s="1160"/>
      <c r="AC68" s="1160"/>
      <c r="AD68" s="1160"/>
      <c r="AE68" s="1160"/>
      <c r="AF68" s="1160"/>
      <c r="AG68" s="1160"/>
      <c r="AH68" s="1160"/>
      <c r="AI68" s="1160"/>
      <c r="AJ68" s="1160">
        <v>9</v>
      </c>
      <c r="AS68" s="367"/>
    </row>
    <row r="69" spans="1:45" s="365" customFormat="1" ht="12.75" customHeight="1">
      <c r="A69" s="367"/>
      <c r="B69" s="367"/>
      <c r="C69" s="367"/>
      <c r="G69" s="367"/>
      <c r="H69" s="367"/>
      <c r="I69" s="367"/>
      <c r="J69" s="367"/>
      <c r="K69" s="367"/>
      <c r="L69" s="367"/>
      <c r="N69" s="1149"/>
      <c r="O69" s="1149"/>
      <c r="P69" s="1154"/>
      <c r="Q69" s="1154" t="s">
        <v>637</v>
      </c>
      <c r="R69" s="811"/>
      <c r="S69" s="1165"/>
      <c r="T69" s="1165"/>
      <c r="U69" s="1165"/>
      <c r="V69" s="1161"/>
      <c r="Y69" s="1155"/>
      <c r="Z69" s="1163" t="s">
        <v>67</v>
      </c>
      <c r="AA69" s="1160"/>
      <c r="AB69" s="1160"/>
      <c r="AC69" s="1160"/>
      <c r="AD69" s="1160"/>
      <c r="AE69" s="1160"/>
      <c r="AF69" s="1160"/>
      <c r="AG69" s="1160"/>
      <c r="AH69" s="1160"/>
      <c r="AI69" s="1160"/>
      <c r="AJ69" s="1160">
        <f>AJ68+1</f>
        <v>10</v>
      </c>
      <c r="AS69" s="367"/>
    </row>
    <row r="70" spans="1:45" s="365" customFormat="1" ht="12.75" customHeight="1">
      <c r="A70" s="2701"/>
      <c r="B70" s="2701"/>
      <c r="C70" s="2701"/>
      <c r="G70" s="2701"/>
      <c r="H70" s="2701"/>
      <c r="I70" s="2701"/>
      <c r="J70" s="2701"/>
      <c r="K70" s="2701"/>
      <c r="L70" s="2701"/>
      <c r="N70" s="1149"/>
      <c r="O70" s="1149"/>
      <c r="P70" s="1154"/>
      <c r="Q70" s="1154"/>
      <c r="R70" s="1164"/>
      <c r="S70" s="1164"/>
      <c r="T70" s="1164"/>
      <c r="U70" s="1164"/>
      <c r="V70" s="1164"/>
      <c r="Y70" s="1155"/>
      <c r="Z70" s="1163" t="s">
        <v>155</v>
      </c>
      <c r="AA70" s="1160"/>
      <c r="AB70" s="1160"/>
      <c r="AC70" s="1160"/>
      <c r="AD70" s="1160"/>
      <c r="AE70" s="1160"/>
      <c r="AF70" s="1160"/>
      <c r="AG70" s="1160"/>
      <c r="AH70" s="1160"/>
      <c r="AI70" s="1160"/>
      <c r="AJ70" s="1160">
        <f>AJ69+1</f>
        <v>11</v>
      </c>
      <c r="AS70" s="2701"/>
    </row>
    <row r="71" spans="1:45" s="365" customFormat="1" ht="12.75" customHeight="1">
      <c r="A71" s="817" t="s">
        <v>713</v>
      </c>
      <c r="B71" s="2701"/>
      <c r="C71" s="1169"/>
      <c r="D71" s="1169"/>
      <c r="E71" s="1169"/>
      <c r="F71" s="1169"/>
      <c r="G71" s="1169"/>
      <c r="H71" s="1169"/>
      <c r="I71" s="1169"/>
      <c r="J71" s="2701"/>
      <c r="K71" s="2701"/>
      <c r="L71" s="2701"/>
      <c r="N71" s="1149"/>
      <c r="O71" s="1149"/>
      <c r="P71" s="1895" t="s">
        <v>84</v>
      </c>
      <c r="Q71" s="1914"/>
      <c r="R71" s="1914"/>
      <c r="S71" s="1914"/>
      <c r="T71" s="1914"/>
      <c r="U71" s="1914"/>
      <c r="V71" s="1914"/>
      <c r="W71" s="1914"/>
      <c r="Y71" s="1155"/>
      <c r="Z71" s="1163" t="s">
        <v>188</v>
      </c>
      <c r="AA71" s="1160"/>
      <c r="AB71" s="1160"/>
      <c r="AC71" s="1160"/>
      <c r="AD71" s="1160"/>
      <c r="AE71" s="1160"/>
      <c r="AF71" s="1160"/>
      <c r="AG71" s="1160"/>
      <c r="AH71" s="1160"/>
      <c r="AI71" s="1160"/>
      <c r="AJ71" s="1160">
        <v>12</v>
      </c>
      <c r="AS71" s="2701"/>
    </row>
    <row r="72" spans="1:45" s="365" customFormat="1" ht="12.75" customHeight="1">
      <c r="A72" s="367"/>
      <c r="B72" s="367"/>
      <c r="C72" s="367"/>
      <c r="G72" s="367"/>
      <c r="H72" s="367"/>
      <c r="I72" s="367"/>
      <c r="J72" s="367"/>
      <c r="K72" s="367"/>
      <c r="L72" s="367"/>
      <c r="N72" s="1149"/>
      <c r="O72" s="1149"/>
      <c r="P72" s="1154"/>
      <c r="Y72" s="1155"/>
      <c r="Z72" s="1163" t="s">
        <v>1</v>
      </c>
      <c r="AA72" s="1159"/>
      <c r="AB72" s="1159"/>
      <c r="AC72" s="1159"/>
      <c r="AD72" s="1159"/>
      <c r="AE72" s="1159"/>
      <c r="AF72" s="1159"/>
      <c r="AG72" s="1159"/>
      <c r="AH72" s="1159"/>
      <c r="AI72" s="1159"/>
      <c r="AJ72" s="1159">
        <v>13</v>
      </c>
      <c r="AS72" s="367"/>
    </row>
    <row r="73" spans="1:45" s="365" customFormat="1" ht="12.75" customHeight="1">
      <c r="A73" s="1174">
        <f>A67-0.01</f>
        <v>-4.0799999999999992</v>
      </c>
      <c r="B73" s="1149" t="s">
        <v>145</v>
      </c>
      <c r="D73" s="1153"/>
      <c r="U73" s="1156"/>
      <c r="V73" s="1157"/>
      <c r="Y73" s="1155"/>
      <c r="Z73" s="1163" t="s">
        <v>186</v>
      </c>
      <c r="AA73" s="1159"/>
      <c r="AB73" s="1159"/>
      <c r="AC73" s="1159"/>
      <c r="AD73" s="1159"/>
      <c r="AE73" s="1159"/>
      <c r="AF73" s="1159"/>
      <c r="AG73" s="1159"/>
      <c r="AH73" s="1159"/>
      <c r="AI73" s="1159"/>
      <c r="AJ73" s="1159">
        <v>14</v>
      </c>
      <c r="AS73" s="367"/>
    </row>
    <row r="74" spans="1:45" s="365" customFormat="1" ht="12.75" customHeight="1">
      <c r="A74" s="1174"/>
      <c r="B74" s="1149"/>
      <c r="D74" s="1153"/>
      <c r="U74" s="554"/>
      <c r="V74" s="558"/>
      <c r="Y74" s="1155"/>
      <c r="Z74" s="1149" t="s">
        <v>187</v>
      </c>
      <c r="AJ74" s="365">
        <v>15</v>
      </c>
      <c r="AS74" s="367"/>
    </row>
    <row r="75" spans="1:45" s="365" customFormat="1" ht="12.75" customHeight="1">
      <c r="A75" s="367"/>
      <c r="B75" s="1159" t="s">
        <v>486</v>
      </c>
      <c r="C75" s="1160"/>
      <c r="D75" s="1160"/>
      <c r="E75" s="1160"/>
      <c r="F75" s="1160"/>
      <c r="G75" s="1160"/>
      <c r="H75" s="1160"/>
      <c r="I75" s="1160">
        <v>1</v>
      </c>
      <c r="J75" s="367"/>
      <c r="K75" s="367"/>
      <c r="L75" s="367"/>
      <c r="N75" s="1149"/>
      <c r="O75" s="1149"/>
      <c r="P75" s="1154"/>
      <c r="T75" s="1154" t="s">
        <v>642</v>
      </c>
      <c r="U75" s="811"/>
      <c r="V75" s="1161"/>
      <c r="Y75" s="1155"/>
      <c r="Z75" s="1163" t="s">
        <v>24</v>
      </c>
      <c r="AA75" s="1159"/>
      <c r="AB75" s="1159"/>
      <c r="AC75" s="1159"/>
      <c r="AD75" s="1159"/>
      <c r="AE75" s="1159"/>
      <c r="AF75" s="1159"/>
      <c r="AG75" s="1159"/>
      <c r="AH75" s="1159"/>
      <c r="AI75" s="1159"/>
      <c r="AJ75" s="1159">
        <v>96</v>
      </c>
      <c r="AS75" s="367"/>
    </row>
    <row r="76" spans="1:45" s="365" customFormat="1" ht="12.75" customHeight="1">
      <c r="A76" s="367"/>
      <c r="B76" s="1159" t="s">
        <v>487</v>
      </c>
      <c r="C76" s="1160"/>
      <c r="D76" s="1160"/>
      <c r="E76" s="1160"/>
      <c r="F76" s="1160"/>
      <c r="G76" s="1160"/>
      <c r="H76" s="1160"/>
      <c r="I76" s="1160">
        <v>2</v>
      </c>
      <c r="J76" s="367"/>
      <c r="K76" s="367"/>
      <c r="L76" s="367"/>
      <c r="N76" s="1149"/>
      <c r="O76" s="1149"/>
      <c r="P76" s="1154"/>
      <c r="Y76" s="1155"/>
      <c r="AS76" s="367"/>
    </row>
    <row r="77" spans="1:45" s="365" customFormat="1" ht="12.75" customHeight="1">
      <c r="A77" s="367"/>
      <c r="B77" s="1163" t="s">
        <v>560</v>
      </c>
      <c r="C77" s="1160"/>
      <c r="D77" s="1160"/>
      <c r="E77" s="1160"/>
      <c r="F77" s="1160"/>
      <c r="G77" s="1160"/>
      <c r="H77" s="1160"/>
      <c r="I77" s="1160">
        <v>3</v>
      </c>
      <c r="J77" s="367"/>
      <c r="K77" s="367"/>
      <c r="L77" s="367"/>
      <c r="N77" s="1149"/>
      <c r="O77" s="1149"/>
      <c r="P77" s="1154"/>
      <c r="R77" s="1156"/>
      <c r="S77" s="1164"/>
      <c r="T77" s="1164"/>
      <c r="U77" s="1164"/>
      <c r="V77" s="1157"/>
      <c r="Y77" s="1155"/>
      <c r="AS77" s="367"/>
    </row>
    <row r="78" spans="1:45" s="365" customFormat="1" ht="12.75" customHeight="1">
      <c r="A78" s="367"/>
      <c r="B78" s="1159" t="s">
        <v>488</v>
      </c>
      <c r="C78" s="1160"/>
      <c r="D78" s="1160"/>
      <c r="E78" s="1160"/>
      <c r="F78" s="1160"/>
      <c r="G78" s="1160"/>
      <c r="H78" s="1160"/>
      <c r="I78" s="1160">
        <v>4</v>
      </c>
      <c r="J78" s="367"/>
      <c r="K78" s="367"/>
      <c r="L78" s="367"/>
      <c r="N78" s="1149"/>
      <c r="O78" s="1149"/>
      <c r="P78" s="1154"/>
      <c r="Q78" s="1154" t="s">
        <v>637</v>
      </c>
      <c r="R78" s="811"/>
      <c r="S78" s="1165"/>
      <c r="T78" s="1165"/>
      <c r="U78" s="1165"/>
      <c r="V78" s="1161"/>
      <c r="Y78" s="1155"/>
      <c r="AS78" s="367"/>
    </row>
    <row r="79" spans="1:45" s="365" customFormat="1" ht="12.75" customHeight="1">
      <c r="A79" s="367"/>
      <c r="B79" s="1159" t="s">
        <v>489</v>
      </c>
      <c r="C79" s="1160"/>
      <c r="D79" s="1160"/>
      <c r="E79" s="1160"/>
      <c r="F79" s="1160"/>
      <c r="G79" s="1160"/>
      <c r="H79" s="1160"/>
      <c r="I79" s="1160">
        <v>5</v>
      </c>
      <c r="J79" s="367"/>
      <c r="K79" s="367"/>
      <c r="L79" s="367"/>
      <c r="N79" s="1149"/>
      <c r="O79" s="1149"/>
      <c r="P79" s="1154"/>
      <c r="Y79" s="367"/>
      <c r="Z79" s="1169"/>
      <c r="AA79" s="1169"/>
      <c r="AB79" s="1169"/>
      <c r="AC79" s="1169"/>
      <c r="AD79" s="1169"/>
      <c r="AE79" s="1169"/>
      <c r="AF79" s="1169"/>
      <c r="AG79" s="367"/>
      <c r="AH79" s="367"/>
      <c r="AI79" s="367"/>
      <c r="AK79" s="1149"/>
      <c r="AL79" s="1149"/>
      <c r="AM79" s="1154"/>
      <c r="AN79" s="1154"/>
      <c r="AO79" s="367"/>
      <c r="AP79" s="367"/>
      <c r="AQ79" s="367"/>
      <c r="AR79" s="367"/>
      <c r="AS79" s="367"/>
    </row>
    <row r="80" spans="1:45" s="365" customFormat="1" ht="12.75" customHeight="1">
      <c r="A80" s="367"/>
      <c r="B80" s="1159" t="s">
        <v>490</v>
      </c>
      <c r="C80" s="1160"/>
      <c r="D80" s="1160"/>
      <c r="E80" s="1160"/>
      <c r="F80" s="1160"/>
      <c r="G80" s="1160"/>
      <c r="H80" s="1160"/>
      <c r="I80" s="1160">
        <v>6</v>
      </c>
      <c r="J80" s="367"/>
      <c r="K80" s="367"/>
      <c r="L80" s="367"/>
      <c r="N80" s="1149"/>
      <c r="O80" s="1149"/>
      <c r="P80" s="1154"/>
      <c r="Y80" s="367"/>
      <c r="Z80" s="1169"/>
      <c r="AA80" s="1169"/>
      <c r="AB80" s="1169"/>
      <c r="AC80" s="1169"/>
      <c r="AD80" s="1169"/>
      <c r="AE80" s="1169"/>
      <c r="AF80" s="1169"/>
      <c r="AG80" s="367"/>
      <c r="AH80" s="367"/>
      <c r="AI80" s="367"/>
      <c r="AK80" s="1149"/>
      <c r="AL80" s="1149"/>
      <c r="AM80" s="1154"/>
      <c r="AN80" s="1154"/>
      <c r="AO80" s="367"/>
      <c r="AP80" s="367"/>
      <c r="AQ80" s="367"/>
      <c r="AR80" s="367"/>
      <c r="AS80" s="367"/>
    </row>
    <row r="81" spans="1:45" s="365" customFormat="1" ht="12.75" customHeight="1">
      <c r="A81" s="367"/>
      <c r="B81" s="1159" t="s">
        <v>24</v>
      </c>
      <c r="C81" s="1160"/>
      <c r="D81" s="1160"/>
      <c r="E81" s="1160"/>
      <c r="F81" s="1160"/>
      <c r="G81" s="1160"/>
      <c r="H81" s="1160"/>
      <c r="I81" s="1160">
        <v>96</v>
      </c>
      <c r="J81" s="367"/>
      <c r="K81" s="367"/>
      <c r="L81" s="367"/>
      <c r="N81" s="1149"/>
      <c r="O81" s="1149"/>
      <c r="P81" s="1154"/>
      <c r="AG81" s="367"/>
      <c r="AH81" s="367"/>
      <c r="AI81" s="367"/>
      <c r="AK81" s="1149"/>
      <c r="AL81" s="1149"/>
      <c r="AM81" s="1154"/>
    </row>
    <row r="82" spans="1:45" s="365" customFormat="1" ht="12.75" customHeight="1">
      <c r="A82" s="367"/>
      <c r="J82" s="367"/>
      <c r="K82" s="367"/>
      <c r="AG82" s="367"/>
      <c r="AH82" s="367"/>
      <c r="AI82" s="367"/>
      <c r="AK82" s="1149"/>
      <c r="AL82" s="1149"/>
      <c r="AM82" s="1154"/>
    </row>
    <row r="83" spans="1:45" s="365" customFormat="1" ht="12.75" customHeight="1">
      <c r="C83" s="3363" t="s">
        <v>84</v>
      </c>
      <c r="D83" s="3364"/>
      <c r="E83" s="3364"/>
      <c r="F83" s="3365">
        <v>-4.0999999999999996</v>
      </c>
      <c r="G83" s="3366"/>
      <c r="H83" s="3367"/>
      <c r="AG83" s="367"/>
      <c r="AH83" s="367"/>
      <c r="AI83" s="367"/>
      <c r="AK83" s="1149"/>
      <c r="AL83" s="1149"/>
      <c r="AM83" s="1154"/>
    </row>
    <row r="84" spans="1:45" s="365" customFormat="1" ht="12.75" customHeight="1">
      <c r="A84" s="817" t="s">
        <v>713</v>
      </c>
      <c r="B84" s="367"/>
      <c r="C84" s="1169"/>
      <c r="D84" s="1169"/>
      <c r="E84" s="1169"/>
      <c r="F84" s="1169"/>
      <c r="G84" s="1169"/>
      <c r="H84" s="1169"/>
      <c r="I84" s="1169"/>
      <c r="J84" s="367"/>
      <c r="K84" s="367"/>
      <c r="L84" s="367"/>
      <c r="N84" s="1149"/>
      <c r="O84" s="1149"/>
      <c r="P84" s="1895" t="s">
        <v>84</v>
      </c>
      <c r="Q84" s="1914"/>
      <c r="R84" s="1914"/>
      <c r="S84" s="1914"/>
      <c r="T84" s="1914"/>
      <c r="U84" s="1914"/>
      <c r="V84" s="1914"/>
      <c r="Y84" s="367"/>
      <c r="Z84" s="367"/>
      <c r="AD84" s="367"/>
      <c r="AE84" s="367"/>
      <c r="AF84" s="367"/>
      <c r="AG84" s="367"/>
      <c r="AH84" s="367"/>
      <c r="AI84" s="367"/>
      <c r="AK84" s="1149"/>
      <c r="AL84" s="1149"/>
      <c r="AM84" s="1154"/>
    </row>
    <row r="85" spans="1:45" s="365" customFormat="1" ht="12.75" customHeight="1">
      <c r="A85" s="817"/>
      <c r="B85" s="367"/>
      <c r="C85" s="1169"/>
      <c r="D85" s="1169"/>
      <c r="E85" s="1169"/>
      <c r="F85" s="1169"/>
      <c r="G85" s="1169"/>
      <c r="H85" s="1169"/>
      <c r="I85" s="1169"/>
      <c r="J85" s="367"/>
      <c r="K85" s="367"/>
      <c r="L85" s="367"/>
      <c r="N85" s="1149"/>
      <c r="O85" s="1149"/>
      <c r="P85" s="1895"/>
      <c r="Q85" s="1899"/>
      <c r="R85" s="1899"/>
      <c r="S85" s="1899"/>
      <c r="T85" s="1899"/>
      <c r="U85" s="1899"/>
      <c r="V85" s="1899"/>
      <c r="Y85" s="367"/>
      <c r="Z85" s="367"/>
      <c r="AD85" s="367"/>
      <c r="AE85" s="367"/>
      <c r="AF85" s="367"/>
      <c r="AG85" s="367"/>
      <c r="AH85" s="367"/>
      <c r="AI85" s="367"/>
      <c r="AK85" s="1149"/>
      <c r="AL85" s="1149"/>
      <c r="AM85" s="1154"/>
    </row>
    <row r="86" spans="1:45" s="365" customFormat="1" ht="12.75" customHeight="1">
      <c r="A86" s="1174">
        <f>A73-0.01</f>
        <v>-4.089999999999999</v>
      </c>
      <c r="B86" s="1149" t="s">
        <v>416</v>
      </c>
      <c r="D86" s="1153"/>
      <c r="U86" s="1156"/>
      <c r="V86" s="1157"/>
      <c r="Y86" s="367"/>
      <c r="Z86" s="1169"/>
      <c r="AA86" s="1169"/>
      <c r="AB86" s="1169"/>
      <c r="AC86" s="1169"/>
      <c r="AD86" s="1169"/>
      <c r="AE86" s="1169"/>
      <c r="AF86" s="1169"/>
      <c r="AG86" s="367"/>
      <c r="AH86" s="367"/>
      <c r="AI86" s="367"/>
      <c r="AK86" s="1149"/>
      <c r="AL86" s="1149"/>
      <c r="AM86" s="1895"/>
      <c r="AN86" s="1899"/>
      <c r="AO86" s="1899"/>
      <c r="AP86" s="1899"/>
      <c r="AQ86" s="1899"/>
      <c r="AR86" s="1899"/>
      <c r="AS86" s="1179"/>
    </row>
    <row r="87" spans="1:45" s="365" customFormat="1" ht="12.75" customHeight="1">
      <c r="A87" s="367"/>
      <c r="B87" s="1159" t="s">
        <v>486</v>
      </c>
      <c r="C87" s="1160"/>
      <c r="D87" s="1160"/>
      <c r="E87" s="1160"/>
      <c r="F87" s="1160"/>
      <c r="G87" s="1160"/>
      <c r="H87" s="1160"/>
      <c r="I87" s="1160">
        <v>1</v>
      </c>
      <c r="J87" s="367"/>
      <c r="K87" s="367"/>
      <c r="L87" s="367"/>
      <c r="N87" s="1149"/>
      <c r="O87" s="1149"/>
      <c r="P87" s="1154"/>
      <c r="T87" s="1154" t="s">
        <v>642</v>
      </c>
      <c r="U87" s="811"/>
      <c r="V87" s="1161"/>
      <c r="Y87" s="1148"/>
      <c r="Z87" s="367"/>
      <c r="AD87" s="367"/>
      <c r="AE87" s="367"/>
      <c r="AF87" s="367"/>
      <c r="AG87" s="367"/>
      <c r="AH87" s="367"/>
      <c r="AI87" s="367"/>
      <c r="AK87" s="1149"/>
      <c r="AL87" s="1149"/>
      <c r="AM87" s="1154"/>
    </row>
    <row r="88" spans="1:45" s="365" customFormat="1">
      <c r="A88" s="367"/>
      <c r="B88" s="1159" t="s">
        <v>487</v>
      </c>
      <c r="C88" s="1160"/>
      <c r="D88" s="1160"/>
      <c r="E88" s="1160"/>
      <c r="F88" s="1160"/>
      <c r="G88" s="1160"/>
      <c r="H88" s="1160"/>
      <c r="I88" s="1160">
        <v>2</v>
      </c>
      <c r="J88" s="367"/>
      <c r="K88" s="367"/>
      <c r="L88" s="367"/>
      <c r="N88" s="1149"/>
      <c r="O88" s="1149"/>
      <c r="P88" s="1154"/>
      <c r="Y88" s="3359"/>
      <c r="Z88" s="3359"/>
      <c r="AA88" s="3359"/>
      <c r="AB88" s="3359"/>
      <c r="AC88" s="3359"/>
      <c r="AD88" s="3359"/>
      <c r="AE88" s="3359"/>
      <c r="AF88" s="3359"/>
      <c r="AG88" s="3359"/>
      <c r="AH88" s="3359"/>
      <c r="AI88" s="3359"/>
      <c r="AJ88" s="3359"/>
      <c r="AK88" s="1149"/>
      <c r="AL88" s="1149"/>
      <c r="AM88" s="1154"/>
      <c r="AQ88" s="367"/>
      <c r="AR88" s="367"/>
      <c r="AS88" s="367"/>
    </row>
    <row r="89" spans="1:45" s="365" customFormat="1">
      <c r="A89" s="367"/>
      <c r="B89" s="1159"/>
      <c r="C89" s="1160"/>
      <c r="D89" s="1160"/>
      <c r="E89" s="1160"/>
      <c r="F89" s="1160"/>
      <c r="G89" s="1160"/>
      <c r="H89" s="1160"/>
      <c r="I89" s="1160"/>
      <c r="J89" s="367"/>
      <c r="K89" s="367"/>
      <c r="L89" s="367"/>
      <c r="N89" s="1149"/>
      <c r="O89" s="1149"/>
      <c r="P89" s="1154"/>
      <c r="Y89" s="3359"/>
      <c r="Z89" s="3359"/>
      <c r="AA89" s="3359"/>
      <c r="AB89" s="3359"/>
      <c r="AC89" s="3359"/>
      <c r="AD89" s="3359"/>
      <c r="AE89" s="3359"/>
      <c r="AF89" s="3359"/>
      <c r="AG89" s="3359"/>
      <c r="AH89" s="3359"/>
      <c r="AI89" s="3359"/>
      <c r="AJ89" s="3359"/>
      <c r="AK89" s="1149"/>
      <c r="AL89" s="1149"/>
      <c r="AM89" s="1154"/>
      <c r="AP89" s="1154"/>
      <c r="AQ89" s="367"/>
      <c r="AR89" s="367"/>
      <c r="AS89" s="367"/>
    </row>
    <row r="90" spans="1:45" s="365" customFormat="1">
      <c r="A90" s="367"/>
      <c r="B90" s="1163" t="s">
        <v>560</v>
      </c>
      <c r="C90" s="1160"/>
      <c r="D90" s="1160"/>
      <c r="E90" s="1160"/>
      <c r="F90" s="1160"/>
      <c r="G90" s="1160"/>
      <c r="H90" s="1160"/>
      <c r="I90" s="1160">
        <v>3</v>
      </c>
      <c r="J90" s="367"/>
      <c r="K90" s="367"/>
      <c r="L90" s="367"/>
      <c r="N90" s="1149"/>
      <c r="O90" s="1149"/>
      <c r="P90" s="1154"/>
      <c r="R90" s="1156"/>
      <c r="S90" s="1164"/>
      <c r="T90" s="1164"/>
      <c r="U90" s="1164"/>
      <c r="V90" s="1157"/>
      <c r="AA90" s="1153"/>
      <c r="AD90" s="367"/>
      <c r="AE90" s="367"/>
      <c r="AF90" s="367"/>
      <c r="AG90" s="367"/>
      <c r="AH90" s="367"/>
      <c r="AI90" s="367"/>
      <c r="AS90" s="208"/>
    </row>
    <row r="91" spans="1:45" s="365" customFormat="1">
      <c r="A91" s="367"/>
      <c r="B91" s="1159" t="s">
        <v>488</v>
      </c>
      <c r="C91" s="1160"/>
      <c r="D91" s="1160"/>
      <c r="E91" s="1160"/>
      <c r="F91" s="1160"/>
      <c r="G91" s="1160"/>
      <c r="H91" s="1160"/>
      <c r="I91" s="1160">
        <v>4</v>
      </c>
      <c r="J91" s="367"/>
      <c r="K91" s="367"/>
      <c r="L91" s="367"/>
      <c r="N91" s="1149"/>
      <c r="O91" s="1149"/>
      <c r="P91" s="1154"/>
      <c r="Q91" s="1154" t="s">
        <v>637</v>
      </c>
      <c r="R91" s="811"/>
      <c r="S91" s="1165"/>
      <c r="T91" s="1165"/>
      <c r="U91" s="1165"/>
      <c r="V91" s="1161"/>
    </row>
    <row r="92" spans="1:45" s="365" customFormat="1">
      <c r="A92" s="367"/>
      <c r="B92" s="1159" t="s">
        <v>489</v>
      </c>
      <c r="C92" s="1160"/>
      <c r="D92" s="1160"/>
      <c r="E92" s="1160"/>
      <c r="F92" s="1160"/>
      <c r="G92" s="1160"/>
      <c r="H92" s="1160"/>
      <c r="I92" s="1160">
        <v>5</v>
      </c>
      <c r="J92" s="367"/>
      <c r="K92" s="367"/>
      <c r="L92" s="367"/>
      <c r="N92" s="1149"/>
      <c r="O92" s="1149"/>
      <c r="P92" s="1154"/>
      <c r="Q92" s="1154"/>
      <c r="R92" s="367"/>
      <c r="S92" s="367"/>
      <c r="T92" s="367"/>
      <c r="U92" s="367"/>
      <c r="V92" s="367"/>
    </row>
    <row r="93" spans="1:45" s="365" customFormat="1">
      <c r="A93" s="367"/>
      <c r="B93" s="1159" t="s">
        <v>490</v>
      </c>
      <c r="C93" s="1160"/>
      <c r="D93" s="1160"/>
      <c r="E93" s="1160"/>
      <c r="F93" s="1160"/>
      <c r="G93" s="1160"/>
      <c r="H93" s="1160"/>
      <c r="I93" s="1160">
        <v>6</v>
      </c>
      <c r="J93" s="367"/>
      <c r="K93" s="367"/>
      <c r="L93" s="367"/>
      <c r="N93" s="1149"/>
      <c r="O93" s="1149"/>
      <c r="P93" s="1154"/>
      <c r="Q93" s="1154"/>
      <c r="R93" s="367"/>
      <c r="S93" s="367"/>
      <c r="T93" s="367"/>
      <c r="U93" s="367"/>
      <c r="V93" s="367"/>
    </row>
    <row r="94" spans="1:45" s="365" customFormat="1">
      <c r="A94" s="367"/>
      <c r="B94" s="1159" t="s">
        <v>24</v>
      </c>
      <c r="C94" s="1160"/>
      <c r="D94" s="1160"/>
      <c r="E94" s="1160"/>
      <c r="F94" s="1160"/>
      <c r="G94" s="1160"/>
      <c r="H94" s="1160"/>
      <c r="I94" s="1160">
        <v>96</v>
      </c>
      <c r="J94" s="367"/>
      <c r="K94" s="367"/>
      <c r="L94" s="367"/>
      <c r="N94" s="1149"/>
      <c r="O94" s="1149"/>
      <c r="P94" s="1154"/>
      <c r="Q94" s="1154"/>
      <c r="R94" s="367"/>
      <c r="S94" s="367"/>
      <c r="T94" s="367"/>
      <c r="U94" s="367"/>
      <c r="V94" s="367"/>
    </row>
    <row r="95" spans="1:45" s="365" customFormat="1" ht="12">
      <c r="A95" s="817" t="s">
        <v>713</v>
      </c>
      <c r="B95" s="367"/>
      <c r="C95" s="1169"/>
      <c r="D95" s="1169"/>
      <c r="E95" s="1169"/>
      <c r="F95" s="1169"/>
      <c r="G95" s="1169"/>
      <c r="H95" s="1169"/>
      <c r="I95" s="1169"/>
      <c r="J95" s="367"/>
      <c r="K95" s="367"/>
      <c r="L95" s="367"/>
      <c r="N95" s="1149"/>
      <c r="O95" s="1149"/>
      <c r="P95" s="1895" t="s">
        <v>84</v>
      </c>
      <c r="Q95" s="1914"/>
      <c r="R95" s="1914"/>
      <c r="S95" s="1914"/>
      <c r="T95" s="1914"/>
      <c r="U95" s="1914"/>
      <c r="V95" s="1914"/>
    </row>
    <row r="96" spans="1:45">
      <c r="A96" s="1155"/>
      <c r="B96" s="365"/>
      <c r="C96" s="365"/>
      <c r="D96" s="1153"/>
      <c r="E96" s="365"/>
      <c r="F96" s="365"/>
      <c r="G96" s="367"/>
      <c r="H96" s="367"/>
      <c r="I96" s="367"/>
      <c r="J96" s="367"/>
      <c r="K96" s="367"/>
      <c r="L96" s="367"/>
      <c r="M96" s="365"/>
      <c r="N96" s="365"/>
      <c r="O96" s="365"/>
      <c r="P96" s="365"/>
      <c r="Q96" s="365"/>
      <c r="R96" s="365"/>
      <c r="S96" s="365"/>
      <c r="T96" s="365"/>
      <c r="U96" s="365"/>
      <c r="V96" s="365"/>
      <c r="W96" s="365"/>
      <c r="X96" s="365"/>
      <c r="Y96" s="365"/>
      <c r="Z96" s="365"/>
      <c r="AA96" s="365"/>
      <c r="AB96" s="365"/>
      <c r="AC96" s="365"/>
      <c r="AD96" s="365"/>
      <c r="AE96" s="365"/>
      <c r="AF96" s="365"/>
      <c r="AG96" s="365"/>
      <c r="AH96" s="365"/>
      <c r="AI96" s="365"/>
      <c r="AJ96" s="365"/>
      <c r="AK96" s="365"/>
      <c r="AL96" s="365"/>
      <c r="AM96" s="365"/>
      <c r="AN96" s="365"/>
      <c r="AO96" s="365"/>
      <c r="AP96" s="365"/>
      <c r="AQ96" s="365"/>
      <c r="AR96" s="365"/>
    </row>
    <row r="97" spans="1:76">
      <c r="A97" s="1155"/>
      <c r="B97" s="365"/>
      <c r="C97" s="365"/>
      <c r="D97" s="1153"/>
      <c r="E97" s="365"/>
      <c r="F97" s="365"/>
      <c r="G97" s="367"/>
      <c r="H97" s="367"/>
      <c r="I97" s="367"/>
      <c r="J97" s="367"/>
      <c r="K97" s="367"/>
      <c r="L97" s="367"/>
      <c r="M97" s="365"/>
      <c r="N97" s="365"/>
      <c r="O97" s="365"/>
      <c r="P97" s="365"/>
      <c r="Q97" s="365"/>
      <c r="R97" s="365"/>
      <c r="S97" s="365"/>
      <c r="T97" s="365"/>
      <c r="U97" s="365"/>
      <c r="V97" s="365"/>
      <c r="W97" s="365"/>
      <c r="X97" s="365"/>
      <c r="Y97" s="365"/>
      <c r="Z97" s="365"/>
      <c r="AA97" s="365"/>
      <c r="AB97" s="365"/>
      <c r="AC97" s="365"/>
      <c r="AD97" s="365"/>
      <c r="AE97" s="365"/>
      <c r="AF97" s="365"/>
      <c r="AG97" s="365"/>
      <c r="AH97" s="365"/>
      <c r="AI97" s="365"/>
      <c r="AJ97" s="365"/>
      <c r="AK97" s="365"/>
      <c r="AL97" s="365"/>
      <c r="AM97" s="365"/>
      <c r="AN97" s="365"/>
      <c r="AO97" s="365"/>
      <c r="AP97" s="365"/>
      <c r="AQ97" s="365"/>
      <c r="AR97" s="365"/>
    </row>
    <row r="98" spans="1:76">
      <c r="A98" s="1155"/>
      <c r="B98" s="365"/>
      <c r="C98" s="365"/>
      <c r="D98" s="1153"/>
      <c r="E98" s="365"/>
      <c r="F98" s="365"/>
      <c r="G98" s="367"/>
      <c r="H98" s="367"/>
      <c r="I98" s="367"/>
      <c r="J98" s="367"/>
      <c r="K98" s="367"/>
      <c r="L98" s="367"/>
      <c r="M98" s="365"/>
      <c r="N98" s="365"/>
      <c r="O98" s="365"/>
      <c r="P98" s="365"/>
      <c r="Q98" s="365"/>
      <c r="R98" s="365"/>
      <c r="S98" s="365"/>
      <c r="T98" s="365"/>
      <c r="U98" s="365"/>
      <c r="V98" s="365"/>
      <c r="W98" s="365"/>
      <c r="X98" s="365"/>
      <c r="Y98" s="365"/>
      <c r="Z98" s="365"/>
      <c r="AA98" s="365"/>
      <c r="AB98" s="365"/>
      <c r="AC98" s="365"/>
      <c r="AD98" s="365"/>
      <c r="AE98" s="365"/>
      <c r="AF98" s="365"/>
      <c r="AG98" s="365"/>
      <c r="AH98" s="365"/>
      <c r="AI98" s="365"/>
      <c r="AJ98" s="365"/>
      <c r="AK98" s="365"/>
      <c r="AL98" s="365"/>
      <c r="AM98" s="365"/>
      <c r="AN98" s="365"/>
      <c r="AO98" s="365"/>
      <c r="AP98" s="365"/>
      <c r="AQ98" s="365"/>
      <c r="AR98" s="365"/>
    </row>
    <row r="99" spans="1:76">
      <c r="A99" s="1155"/>
      <c r="B99" s="365"/>
      <c r="C99" s="365"/>
      <c r="D99" s="1153"/>
      <c r="E99" s="365"/>
      <c r="F99" s="365"/>
      <c r="G99" s="367"/>
      <c r="H99" s="367"/>
      <c r="I99" s="367"/>
      <c r="J99" s="367"/>
      <c r="K99" s="367"/>
      <c r="L99" s="367"/>
      <c r="M99" s="365"/>
      <c r="N99" s="365"/>
      <c r="O99" s="365"/>
      <c r="P99" s="365"/>
      <c r="Q99" s="365"/>
      <c r="R99" s="365"/>
      <c r="S99" s="365"/>
      <c r="T99" s="365"/>
      <c r="U99" s="365"/>
      <c r="V99" s="365"/>
      <c r="W99" s="365"/>
      <c r="X99" s="365"/>
      <c r="Y99" s="365"/>
      <c r="Z99" s="365"/>
      <c r="AA99" s="365"/>
      <c r="AB99" s="365"/>
      <c r="AC99" s="365"/>
      <c r="AD99" s="365"/>
      <c r="AE99" s="365"/>
      <c r="AF99" s="365"/>
      <c r="AG99" s="365"/>
      <c r="AH99" s="365"/>
      <c r="AI99" s="365"/>
      <c r="AJ99" s="365"/>
      <c r="AK99" s="365"/>
      <c r="AL99" s="365"/>
      <c r="AM99" s="365"/>
      <c r="AN99" s="365"/>
      <c r="AO99" s="365"/>
      <c r="AP99" s="365"/>
      <c r="AQ99" s="365"/>
      <c r="AR99" s="365"/>
    </row>
    <row r="100" spans="1:76" s="1143" customFormat="1" ht="20" customHeight="1">
      <c r="A100" s="1915">
        <v>4</v>
      </c>
      <c r="B100" s="1916" t="s">
        <v>357</v>
      </c>
      <c r="C100" s="1916"/>
      <c r="D100" s="1917"/>
      <c r="E100" s="1917"/>
      <c r="F100" s="1918"/>
      <c r="G100" s="1918"/>
      <c r="H100" s="1918"/>
      <c r="I100" s="1918"/>
      <c r="J100" s="1918"/>
      <c r="K100" s="1918"/>
      <c r="L100" s="1919"/>
      <c r="M100" s="1919"/>
      <c r="N100" s="1919"/>
      <c r="O100" s="1919"/>
      <c r="P100" s="1919"/>
      <c r="Q100" s="1919"/>
      <c r="R100" s="1919"/>
      <c r="S100" s="1919"/>
      <c r="T100" s="1919"/>
      <c r="U100" s="1919"/>
      <c r="V100" s="1919"/>
      <c r="W100" s="1919"/>
      <c r="X100" s="1919"/>
      <c r="Y100" s="1919"/>
      <c r="Z100" s="1919"/>
      <c r="AA100" s="1919"/>
      <c r="AB100" s="1919"/>
      <c r="AC100" s="1915"/>
      <c r="AD100" s="1919"/>
      <c r="AE100" s="1919"/>
      <c r="AF100" s="1919"/>
      <c r="AG100" s="1919"/>
      <c r="AH100" s="1919"/>
      <c r="AI100" s="1919"/>
      <c r="AJ100" s="1919"/>
      <c r="AK100" s="1919"/>
      <c r="AL100" s="1919"/>
      <c r="AM100" s="1919"/>
      <c r="AN100" s="1919"/>
      <c r="AO100" s="1919"/>
      <c r="AP100" s="1919"/>
      <c r="AQ100" s="1919"/>
      <c r="AR100" s="1919"/>
      <c r="AS100" s="208"/>
    </row>
    <row r="101" spans="1:76" ht="12.75" customHeight="1">
      <c r="A101" s="365"/>
      <c r="B101" s="365"/>
      <c r="C101" s="365"/>
      <c r="D101" s="365"/>
      <c r="E101" s="365"/>
      <c r="F101" s="365"/>
      <c r="G101" s="365"/>
      <c r="H101" s="365"/>
      <c r="I101" s="365"/>
      <c r="J101" s="365"/>
      <c r="K101" s="365"/>
      <c r="L101" s="365"/>
      <c r="M101" s="365"/>
      <c r="N101" s="365"/>
      <c r="O101" s="365"/>
      <c r="P101" s="365"/>
      <c r="Q101" s="365"/>
      <c r="R101" s="365"/>
      <c r="S101" s="365"/>
      <c r="T101" s="365"/>
      <c r="U101" s="365"/>
      <c r="V101" s="365"/>
      <c r="W101" s="365"/>
      <c r="X101" s="365"/>
      <c r="Y101" s="365"/>
      <c r="Z101" s="365"/>
      <c r="AA101" s="365"/>
      <c r="AB101" s="365"/>
      <c r="AC101" s="365"/>
      <c r="AD101" s="365"/>
      <c r="AE101" s="365"/>
      <c r="AF101" s="365"/>
      <c r="AG101" s="365"/>
      <c r="AH101" s="365"/>
      <c r="AI101" s="365"/>
      <c r="AJ101" s="365"/>
      <c r="AK101" s="3354" t="s">
        <v>643</v>
      </c>
      <c r="AL101" s="3354"/>
      <c r="AM101" s="3354"/>
      <c r="AN101" s="3354"/>
      <c r="AO101" s="3354"/>
      <c r="AP101" s="3354"/>
      <c r="AQ101" s="3360"/>
      <c r="AR101" s="1920"/>
    </row>
    <row r="102" spans="1:76" ht="12.75" customHeight="1">
      <c r="A102" s="1175" t="s">
        <v>765</v>
      </c>
      <c r="B102" s="1188"/>
      <c r="C102" s="367"/>
      <c r="D102" s="367"/>
      <c r="E102" s="367"/>
      <c r="F102" s="367"/>
      <c r="G102" s="367"/>
      <c r="H102" s="367"/>
      <c r="I102" s="367"/>
      <c r="J102" s="367"/>
      <c r="K102" s="367"/>
      <c r="L102" s="367"/>
      <c r="M102" s="365"/>
      <c r="N102" s="365"/>
      <c r="O102" s="365"/>
      <c r="U102" s="367"/>
      <c r="V102" s="367"/>
      <c r="W102" s="365"/>
      <c r="X102" s="1155">
        <f>A128-0.01</f>
        <v>-4.17</v>
      </c>
      <c r="Y102" s="1149" t="s">
        <v>419</v>
      </c>
      <c r="Z102" s="365"/>
      <c r="AA102" s="1153"/>
      <c r="AB102" s="365"/>
      <c r="AC102" s="365"/>
      <c r="AD102" s="367"/>
      <c r="AE102" s="367"/>
      <c r="AF102" s="367"/>
      <c r="AG102" s="367"/>
      <c r="AH102" s="367"/>
      <c r="AI102" s="367"/>
      <c r="AJ102" s="365"/>
      <c r="AK102" s="3354"/>
      <c r="AL102" s="3354"/>
      <c r="AM102" s="3354"/>
      <c r="AN102" s="3354"/>
      <c r="AO102" s="3354"/>
      <c r="AP102" s="3354"/>
      <c r="AQ102" s="3360"/>
      <c r="AR102" s="1921"/>
    </row>
    <row r="103" spans="1:76" ht="12.75" customHeight="1">
      <c r="A103" s="1155"/>
      <c r="B103" s="1163" t="s">
        <v>766</v>
      </c>
      <c r="C103" s="1159"/>
      <c r="D103" s="1159"/>
      <c r="E103" s="1159"/>
      <c r="F103" s="1159"/>
      <c r="G103" s="1159"/>
      <c r="H103" s="1159"/>
      <c r="I103" s="1159"/>
      <c r="J103" s="1159"/>
      <c r="K103" s="1159"/>
      <c r="L103" s="1159">
        <v>1</v>
      </c>
      <c r="M103" s="2611"/>
      <c r="N103" s="3368"/>
      <c r="O103" s="3368"/>
      <c r="U103" s="367"/>
      <c r="V103" s="1156"/>
      <c r="W103" s="1157"/>
      <c r="X103" s="1155"/>
      <c r="Y103" s="1149" t="s">
        <v>646</v>
      </c>
      <c r="Z103" s="365"/>
      <c r="AA103" s="1153"/>
      <c r="AB103" s="365"/>
      <c r="AC103" s="365"/>
      <c r="AD103" s="367"/>
      <c r="AE103" s="367"/>
      <c r="AF103" s="367"/>
      <c r="AG103" s="367"/>
      <c r="AH103" s="367"/>
      <c r="AI103" s="367"/>
      <c r="AJ103" s="365"/>
      <c r="AK103" s="3354" t="s">
        <v>644</v>
      </c>
      <c r="AL103" s="3354"/>
      <c r="AM103" s="3354"/>
      <c r="AN103" s="3354"/>
      <c r="AO103" s="3354"/>
      <c r="AP103" s="3354"/>
      <c r="AQ103" s="3360"/>
      <c r="AR103" s="1920"/>
    </row>
    <row r="104" spans="1:76" ht="12.75" customHeight="1">
      <c r="A104" s="1155"/>
      <c r="B104" s="1149" t="s">
        <v>767</v>
      </c>
      <c r="C104" s="365"/>
      <c r="D104" s="365"/>
      <c r="E104" s="365"/>
      <c r="F104" s="365"/>
      <c r="G104" s="365"/>
      <c r="H104" s="365"/>
      <c r="I104" s="365"/>
      <c r="J104" s="365"/>
      <c r="K104" s="365"/>
      <c r="L104" s="365">
        <v>2</v>
      </c>
      <c r="M104" s="2611"/>
      <c r="N104" s="3368"/>
      <c r="O104" s="3368"/>
      <c r="U104" s="365"/>
      <c r="V104" s="811"/>
      <c r="W104" s="1161"/>
      <c r="X104" s="1155"/>
      <c r="Y104" s="2612" t="s">
        <v>1593</v>
      </c>
      <c r="Z104" s="2618"/>
      <c r="AA104" s="2619"/>
      <c r="AB104" s="2618"/>
      <c r="AC104" s="2618"/>
      <c r="AD104" s="2615"/>
      <c r="AE104" s="2615"/>
      <c r="AF104" s="367"/>
      <c r="AG104" s="367"/>
      <c r="AH104" s="367"/>
      <c r="AI104" s="367"/>
      <c r="AJ104" s="365"/>
      <c r="AK104" s="3354"/>
      <c r="AL104" s="3354"/>
      <c r="AM104" s="3354"/>
      <c r="AN104" s="3354"/>
      <c r="AO104" s="3354"/>
      <c r="AP104" s="3354"/>
      <c r="AQ104" s="3360"/>
      <c r="AR104" s="1921"/>
    </row>
    <row r="105" spans="1:76" ht="12.75" customHeight="1">
      <c r="A105" s="1155"/>
      <c r="B105" s="1163" t="s">
        <v>768</v>
      </c>
      <c r="C105" s="1163"/>
      <c r="D105" s="1163"/>
      <c r="E105" s="1163"/>
      <c r="F105" s="1159"/>
      <c r="G105" s="1159"/>
      <c r="H105" s="1159"/>
      <c r="I105" s="1159"/>
      <c r="J105" s="1159"/>
      <c r="K105" s="1159"/>
      <c r="L105" s="1159">
        <v>3</v>
      </c>
      <c r="M105" s="365"/>
      <c r="N105" s="365"/>
      <c r="O105" s="365"/>
      <c r="U105" s="365"/>
      <c r="V105" s="365"/>
      <c r="W105" s="365"/>
      <c r="X105" s="1155">
        <f>X102-0.01</f>
        <v>-4.18</v>
      </c>
      <c r="Y105" s="1149" t="s">
        <v>647</v>
      </c>
      <c r="Z105" s="365"/>
      <c r="AA105" s="1153"/>
      <c r="AB105" s="365"/>
      <c r="AC105" s="365"/>
      <c r="AD105" s="367"/>
      <c r="AE105" s="367"/>
      <c r="AF105" s="367"/>
      <c r="AG105" s="367"/>
      <c r="AH105" s="367"/>
      <c r="AI105" s="367"/>
      <c r="AJ105" s="365"/>
      <c r="AK105" s="365"/>
      <c r="AL105" s="365"/>
      <c r="AM105" s="365"/>
      <c r="AN105" s="365"/>
      <c r="AO105" s="365"/>
      <c r="AP105" s="365"/>
      <c r="AQ105" s="365"/>
      <c r="AR105" s="367"/>
      <c r="AS105" s="210"/>
      <c r="BT105" s="210"/>
      <c r="BU105" s="210"/>
      <c r="BV105" s="210"/>
      <c r="BW105" s="210"/>
      <c r="BX105" s="210"/>
    </row>
    <row r="106" spans="1:76" ht="12.75" customHeight="1">
      <c r="X106" s="1155"/>
      <c r="Y106" s="1159" t="s">
        <v>89</v>
      </c>
      <c r="Z106" s="1160"/>
      <c r="AA106" s="1160"/>
      <c r="AB106" s="1160"/>
      <c r="AC106" s="1160"/>
      <c r="AD106" s="1160"/>
      <c r="AE106" s="1160">
        <v>1</v>
      </c>
      <c r="AF106" s="367"/>
      <c r="AG106" s="1163" t="s">
        <v>192</v>
      </c>
      <c r="AH106" s="1176"/>
      <c r="AI106" s="1176"/>
      <c r="AJ106" s="1176"/>
      <c r="AK106" s="1176"/>
      <c r="AL106" s="1176"/>
      <c r="AM106" s="1176">
        <v>4</v>
      </c>
      <c r="AN106" s="1900" t="s">
        <v>1405</v>
      </c>
      <c r="AO106" s="1900"/>
      <c r="AP106" s="1900"/>
      <c r="AQ106" s="1900"/>
      <c r="AR106" s="1892"/>
      <c r="AS106"/>
      <c r="BT106" s="210"/>
      <c r="BU106" s="210"/>
      <c r="BV106" s="210"/>
      <c r="BW106" s="210"/>
      <c r="BX106" s="210"/>
    </row>
    <row r="107" spans="1:76" ht="12.75" customHeight="1">
      <c r="A107" s="1155">
        <v>-4.13</v>
      </c>
      <c r="B107" s="1149" t="s">
        <v>419</v>
      </c>
      <c r="C107" s="365"/>
      <c r="D107" s="1153"/>
      <c r="E107" s="365"/>
      <c r="F107" s="365"/>
      <c r="G107" s="367"/>
      <c r="H107" s="367"/>
      <c r="I107" s="367"/>
      <c r="J107" s="367"/>
      <c r="K107" s="367"/>
      <c r="L107" s="367"/>
      <c r="M107" s="365"/>
      <c r="N107" s="365"/>
      <c r="O107" s="3354" t="s">
        <v>643</v>
      </c>
      <c r="P107" s="3354"/>
      <c r="Q107" s="3354"/>
      <c r="R107" s="3354"/>
      <c r="S107" s="3354"/>
      <c r="T107" s="3354"/>
      <c r="U107" s="3355"/>
      <c r="V107" s="2256"/>
      <c r="W107" s="2213"/>
      <c r="X107" s="1155"/>
      <c r="Y107" s="1159" t="s">
        <v>90</v>
      </c>
      <c r="Z107" s="1176"/>
      <c r="AA107" s="1176"/>
      <c r="AB107" s="1176"/>
      <c r="AC107" s="1176"/>
      <c r="AD107" s="1176"/>
      <c r="AE107" s="1176">
        <v>2</v>
      </c>
      <c r="AF107" s="367"/>
      <c r="AG107" s="1163" t="s">
        <v>24</v>
      </c>
      <c r="AH107" s="1158"/>
      <c r="AI107" s="1158"/>
      <c r="AJ107" s="1158"/>
      <c r="AK107" s="1158"/>
      <c r="AL107" s="1158"/>
      <c r="AM107" s="1158">
        <v>96</v>
      </c>
      <c r="AN107" s="1900"/>
      <c r="AO107" s="1900"/>
      <c r="AP107" s="1900"/>
      <c r="AQ107" s="1900"/>
      <c r="AR107" s="2243"/>
      <c r="AS107"/>
      <c r="BT107" s="3358"/>
      <c r="BU107" s="3358"/>
      <c r="BV107" s="3358"/>
      <c r="BW107" s="210"/>
      <c r="BX107" s="210"/>
    </row>
    <row r="108" spans="1:76" ht="12.75" customHeight="1">
      <c r="A108" s="1155"/>
      <c r="B108" s="1149" t="s">
        <v>646</v>
      </c>
      <c r="C108" s="365"/>
      <c r="D108" s="1153"/>
      <c r="E108" s="365"/>
      <c r="F108" s="365"/>
      <c r="G108" s="367"/>
      <c r="H108" s="367"/>
      <c r="I108" s="367"/>
      <c r="J108" s="367"/>
      <c r="K108" s="367"/>
      <c r="L108" s="367"/>
      <c r="M108" s="365"/>
      <c r="N108" s="365"/>
      <c r="O108" s="3354"/>
      <c r="P108" s="3354"/>
      <c r="Q108" s="3354"/>
      <c r="R108" s="3354"/>
      <c r="S108" s="3354"/>
      <c r="T108" s="3354"/>
      <c r="U108" s="3355"/>
      <c r="V108" s="217"/>
      <c r="W108" s="216"/>
      <c r="X108" s="1155"/>
      <c r="Y108" s="1159" t="s">
        <v>91</v>
      </c>
      <c r="Z108" s="1160"/>
      <c r="AA108" s="1160"/>
      <c r="AB108" s="1160"/>
      <c r="AC108" s="1160"/>
      <c r="AD108" s="1160"/>
      <c r="AE108" s="1160">
        <v>3</v>
      </c>
      <c r="AF108" s="367"/>
      <c r="AG108" s="367"/>
      <c r="AH108" s="367"/>
      <c r="AI108" s="365"/>
      <c r="AJ108" s="365"/>
      <c r="AK108" s="365"/>
      <c r="AL108" s="365"/>
      <c r="AM108" s="365"/>
      <c r="AN108" s="1900" t="s">
        <v>1364</v>
      </c>
      <c r="AO108" s="1900"/>
      <c r="AP108" s="1900"/>
      <c r="AQ108" s="1900"/>
      <c r="AR108" s="2262"/>
      <c r="AS108"/>
      <c r="BT108" s="3358"/>
      <c r="BU108" s="3358"/>
      <c r="BV108" s="3358"/>
      <c r="BW108" s="210"/>
      <c r="BX108" s="210"/>
    </row>
    <row r="109" spans="1:76" ht="12.75" customHeight="1">
      <c r="A109" s="1155"/>
      <c r="B109" s="2612" t="s">
        <v>1593</v>
      </c>
      <c r="C109" s="2612"/>
      <c r="D109" s="2613"/>
      <c r="E109" s="2612"/>
      <c r="F109" s="2612"/>
      <c r="G109" s="2614"/>
      <c r="H109" s="2614"/>
      <c r="I109" s="2615"/>
      <c r="J109" s="367"/>
      <c r="K109" s="367"/>
      <c r="L109" s="367"/>
      <c r="M109" s="365"/>
      <c r="N109" s="365"/>
      <c r="O109" s="3354" t="s">
        <v>644</v>
      </c>
      <c r="P109" s="3354"/>
      <c r="Q109" s="3354"/>
      <c r="R109" s="3354"/>
      <c r="S109" s="3354"/>
      <c r="T109" s="3354"/>
      <c r="U109" s="3355"/>
      <c r="V109" s="2256"/>
      <c r="W109" s="2213"/>
      <c r="X109" s="1155"/>
      <c r="Y109" s="365"/>
      <c r="Z109" s="365"/>
      <c r="AA109" s="1153"/>
      <c r="AB109" s="365"/>
      <c r="AC109" s="365"/>
      <c r="AD109" s="367"/>
      <c r="AE109" s="367"/>
      <c r="AF109" s="367"/>
      <c r="AG109" s="367"/>
      <c r="AH109" s="367"/>
      <c r="AI109" s="367"/>
      <c r="AJ109" s="365"/>
      <c r="AK109" s="365"/>
      <c r="AL109" s="365"/>
      <c r="AM109" s="365"/>
      <c r="AN109" s="365"/>
      <c r="AO109" s="1900"/>
      <c r="AP109" s="1900"/>
      <c r="AQ109" s="1900"/>
      <c r="AR109" s="2276"/>
      <c r="AS109"/>
      <c r="BT109" s="3358"/>
      <c r="BU109" s="3358"/>
      <c r="BV109" s="3358"/>
      <c r="BW109" s="210"/>
      <c r="BX109" s="210"/>
    </row>
    <row r="110" spans="1:76">
      <c r="A110" s="1155"/>
      <c r="B110" s="1149"/>
      <c r="C110" s="365"/>
      <c r="D110" s="1153"/>
      <c r="E110" s="365"/>
      <c r="F110" s="365"/>
      <c r="G110" s="367"/>
      <c r="H110" s="367"/>
      <c r="I110" s="367"/>
      <c r="J110" s="367"/>
      <c r="K110" s="367"/>
      <c r="L110" s="367"/>
      <c r="M110" s="365"/>
      <c r="N110" s="365"/>
      <c r="O110" s="3354"/>
      <c r="P110" s="3354"/>
      <c r="Q110" s="3354"/>
      <c r="R110" s="3354"/>
      <c r="S110" s="3354"/>
      <c r="T110" s="3354"/>
      <c r="U110" s="3355"/>
      <c r="V110" s="811"/>
      <c r="W110" s="1161"/>
      <c r="X110" s="1155">
        <f>X105-0.01</f>
        <v>-4.1899999999999995</v>
      </c>
      <c r="Y110" s="1149" t="s">
        <v>189</v>
      </c>
      <c r="Z110" s="365"/>
      <c r="AA110" s="1153"/>
      <c r="AB110" s="365"/>
      <c r="AC110" s="365"/>
      <c r="AD110" s="367"/>
      <c r="AE110" s="367"/>
      <c r="AF110" s="367"/>
      <c r="AG110" s="367"/>
      <c r="AH110" s="367"/>
      <c r="AI110" s="367"/>
      <c r="AJ110" s="365"/>
      <c r="AK110" s="365"/>
      <c r="AL110" s="365"/>
      <c r="AM110" s="365"/>
      <c r="AN110" s="365"/>
      <c r="AO110" s="365"/>
      <c r="AP110" s="365"/>
      <c r="AQ110" s="365"/>
      <c r="AR110" s="367"/>
      <c r="AS110" s="210"/>
      <c r="BT110" s="3358"/>
      <c r="BU110" s="3358"/>
      <c r="BV110" s="3358"/>
      <c r="BW110" s="210"/>
      <c r="BX110" s="210"/>
    </row>
    <row r="111" spans="1:76">
      <c r="U111" s="365"/>
      <c r="V111" s="365"/>
      <c r="W111" s="365"/>
      <c r="X111" s="1175"/>
      <c r="Y111" s="1897" t="s">
        <v>754</v>
      </c>
      <c r="Z111" s="365"/>
      <c r="AA111" s="1153"/>
      <c r="AB111" s="365"/>
      <c r="AC111" s="365"/>
      <c r="AD111" s="365"/>
      <c r="AE111" s="365"/>
      <c r="AF111" s="365"/>
      <c r="AG111" s="365"/>
      <c r="AH111" s="365"/>
      <c r="AI111" s="365"/>
      <c r="AJ111" s="365"/>
      <c r="AK111" s="365"/>
      <c r="AL111" s="365"/>
      <c r="AM111" s="365"/>
      <c r="AN111" s="365"/>
      <c r="AO111" s="365"/>
      <c r="AP111" s="365"/>
      <c r="AQ111" s="365"/>
      <c r="AR111" s="1892"/>
      <c r="AS111" s="210"/>
      <c r="BT111" s="210"/>
      <c r="BU111" s="210"/>
      <c r="BV111" s="210"/>
      <c r="BW111" s="210"/>
      <c r="BX111" s="210"/>
    </row>
    <row r="112" spans="1:76">
      <c r="A112" s="1175" t="s">
        <v>1373</v>
      </c>
      <c r="B112" s="1149"/>
      <c r="C112" s="365"/>
      <c r="D112" s="1153"/>
      <c r="E112" s="365"/>
      <c r="F112" s="365"/>
      <c r="G112" s="367"/>
      <c r="H112" s="367"/>
      <c r="I112" s="367"/>
      <c r="J112" s="367"/>
      <c r="K112" s="367"/>
      <c r="L112" s="367"/>
      <c r="M112" s="365"/>
      <c r="U112" s="365"/>
      <c r="V112" s="1156"/>
      <c r="W112" s="1157"/>
      <c r="X112" s="1175"/>
      <c r="Y112" s="1163" t="s">
        <v>755</v>
      </c>
      <c r="Z112" s="1160"/>
      <c r="AA112" s="1160"/>
      <c r="AB112" s="1160"/>
      <c r="AC112" s="1160"/>
      <c r="AD112" s="1160"/>
      <c r="AE112" s="1160"/>
      <c r="AF112" s="1160"/>
      <c r="AG112" s="1160"/>
      <c r="AH112" s="1160"/>
      <c r="AI112" s="1160"/>
      <c r="AJ112" s="1160">
        <v>1</v>
      </c>
      <c r="AK112" s="365"/>
      <c r="AL112" s="365"/>
      <c r="AM112" s="365"/>
      <c r="AN112" s="365"/>
      <c r="AO112" s="365"/>
      <c r="AP112" s="365"/>
      <c r="AQ112" s="365"/>
      <c r="AR112" s="1893"/>
      <c r="AS112" s="210"/>
      <c r="BT112" s="210"/>
      <c r="BU112" s="210"/>
      <c r="BV112" s="210"/>
      <c r="BW112" s="210"/>
      <c r="BX112" s="210"/>
    </row>
    <row r="113" spans="1:45">
      <c r="A113" s="1155"/>
      <c r="B113" s="1163" t="s">
        <v>769</v>
      </c>
      <c r="C113" s="1160"/>
      <c r="D113" s="1160"/>
      <c r="E113" s="1160"/>
      <c r="F113" s="1160"/>
      <c r="G113" s="1160"/>
      <c r="H113" s="1160"/>
      <c r="I113" s="1160"/>
      <c r="J113" s="1160"/>
      <c r="K113" s="1160"/>
      <c r="L113" s="2616">
        <v>1</v>
      </c>
      <c r="M113" s="365"/>
      <c r="U113" s="365"/>
      <c r="V113" s="811"/>
      <c r="W113" s="1161"/>
      <c r="X113" s="1175"/>
      <c r="Y113" s="1163" t="s">
        <v>756</v>
      </c>
      <c r="Z113" s="1166"/>
      <c r="AA113" s="1166"/>
      <c r="AB113" s="1166"/>
      <c r="AC113" s="1166"/>
      <c r="AD113" s="1166"/>
      <c r="AE113" s="1166"/>
      <c r="AF113" s="1166"/>
      <c r="AG113" s="1166"/>
      <c r="AH113" s="1166"/>
      <c r="AI113" s="1166"/>
      <c r="AJ113" s="1166">
        <v>2</v>
      </c>
      <c r="AK113" s="365"/>
      <c r="AL113" s="365"/>
      <c r="AM113" s="365"/>
      <c r="AN113" s="365"/>
      <c r="AO113" s="365"/>
      <c r="AP113" s="365"/>
      <c r="AQ113" s="365"/>
      <c r="AR113" s="367"/>
      <c r="AS113" s="210"/>
    </row>
    <row r="114" spans="1:45">
      <c r="A114" s="1155"/>
      <c r="B114" s="1163" t="s">
        <v>770</v>
      </c>
      <c r="C114" s="1159"/>
      <c r="D114" s="1159"/>
      <c r="E114" s="1159"/>
      <c r="F114" s="1159"/>
      <c r="G114" s="1159"/>
      <c r="H114" s="1159"/>
      <c r="I114" s="1159"/>
      <c r="J114" s="1159"/>
      <c r="K114" s="1159"/>
      <c r="L114" s="2616">
        <v>2</v>
      </c>
      <c r="M114" s="365"/>
      <c r="U114" s="365"/>
      <c r="V114" s="365"/>
      <c r="W114" s="365"/>
      <c r="X114" s="1175"/>
      <c r="Y114" s="1163" t="s">
        <v>757</v>
      </c>
      <c r="Z114" s="1166"/>
      <c r="AA114" s="1166"/>
      <c r="AB114" s="1166"/>
      <c r="AC114" s="1166"/>
      <c r="AD114" s="1166"/>
      <c r="AE114" s="1166"/>
      <c r="AF114" s="1166"/>
      <c r="AG114" s="1166"/>
      <c r="AH114" s="1166"/>
      <c r="AI114" s="1166"/>
      <c r="AJ114" s="1166">
        <v>3</v>
      </c>
      <c r="AK114" s="365"/>
      <c r="AL114" s="365"/>
      <c r="AM114" s="365"/>
      <c r="AN114" s="365"/>
      <c r="AO114" s="365"/>
      <c r="AP114" s="365"/>
      <c r="AQ114" s="365"/>
      <c r="AR114" s="367"/>
      <c r="AS114" s="210"/>
    </row>
    <row r="115" spans="1:45">
      <c r="A115" s="1155"/>
      <c r="B115" s="1163" t="s">
        <v>771</v>
      </c>
      <c r="C115" s="1159"/>
      <c r="D115" s="1159"/>
      <c r="E115" s="1159"/>
      <c r="F115" s="1159"/>
      <c r="G115" s="1159"/>
      <c r="H115" s="1159"/>
      <c r="I115" s="1159"/>
      <c r="J115" s="1159"/>
      <c r="K115" s="1159"/>
      <c r="L115" s="2616">
        <v>3</v>
      </c>
      <c r="M115" s="365"/>
      <c r="U115" s="365"/>
      <c r="V115" s="365"/>
      <c r="W115" s="365"/>
      <c r="X115" s="1175"/>
      <c r="Y115" s="1163" t="s">
        <v>758</v>
      </c>
      <c r="Z115" s="1158"/>
      <c r="AA115" s="1158"/>
      <c r="AB115" s="1158"/>
      <c r="AC115" s="1158"/>
      <c r="AD115" s="1158"/>
      <c r="AE115" s="1158"/>
      <c r="AF115" s="1158"/>
      <c r="AG115" s="1158"/>
      <c r="AH115" s="1158"/>
      <c r="AI115" s="1158"/>
      <c r="AJ115" s="1158">
        <v>4</v>
      </c>
      <c r="AK115" s="365"/>
      <c r="AL115" s="365"/>
      <c r="AM115" s="365"/>
      <c r="AN115" s="365"/>
      <c r="AO115" s="365"/>
      <c r="AP115" s="365"/>
      <c r="AQ115" s="365"/>
      <c r="AR115" s="367"/>
      <c r="AS115" s="210"/>
    </row>
    <row r="116" spans="1:45">
      <c r="A116" s="1155"/>
      <c r="B116" s="1149" t="s">
        <v>772</v>
      </c>
      <c r="C116" s="365"/>
      <c r="D116" s="365"/>
      <c r="E116" s="365"/>
      <c r="F116" s="365"/>
      <c r="G116" s="365"/>
      <c r="H116" s="365"/>
      <c r="I116" s="365"/>
      <c r="J116" s="365"/>
      <c r="K116" s="365"/>
      <c r="L116" s="2616">
        <v>4</v>
      </c>
      <c r="M116" s="365"/>
      <c r="U116" s="365"/>
      <c r="V116" s="365"/>
      <c r="W116" s="365"/>
      <c r="X116" s="1175"/>
      <c r="Y116" s="365" t="s">
        <v>1404</v>
      </c>
      <c r="Z116" s="365"/>
      <c r="AA116" s="365"/>
      <c r="AB116" s="365"/>
      <c r="AC116" s="365"/>
      <c r="AD116" s="365"/>
      <c r="AE116" s="365"/>
      <c r="AF116" s="365"/>
      <c r="AG116" s="365"/>
      <c r="AH116" s="365"/>
      <c r="AI116" s="365"/>
      <c r="AJ116" s="1158">
        <v>5</v>
      </c>
      <c r="AK116" s="365"/>
      <c r="AL116" s="365"/>
      <c r="AM116" s="365"/>
      <c r="AN116" s="365"/>
      <c r="AO116" s="365"/>
      <c r="AP116" s="365"/>
      <c r="AQ116" s="365"/>
      <c r="AR116" s="367"/>
      <c r="AS116" s="210"/>
    </row>
    <row r="117" spans="1:45">
      <c r="A117" s="1155"/>
      <c r="B117" s="1163" t="s">
        <v>24</v>
      </c>
      <c r="C117" s="1163"/>
      <c r="D117" s="1163"/>
      <c r="E117" s="1163"/>
      <c r="F117" s="1163"/>
      <c r="G117" s="1906"/>
      <c r="H117" s="1906"/>
      <c r="I117" s="1906"/>
      <c r="J117" s="1906"/>
      <c r="K117" s="1906"/>
      <c r="L117" s="2617">
        <v>96</v>
      </c>
      <c r="M117" s="365"/>
      <c r="X117" s="1175"/>
      <c r="Y117" s="1902" t="s">
        <v>759</v>
      </c>
      <c r="Z117" s="1160"/>
      <c r="AA117" s="1160"/>
      <c r="AB117" s="1160"/>
      <c r="AC117" s="1160"/>
      <c r="AD117" s="1160"/>
      <c r="AE117" s="1160"/>
      <c r="AF117" s="1160"/>
      <c r="AG117" s="1160"/>
      <c r="AH117" s="1160"/>
      <c r="AI117" s="1160"/>
      <c r="AJ117" s="1160"/>
      <c r="AK117" s="365"/>
      <c r="AL117" s="365"/>
      <c r="AM117" s="365"/>
      <c r="AN117" s="365"/>
      <c r="AO117" s="365"/>
      <c r="AP117" s="365"/>
      <c r="AQ117" s="365"/>
      <c r="AR117" s="367"/>
      <c r="AS117" s="210"/>
    </row>
    <row r="118" spans="1:45">
      <c r="A118" s="1155"/>
      <c r="B118" s="1149"/>
      <c r="C118" s="365"/>
      <c r="D118" s="1153"/>
      <c r="E118" s="365"/>
      <c r="F118" s="365"/>
      <c r="G118" s="367"/>
      <c r="H118" s="367"/>
      <c r="I118" s="367"/>
      <c r="J118" s="367"/>
      <c r="K118" s="367"/>
      <c r="L118" s="367"/>
      <c r="M118" s="365"/>
      <c r="X118" s="1175"/>
      <c r="Y118" s="1163" t="s">
        <v>760</v>
      </c>
      <c r="Z118" s="1160"/>
      <c r="AA118" s="1160"/>
      <c r="AB118" s="1160"/>
      <c r="AC118" s="1160"/>
      <c r="AD118" s="1160"/>
      <c r="AE118" s="1160"/>
      <c r="AF118" s="1160"/>
      <c r="AG118" s="1160"/>
      <c r="AH118" s="1160"/>
      <c r="AI118" s="1160"/>
      <c r="AJ118" s="1160">
        <v>6</v>
      </c>
      <c r="AK118" s="365"/>
      <c r="AL118" s="365"/>
      <c r="AM118" s="365"/>
      <c r="AN118" s="365"/>
      <c r="AO118" s="365"/>
      <c r="AP118" s="365"/>
      <c r="AQ118" s="365"/>
      <c r="AR118" s="367"/>
      <c r="AS118" s="210"/>
    </row>
    <row r="119" spans="1:45">
      <c r="A119" s="1155"/>
      <c r="B119" s="365"/>
      <c r="C119" s="365"/>
      <c r="D119" s="1153"/>
      <c r="E119" s="365"/>
      <c r="F119" s="365"/>
      <c r="G119" s="367"/>
      <c r="H119" s="367"/>
      <c r="I119" s="367"/>
      <c r="J119" s="367"/>
      <c r="K119" s="367"/>
      <c r="L119" s="367"/>
      <c r="M119" s="365"/>
      <c r="N119" s="365"/>
      <c r="O119" s="3354"/>
      <c r="P119" s="3354"/>
      <c r="Q119" s="3354"/>
      <c r="R119" s="3354"/>
      <c r="S119" s="3354"/>
      <c r="T119" s="3354"/>
      <c r="U119" s="3355"/>
      <c r="X119" s="1175"/>
      <c r="Y119" s="1163" t="s">
        <v>68</v>
      </c>
      <c r="Z119" s="1158"/>
      <c r="AA119" s="1158"/>
      <c r="AB119" s="1158"/>
      <c r="AC119" s="1158"/>
      <c r="AD119" s="1158"/>
      <c r="AE119" s="1158"/>
      <c r="AF119" s="1158"/>
      <c r="AG119" s="1158"/>
      <c r="AH119" s="1158"/>
      <c r="AI119" s="1160"/>
      <c r="AJ119" s="1160">
        <v>7</v>
      </c>
      <c r="AK119" s="365"/>
      <c r="AL119" s="365"/>
      <c r="AM119" s="365"/>
      <c r="AN119" s="365"/>
      <c r="AO119" s="365"/>
      <c r="AP119" s="365"/>
      <c r="AQ119" s="365"/>
      <c r="AR119" s="367"/>
      <c r="AS119" s="210"/>
    </row>
    <row r="120" spans="1:45">
      <c r="A120" s="1155">
        <v>-4.1500000000000004</v>
      </c>
      <c r="B120" s="1149" t="s">
        <v>645</v>
      </c>
      <c r="C120" s="365"/>
      <c r="D120" s="1153"/>
      <c r="E120" s="365"/>
      <c r="F120" s="365"/>
      <c r="G120" s="367"/>
      <c r="H120" s="367"/>
      <c r="I120" s="367"/>
      <c r="J120" s="367"/>
      <c r="K120" s="367"/>
      <c r="L120" s="367"/>
      <c r="M120" s="365"/>
      <c r="N120" s="365"/>
      <c r="O120" s="3354"/>
      <c r="P120" s="3354"/>
      <c r="Q120" s="3354"/>
      <c r="R120" s="3354"/>
      <c r="S120" s="3354"/>
      <c r="T120" s="3354"/>
      <c r="U120" s="3355"/>
      <c r="X120" s="1175"/>
      <c r="Y120" s="1163" t="s">
        <v>761</v>
      </c>
      <c r="Z120" s="1166"/>
      <c r="AA120" s="1166"/>
      <c r="AB120" s="1166"/>
      <c r="AC120" s="1166"/>
      <c r="AD120" s="1166"/>
      <c r="AE120" s="1166"/>
      <c r="AF120" s="1166"/>
      <c r="AG120" s="1166"/>
      <c r="AH120" s="1166"/>
      <c r="AI120" s="1904"/>
      <c r="AJ120" s="1904">
        <v>8</v>
      </c>
      <c r="AK120" s="365"/>
      <c r="AL120" s="365"/>
      <c r="AM120" s="365"/>
      <c r="AN120" s="365"/>
      <c r="AO120" s="365"/>
      <c r="AP120" s="365"/>
      <c r="AQ120" s="365"/>
      <c r="AR120" s="367"/>
      <c r="AS120" s="210"/>
    </row>
    <row r="121" spans="1:45">
      <c r="A121" s="1155"/>
      <c r="B121" s="1159" t="s">
        <v>89</v>
      </c>
      <c r="C121" s="1160"/>
      <c r="D121" s="1160"/>
      <c r="E121" s="1160"/>
      <c r="F121" s="1160"/>
      <c r="G121" s="1160"/>
      <c r="H121" s="1160">
        <v>1</v>
      </c>
      <c r="I121" s="367"/>
      <c r="J121" s="367"/>
      <c r="K121" s="367"/>
      <c r="L121" s="367"/>
      <c r="M121" s="365"/>
      <c r="N121" s="365"/>
      <c r="O121" s="365"/>
      <c r="P121" s="365"/>
      <c r="Q121" s="365"/>
      <c r="R121" s="365"/>
      <c r="S121" s="365"/>
      <c r="T121" s="365"/>
      <c r="U121" s="367"/>
      <c r="V121" s="365"/>
      <c r="W121" s="365"/>
      <c r="X121" s="1175"/>
      <c r="Y121" s="1163" t="s">
        <v>69</v>
      </c>
      <c r="Z121" s="208"/>
      <c r="AA121" s="1166"/>
      <c r="AB121" s="1166"/>
      <c r="AC121" s="1166"/>
      <c r="AD121" s="1166"/>
      <c r="AE121" s="1166"/>
      <c r="AF121" s="1166"/>
      <c r="AG121" s="1166"/>
      <c r="AH121" s="1166"/>
      <c r="AI121" s="1904"/>
      <c r="AJ121" s="1904">
        <v>9</v>
      </c>
      <c r="AK121" s="365"/>
      <c r="AL121" s="365"/>
      <c r="AM121" s="365"/>
      <c r="AN121" s="365"/>
      <c r="AO121" s="365"/>
      <c r="AP121" s="365"/>
      <c r="AQ121" s="365"/>
      <c r="AR121" s="367"/>
      <c r="AS121" s="210"/>
    </row>
    <row r="122" spans="1:45">
      <c r="A122" s="1155"/>
      <c r="B122" s="1159" t="s">
        <v>90</v>
      </c>
      <c r="C122" s="1176"/>
      <c r="D122" s="1176"/>
      <c r="E122" s="1176"/>
      <c r="F122" s="1176"/>
      <c r="G122" s="1176"/>
      <c r="H122" s="1176">
        <v>2</v>
      </c>
      <c r="I122" s="367"/>
      <c r="J122" s="3354" t="s">
        <v>643</v>
      </c>
      <c r="K122" s="3354"/>
      <c r="L122" s="3354"/>
      <c r="M122" s="3354"/>
      <c r="N122" s="3354"/>
      <c r="O122" s="3354"/>
      <c r="P122" s="3360"/>
      <c r="Q122" s="3371"/>
      <c r="R122" s="3372"/>
      <c r="S122" s="3373"/>
      <c r="T122" s="365"/>
      <c r="U122" s="365"/>
      <c r="V122" s="365"/>
      <c r="W122" s="365"/>
      <c r="X122" s="1175"/>
      <c r="Y122" s="1163" t="s">
        <v>762</v>
      </c>
      <c r="Z122" s="1166"/>
      <c r="AA122" s="1166"/>
      <c r="AB122" s="1166"/>
      <c r="AC122" s="1166"/>
      <c r="AD122" s="1166"/>
      <c r="AE122" s="1166"/>
      <c r="AF122" s="1166"/>
      <c r="AG122" s="1166"/>
      <c r="AH122" s="1166"/>
      <c r="AI122" s="1904"/>
      <c r="AJ122" s="1904">
        <v>10</v>
      </c>
      <c r="AK122" s="365"/>
      <c r="AL122" s="365"/>
      <c r="AM122" s="365"/>
      <c r="AN122" s="365"/>
      <c r="AO122" s="365"/>
      <c r="AP122" s="365"/>
      <c r="AQ122" s="365"/>
      <c r="AR122" s="367"/>
      <c r="AS122" s="210"/>
    </row>
    <row r="123" spans="1:45">
      <c r="A123" s="1155"/>
      <c r="B123" s="1159" t="s">
        <v>91</v>
      </c>
      <c r="C123" s="1176"/>
      <c r="D123" s="1176"/>
      <c r="E123" s="1176"/>
      <c r="F123" s="1176"/>
      <c r="G123" s="1176"/>
      <c r="H123" s="1176">
        <v>3</v>
      </c>
      <c r="I123" s="367"/>
      <c r="J123" s="3354"/>
      <c r="K123" s="3354"/>
      <c r="L123" s="3354"/>
      <c r="M123" s="3354"/>
      <c r="N123" s="3354"/>
      <c r="O123" s="3354"/>
      <c r="P123" s="3360"/>
      <c r="Q123" s="3374"/>
      <c r="R123" s="3375"/>
      <c r="S123" s="3376"/>
      <c r="T123" s="365"/>
      <c r="U123" s="365"/>
      <c r="V123" s="365"/>
      <c r="W123" s="365"/>
      <c r="X123" s="1175"/>
      <c r="Y123" s="1902" t="s">
        <v>763</v>
      </c>
      <c r="Z123" s="1904"/>
      <c r="AA123" s="1904"/>
      <c r="AB123" s="1904"/>
      <c r="AC123" s="1904"/>
      <c r="AD123" s="1904"/>
      <c r="AE123" s="1904"/>
      <c r="AF123" s="1904"/>
      <c r="AG123" s="1904"/>
      <c r="AH123" s="1904"/>
      <c r="AI123" s="1904"/>
      <c r="AJ123" s="1904"/>
      <c r="AK123" s="365"/>
      <c r="AL123" s="365"/>
      <c r="AM123" s="365"/>
      <c r="AN123" s="365"/>
      <c r="AO123" s="365"/>
      <c r="AP123" s="365"/>
      <c r="AQ123" s="365"/>
      <c r="AR123" s="367"/>
      <c r="AS123" s="210"/>
    </row>
    <row r="124" spans="1:45">
      <c r="A124" s="1155"/>
      <c r="B124" s="1163" t="s">
        <v>192</v>
      </c>
      <c r="C124" s="1176"/>
      <c r="D124" s="1176"/>
      <c r="E124" s="1176"/>
      <c r="F124" s="1176"/>
      <c r="G124" s="1176"/>
      <c r="H124" s="1176">
        <v>4</v>
      </c>
      <c r="I124" s="367"/>
      <c r="J124" s="3354" t="s">
        <v>644</v>
      </c>
      <c r="K124" s="3354"/>
      <c r="L124" s="3354"/>
      <c r="M124" s="3354"/>
      <c r="N124" s="3354"/>
      <c r="O124" s="3354"/>
      <c r="P124" s="3360"/>
      <c r="Q124" s="3371"/>
      <c r="R124" s="3372"/>
      <c r="S124" s="3373"/>
      <c r="T124" s="365"/>
      <c r="U124" s="365"/>
      <c r="V124" s="365"/>
      <c r="W124" s="365"/>
      <c r="X124" s="1175"/>
      <c r="Y124" s="1163" t="s">
        <v>764</v>
      </c>
      <c r="Z124" s="1166"/>
      <c r="AA124" s="1166"/>
      <c r="AB124" s="1166"/>
      <c r="AC124" s="1166"/>
      <c r="AD124" s="1166"/>
      <c r="AE124" s="1166"/>
      <c r="AF124" s="1904"/>
      <c r="AG124" s="1904"/>
      <c r="AH124" s="1904"/>
      <c r="AI124" s="1904"/>
      <c r="AJ124" s="1904">
        <v>11</v>
      </c>
      <c r="AK124" s="365"/>
      <c r="AL124" s="365"/>
      <c r="AM124" s="365"/>
      <c r="AN124" s="365"/>
      <c r="AO124" s="365"/>
      <c r="AP124" s="365"/>
      <c r="AQ124" s="365"/>
      <c r="AR124" s="367"/>
      <c r="AS124" s="210"/>
    </row>
    <row r="125" spans="1:45">
      <c r="A125" s="1155"/>
      <c r="B125" s="1163" t="s">
        <v>24</v>
      </c>
      <c r="C125" s="1158"/>
      <c r="D125" s="1158"/>
      <c r="E125" s="1158"/>
      <c r="F125" s="1158"/>
      <c r="G125" s="1158"/>
      <c r="H125" s="1158">
        <v>96</v>
      </c>
      <c r="I125" s="367"/>
      <c r="J125" s="3354"/>
      <c r="K125" s="3354"/>
      <c r="L125" s="3354"/>
      <c r="M125" s="3354"/>
      <c r="N125" s="3354"/>
      <c r="O125" s="3354"/>
      <c r="P125" s="3360"/>
      <c r="Q125" s="3374"/>
      <c r="R125" s="3375"/>
      <c r="S125" s="3376"/>
      <c r="T125" s="365"/>
      <c r="U125" s="365"/>
      <c r="V125" s="365"/>
      <c r="W125" s="365"/>
      <c r="X125" s="1175"/>
      <c r="Y125" s="1163" t="s">
        <v>1569</v>
      </c>
      <c r="Z125" s="1158"/>
      <c r="AA125" s="1158"/>
      <c r="AB125" s="1158"/>
      <c r="AC125" s="1158"/>
      <c r="AD125" s="1158"/>
      <c r="AE125" s="2606"/>
      <c r="AF125" s="1160"/>
      <c r="AG125" s="1160"/>
      <c r="AH125" s="1160"/>
      <c r="AI125" s="1160"/>
      <c r="AJ125" s="1160">
        <v>12</v>
      </c>
      <c r="AK125" s="1154" t="s">
        <v>84</v>
      </c>
      <c r="AL125" s="3380">
        <v>4.21</v>
      </c>
      <c r="AM125" s="3381"/>
      <c r="AN125" s="365"/>
      <c r="AO125" s="365"/>
      <c r="AP125" s="365"/>
      <c r="AQ125" s="365"/>
      <c r="AR125" s="367"/>
      <c r="AS125" s="210"/>
    </row>
    <row r="126" spans="1:45">
      <c r="A126" s="1155"/>
      <c r="B126" s="233"/>
      <c r="C126" s="1186"/>
      <c r="D126" s="1186"/>
      <c r="E126" s="1186"/>
      <c r="F126" s="1186"/>
      <c r="G126" s="1186"/>
      <c r="H126" s="1186"/>
      <c r="I126" s="1186"/>
      <c r="J126" s="1186"/>
      <c r="K126" s="1186"/>
      <c r="L126" s="1186"/>
      <c r="M126" s="365"/>
      <c r="N126" s="365"/>
      <c r="O126" s="365"/>
      <c r="P126" s="365"/>
      <c r="Q126" s="365"/>
      <c r="R126" s="365"/>
      <c r="S126" s="365"/>
      <c r="T126" s="365"/>
      <c r="U126" s="365"/>
      <c r="V126" s="365"/>
      <c r="W126" s="365"/>
      <c r="X126" s="1175"/>
      <c r="Y126" s="1163" t="s">
        <v>24</v>
      </c>
      <c r="Z126" s="1158"/>
      <c r="AA126" s="1158"/>
      <c r="AB126" s="1158"/>
      <c r="AC126" s="1158"/>
      <c r="AD126" s="1922"/>
      <c r="AE126" s="1922"/>
      <c r="AF126" s="1923"/>
      <c r="AG126" s="1923"/>
      <c r="AH126" s="1923"/>
      <c r="AI126" s="1923"/>
      <c r="AJ126" s="1160">
        <v>96</v>
      </c>
      <c r="AK126" s="365"/>
      <c r="AL126" s="365"/>
      <c r="AM126" s="365"/>
      <c r="AN126" s="365"/>
      <c r="AO126" s="365"/>
      <c r="AP126" s="365"/>
      <c r="AQ126" s="365"/>
      <c r="AR126" s="367"/>
      <c r="AS126" s="210"/>
    </row>
    <row r="127" spans="1:45">
      <c r="A127" s="1155"/>
      <c r="B127" s="233"/>
      <c r="C127" s="1186"/>
      <c r="D127" s="1186"/>
      <c r="E127" s="1186"/>
      <c r="F127" s="1186"/>
      <c r="G127" s="1186"/>
      <c r="H127" s="1186"/>
      <c r="I127" s="1186"/>
      <c r="J127" s="1186"/>
      <c r="K127" s="1186"/>
      <c r="L127" s="1186"/>
      <c r="M127" s="365"/>
      <c r="N127" s="365"/>
      <c r="O127" s="365"/>
      <c r="P127" s="365"/>
      <c r="Q127" s="365"/>
      <c r="R127" s="365"/>
      <c r="S127" s="365"/>
      <c r="T127" s="365"/>
      <c r="U127" s="365"/>
      <c r="V127" s="365"/>
      <c r="W127" s="365"/>
      <c r="X127" s="1175"/>
      <c r="Y127" s="1902"/>
      <c r="Z127" s="1159"/>
      <c r="AA127" s="1159"/>
      <c r="AB127" s="1159"/>
      <c r="AC127" s="1159"/>
      <c r="AD127" s="1924"/>
      <c r="AE127" s="1924"/>
      <c r="AF127" s="1924"/>
      <c r="AG127" s="1924"/>
      <c r="AH127" s="1924"/>
      <c r="AI127" s="1924"/>
      <c r="AJ127" s="1159"/>
      <c r="AK127" s="365"/>
      <c r="AL127" s="365"/>
      <c r="AM127" s="365"/>
      <c r="AN127" s="365"/>
      <c r="AO127" s="365"/>
      <c r="AP127" s="365"/>
      <c r="AQ127" s="365"/>
      <c r="AR127" s="367"/>
      <c r="AS127" s="210"/>
    </row>
    <row r="128" spans="1:45">
      <c r="A128" s="1925">
        <f>A120-0.01</f>
        <v>-4.16</v>
      </c>
      <c r="B128" s="3359" t="s">
        <v>1411</v>
      </c>
      <c r="C128" s="3359"/>
      <c r="D128" s="3359"/>
      <c r="E128" s="3359"/>
      <c r="F128" s="3359"/>
      <c r="G128" s="3359"/>
      <c r="H128" s="3359"/>
      <c r="I128" s="3359"/>
      <c r="J128" s="3359"/>
      <c r="K128" s="3359"/>
      <c r="L128" s="3359"/>
      <c r="M128" s="3359"/>
      <c r="N128" s="3359"/>
      <c r="O128" s="3359"/>
      <c r="P128" s="3359"/>
      <c r="Q128" s="3359"/>
      <c r="R128" s="3359"/>
      <c r="S128"/>
      <c r="T128"/>
      <c r="U128" s="365"/>
      <c r="V128" s="365"/>
      <c r="W128" s="365"/>
      <c r="X128" s="1155"/>
      <c r="Y128" s="365"/>
      <c r="Z128" s="365"/>
      <c r="AA128" s="1153"/>
      <c r="AB128" s="365"/>
      <c r="AC128" s="365"/>
      <c r="AD128" s="367"/>
      <c r="AE128" s="367"/>
      <c r="AF128" s="367"/>
      <c r="AG128" s="367"/>
      <c r="AH128" s="367"/>
      <c r="AI128" s="367"/>
      <c r="AJ128" s="365"/>
      <c r="AK128" s="365"/>
      <c r="AL128" s="365"/>
      <c r="AM128" s="365"/>
      <c r="AN128" s="365"/>
      <c r="AO128" s="365"/>
      <c r="AP128" s="365"/>
      <c r="AQ128" s="365"/>
      <c r="AR128" s="365"/>
    </row>
    <row r="129" spans="1:44">
      <c r="A129" s="1155"/>
      <c r="B129" s="1159" t="s">
        <v>61</v>
      </c>
      <c r="C129" s="1160"/>
      <c r="D129" s="1160"/>
      <c r="E129" s="1160"/>
      <c r="F129" s="1160"/>
      <c r="G129" s="1160"/>
      <c r="H129" s="1160"/>
      <c r="I129" s="1160"/>
      <c r="J129" s="1160"/>
      <c r="K129" s="1160"/>
      <c r="L129" s="1160">
        <v>1</v>
      </c>
      <c r="M129" s="365"/>
      <c r="N129" s="365"/>
      <c r="O129" s="365"/>
      <c r="P129" s="365"/>
      <c r="Q129" s="365"/>
      <c r="R129" s="365"/>
      <c r="S129" s="365"/>
      <c r="T129" s="365"/>
      <c r="U129" s="365"/>
      <c r="V129" s="365"/>
      <c r="W129" s="365"/>
      <c r="X129" s="1925">
        <f>X110-0.01</f>
        <v>-4.1999999999999993</v>
      </c>
      <c r="Y129" s="1149" t="s">
        <v>417</v>
      </c>
      <c r="Z129" s="365"/>
      <c r="AA129" s="1153"/>
      <c r="AB129" s="365"/>
      <c r="AC129" s="365"/>
      <c r="AD129" s="367"/>
      <c r="AE129" s="367"/>
      <c r="AF129" s="367"/>
      <c r="AG129" s="367"/>
      <c r="AH129" s="367"/>
      <c r="AI129" s="367"/>
      <c r="AJ129" s="365"/>
      <c r="AK129" s="365"/>
      <c r="AL129" s="365"/>
      <c r="AM129" s="365"/>
      <c r="AN129" s="365"/>
      <c r="AO129" s="365"/>
      <c r="AP129" s="365"/>
      <c r="AQ129" s="365"/>
      <c r="AR129" s="365"/>
    </row>
    <row r="130" spans="1:44">
      <c r="A130" s="1155"/>
      <c r="B130" s="1159" t="s">
        <v>62</v>
      </c>
      <c r="C130" s="1176"/>
      <c r="D130" s="1176"/>
      <c r="E130" s="1176"/>
      <c r="F130" s="1176"/>
      <c r="G130" s="1176"/>
      <c r="H130" s="1176"/>
      <c r="I130" s="1176"/>
      <c r="J130" s="1176"/>
      <c r="K130" s="1176"/>
      <c r="L130" s="1176">
        <v>2</v>
      </c>
      <c r="M130" s="365"/>
      <c r="N130" s="1900" t="s">
        <v>643</v>
      </c>
      <c r="O130" s="1900"/>
      <c r="P130" s="1900"/>
      <c r="Q130" s="1900"/>
      <c r="R130" s="1900"/>
      <c r="S130" s="3371"/>
      <c r="T130" s="3372"/>
      <c r="U130" s="3373"/>
      <c r="V130" s="365"/>
      <c r="W130" s="365"/>
      <c r="X130" s="1925"/>
      <c r="Y130" s="1149"/>
      <c r="Z130" s="365"/>
      <c r="AA130" s="1153"/>
      <c r="AB130" s="365"/>
      <c r="AC130" s="365"/>
      <c r="AD130" s="367"/>
      <c r="AE130" s="367"/>
      <c r="AF130" s="367"/>
      <c r="AG130" s="367"/>
      <c r="AH130" s="367"/>
      <c r="AI130" s="367"/>
      <c r="AJ130" s="365"/>
      <c r="AK130" s="365"/>
      <c r="AL130" s="365"/>
      <c r="AM130" s="365"/>
      <c r="AN130" s="365"/>
      <c r="AO130" s="365"/>
      <c r="AP130" s="365"/>
      <c r="AQ130" s="367"/>
      <c r="AR130" s="365"/>
    </row>
    <row r="131" spans="1:44">
      <c r="B131" s="1159" t="s">
        <v>63</v>
      </c>
      <c r="C131" s="1176"/>
      <c r="D131" s="1176"/>
      <c r="E131" s="1176"/>
      <c r="F131" s="1176"/>
      <c r="G131" s="1176"/>
      <c r="H131" s="1176"/>
      <c r="I131" s="1176"/>
      <c r="J131" s="1176"/>
      <c r="K131" s="1176"/>
      <c r="L131" s="1176">
        <v>3</v>
      </c>
      <c r="N131" s="1900"/>
      <c r="O131" s="1900"/>
      <c r="P131" s="1900"/>
      <c r="Q131" s="1900"/>
      <c r="R131" s="1900"/>
      <c r="S131" s="3374"/>
      <c r="T131" s="3375"/>
      <c r="U131" s="3376"/>
      <c r="V131" s="367"/>
      <c r="W131" s="367"/>
      <c r="X131" s="365"/>
      <c r="Y131" s="365"/>
      <c r="Z131" s="1153"/>
      <c r="AA131" s="365"/>
      <c r="AB131" s="365"/>
      <c r="AC131" s="367"/>
      <c r="AD131" s="367"/>
      <c r="AE131" s="367"/>
      <c r="AF131" s="367"/>
      <c r="AG131" s="367"/>
      <c r="AH131" s="367"/>
      <c r="AI131" s="365"/>
      <c r="AJ131" s="365"/>
      <c r="AK131" s="365"/>
      <c r="AL131" s="365"/>
      <c r="AM131" s="1156"/>
      <c r="AN131" s="1164"/>
      <c r="AO131" s="1157"/>
      <c r="AP131" s="367"/>
      <c r="AQ131" s="367"/>
      <c r="AR131" s="367"/>
    </row>
    <row r="132" spans="1:44">
      <c r="B132" s="1163" t="s">
        <v>154</v>
      </c>
      <c r="C132" s="1158"/>
      <c r="D132" s="1158"/>
      <c r="E132" s="1158"/>
      <c r="F132" s="1158"/>
      <c r="G132" s="1158"/>
      <c r="H132" s="1158"/>
      <c r="I132" s="1158"/>
      <c r="J132" s="1158"/>
      <c r="K132" s="1158"/>
      <c r="L132" s="1158">
        <v>4</v>
      </c>
      <c r="N132" s="1900" t="s">
        <v>644</v>
      </c>
      <c r="O132" s="1900"/>
      <c r="P132" s="1900"/>
      <c r="Q132" s="1900"/>
      <c r="R132" s="1900"/>
      <c r="S132" s="3371"/>
      <c r="T132" s="3372"/>
      <c r="U132" s="3373"/>
      <c r="V132" s="367"/>
      <c r="W132" s="367"/>
      <c r="X132" s="1149" t="s">
        <v>190</v>
      </c>
      <c r="Y132" s="365"/>
      <c r="Z132" s="1153"/>
      <c r="AA132" s="365"/>
      <c r="AB132" s="365"/>
      <c r="AC132" s="367"/>
      <c r="AD132" s="367"/>
      <c r="AE132" s="367"/>
      <c r="AF132" s="367"/>
      <c r="AG132" s="367"/>
      <c r="AH132" s="367"/>
      <c r="AI132" s="365"/>
      <c r="AJ132" s="365"/>
      <c r="AK132" s="1154" t="s">
        <v>418</v>
      </c>
      <c r="AL132" s="365"/>
      <c r="AM132" s="811"/>
      <c r="AN132" s="1165"/>
      <c r="AO132" s="568"/>
      <c r="AP132" s="210"/>
      <c r="AQ132" s="367"/>
      <c r="AR132" s="367"/>
    </row>
    <row r="133" spans="1:44">
      <c r="B133" s="1163" t="s">
        <v>64</v>
      </c>
      <c r="C133" s="1158"/>
      <c r="D133" s="1158"/>
      <c r="E133" s="1158"/>
      <c r="F133" s="1158"/>
      <c r="G133" s="1158"/>
      <c r="H133" s="1158"/>
      <c r="I133" s="1158"/>
      <c r="J133" s="1158"/>
      <c r="K133" s="1158"/>
      <c r="L133" s="1158">
        <v>5</v>
      </c>
      <c r="P133" s="365"/>
      <c r="Q133" s="365"/>
      <c r="R133" s="365"/>
      <c r="S133" s="3374"/>
      <c r="T133" s="3375"/>
      <c r="U133" s="3376"/>
      <c r="V133" s="365"/>
      <c r="W133" s="365"/>
      <c r="X133" s="1925"/>
      <c r="Y133" s="1149"/>
      <c r="Z133" s="365"/>
      <c r="AA133" s="1153"/>
      <c r="AB133" s="365"/>
      <c r="AC133" s="365"/>
      <c r="AD133" s="367"/>
      <c r="AE133" s="367"/>
      <c r="AF133" s="367"/>
      <c r="AG133" s="367"/>
      <c r="AH133" s="367"/>
      <c r="AI133" s="367"/>
      <c r="AJ133" s="365"/>
      <c r="AK133" s="365"/>
      <c r="AL133" s="365"/>
      <c r="AM133" s="365"/>
      <c r="AN133" s="365"/>
      <c r="AO133" s="365"/>
      <c r="AP133" s="365"/>
      <c r="AQ133" s="365"/>
      <c r="AR133" s="365"/>
    </row>
    <row r="134" spans="1:44">
      <c r="B134" s="1163" t="s">
        <v>65</v>
      </c>
      <c r="C134" s="1158"/>
      <c r="D134" s="1158"/>
      <c r="E134" s="1158"/>
      <c r="F134" s="1158"/>
      <c r="G134" s="1158"/>
      <c r="H134" s="1158"/>
      <c r="I134" s="1158"/>
      <c r="J134" s="1158"/>
      <c r="K134" s="1158"/>
      <c r="L134" s="1158">
        <v>6</v>
      </c>
      <c r="P134" s="365"/>
      <c r="Q134" s="365"/>
      <c r="R134" s="365"/>
      <c r="S134" s="365"/>
      <c r="T134" s="365"/>
      <c r="U134" s="365"/>
      <c r="V134" s="365"/>
      <c r="W134" s="365"/>
      <c r="X134" s="1925">
        <v>-4.21</v>
      </c>
      <c r="Y134" s="1149" t="s">
        <v>1570</v>
      </c>
      <c r="Z134" s="365"/>
      <c r="AA134" s="2619"/>
      <c r="AB134" s="365"/>
      <c r="AC134" s="365"/>
      <c r="AD134" s="367"/>
      <c r="AE134" s="367"/>
      <c r="AF134" s="367"/>
      <c r="AG134" s="367"/>
      <c r="AH134" s="367"/>
      <c r="AI134" s="367"/>
      <c r="AJ134" s="365"/>
      <c r="AK134" s="365"/>
      <c r="AL134" s="365"/>
      <c r="AM134" s="365"/>
      <c r="AN134" s="365"/>
      <c r="AO134" s="365"/>
      <c r="AP134" s="365"/>
      <c r="AQ134" s="365"/>
      <c r="AR134" s="365"/>
    </row>
    <row r="135" spans="1:44">
      <c r="A135" s="1155"/>
      <c r="B135" s="1163" t="s">
        <v>2</v>
      </c>
      <c r="C135" s="1158"/>
      <c r="D135" s="1158"/>
      <c r="E135" s="1158"/>
      <c r="F135" s="1158"/>
      <c r="G135" s="1158"/>
      <c r="H135" s="1158"/>
      <c r="I135" s="1158"/>
      <c r="J135" s="1158"/>
      <c r="K135" s="1158"/>
      <c r="L135" s="1158">
        <v>7</v>
      </c>
      <c r="M135" s="365"/>
      <c r="N135" s="365"/>
      <c r="O135" s="365"/>
      <c r="P135" s="365"/>
      <c r="Q135" s="365"/>
      <c r="R135" s="365"/>
      <c r="S135" s="365"/>
      <c r="T135" s="365"/>
      <c r="U135" s="365"/>
      <c r="V135" s="365"/>
      <c r="W135" s="365"/>
      <c r="X135" s="365"/>
      <c r="Y135" s="1163" t="s">
        <v>70</v>
      </c>
      <c r="Z135" s="1189"/>
      <c r="AA135" s="1189"/>
      <c r="AB135" s="1189"/>
      <c r="AC135" s="1189"/>
      <c r="AD135" s="1189"/>
      <c r="AE135" s="1189"/>
      <c r="AF135" s="1189"/>
      <c r="AG135" s="1189"/>
      <c r="AH135" s="1189"/>
      <c r="AI135" s="1189">
        <v>1</v>
      </c>
      <c r="AM135" s="1156"/>
      <c r="AN135" s="2223"/>
      <c r="AO135" s="2213"/>
    </row>
    <row r="136" spans="1:44" ht="12.75" customHeight="1">
      <c r="B136" s="1185" t="s">
        <v>3</v>
      </c>
      <c r="C136" s="1181"/>
      <c r="D136" s="1181"/>
      <c r="E136" s="1181"/>
      <c r="F136" s="1181"/>
      <c r="G136" s="1181"/>
      <c r="H136" s="1181"/>
      <c r="I136" s="1181"/>
      <c r="J136" s="1181"/>
      <c r="K136" s="1181"/>
      <c r="L136" s="1181">
        <v>8</v>
      </c>
      <c r="V136" s="3358"/>
      <c r="W136" s="3358"/>
      <c r="X136" s="3358"/>
      <c r="Y136" s="1185" t="s">
        <v>191</v>
      </c>
      <c r="Z136" s="1190"/>
      <c r="AA136" s="1190"/>
      <c r="AB136" s="1190"/>
      <c r="AC136" s="1190"/>
      <c r="AD136" s="1190"/>
      <c r="AE136" s="1190"/>
      <c r="AF136" s="1190"/>
      <c r="AG136" s="1190"/>
      <c r="AH136" s="1190"/>
      <c r="AI136" s="1190">
        <v>2</v>
      </c>
      <c r="AM136" s="811"/>
      <c r="AN136" s="223"/>
      <c r="AO136" s="568"/>
    </row>
    <row r="137" spans="1:44" ht="12.75" customHeight="1">
      <c r="B137" s="1163" t="s">
        <v>66</v>
      </c>
      <c r="C137" s="1160"/>
      <c r="D137" s="1160"/>
      <c r="E137" s="1160"/>
      <c r="F137" s="1160"/>
      <c r="G137" s="1160"/>
      <c r="H137" s="1160"/>
      <c r="I137" s="1160"/>
      <c r="J137" s="1160"/>
      <c r="K137" s="1160"/>
      <c r="L137" s="1160">
        <v>9</v>
      </c>
      <c r="V137" s="3358"/>
      <c r="W137" s="3358"/>
      <c r="X137" s="3358"/>
      <c r="Y137" s="1163" t="s">
        <v>71</v>
      </c>
      <c r="Z137" s="1189"/>
      <c r="AA137" s="1189"/>
      <c r="AB137" s="1189"/>
      <c r="AC137" s="1189"/>
      <c r="AD137" s="1189"/>
      <c r="AE137" s="1189"/>
      <c r="AF137" s="1189"/>
      <c r="AG137" s="1189"/>
      <c r="AH137" s="1189"/>
      <c r="AI137" s="1189">
        <f>AI136+1</f>
        <v>3</v>
      </c>
      <c r="AJ137" s="365"/>
      <c r="AK137" s="365"/>
      <c r="AL137" s="365"/>
      <c r="AM137" s="365"/>
      <c r="AN137" s="365"/>
      <c r="AO137" s="365"/>
      <c r="AP137" s="365"/>
      <c r="AQ137" s="365"/>
      <c r="AR137" s="365"/>
    </row>
    <row r="138" spans="1:44" ht="12.75" customHeight="1">
      <c r="B138" s="1163" t="s">
        <v>67</v>
      </c>
      <c r="C138" s="1160"/>
      <c r="D138" s="1160"/>
      <c r="E138" s="1160"/>
      <c r="F138" s="1160"/>
      <c r="G138" s="1160"/>
      <c r="H138" s="1160"/>
      <c r="I138" s="1160"/>
      <c r="J138" s="1160"/>
      <c r="K138" s="1160"/>
      <c r="L138" s="1160">
        <f>L137+1</f>
        <v>10</v>
      </c>
      <c r="V138" s="3358"/>
      <c r="W138" s="3358"/>
      <c r="X138" s="3358"/>
      <c r="Y138" s="1163" t="s">
        <v>72</v>
      </c>
      <c r="Z138" s="1191"/>
      <c r="AA138" s="1191"/>
      <c r="AB138" s="1191"/>
      <c r="AC138" s="1191"/>
      <c r="AD138" s="1191"/>
      <c r="AE138" s="1191"/>
      <c r="AF138" s="1191"/>
      <c r="AG138" s="1191"/>
      <c r="AH138" s="1191"/>
      <c r="AI138" s="1191">
        <f>AI137+1</f>
        <v>4</v>
      </c>
      <c r="AJ138" s="365"/>
      <c r="AK138" s="365"/>
      <c r="AL138" s="365"/>
      <c r="AM138" s="365"/>
      <c r="AN138" s="365"/>
      <c r="AO138" s="365"/>
      <c r="AP138" s="365"/>
      <c r="AQ138" s="365"/>
      <c r="AR138" s="365"/>
    </row>
    <row r="139" spans="1:44" ht="12.75" customHeight="1">
      <c r="B139" s="1163" t="s">
        <v>155</v>
      </c>
      <c r="C139" s="1160"/>
      <c r="D139" s="1160"/>
      <c r="E139" s="1160"/>
      <c r="F139" s="1160"/>
      <c r="G139" s="1160"/>
      <c r="H139" s="1160"/>
      <c r="I139" s="1160"/>
      <c r="J139" s="1160"/>
      <c r="K139" s="1160"/>
      <c r="L139" s="1160">
        <f>L138+1</f>
        <v>11</v>
      </c>
      <c r="V139" s="3358"/>
      <c r="W139" s="3358"/>
      <c r="X139" s="3358"/>
      <c r="Y139" s="1149" t="s">
        <v>773</v>
      </c>
      <c r="Z139" s="1189"/>
      <c r="AA139" s="1189"/>
      <c r="AB139" s="1189"/>
      <c r="AC139" s="1189"/>
      <c r="AD139" s="1189"/>
      <c r="AE139" s="1189"/>
      <c r="AF139" s="1189"/>
      <c r="AG139" s="1189"/>
      <c r="AH139" s="1189"/>
      <c r="AI139" s="1189">
        <v>5</v>
      </c>
      <c r="AJ139" s="365"/>
      <c r="AK139" s="365"/>
      <c r="AL139" s="365"/>
      <c r="AM139" s="365"/>
      <c r="AN139" s="365"/>
      <c r="AO139" s="365"/>
      <c r="AP139" s="365"/>
      <c r="AQ139" s="365"/>
      <c r="AR139" s="365"/>
    </row>
    <row r="140" spans="1:44">
      <c r="A140" s="1155"/>
      <c r="B140" s="1163" t="s">
        <v>188</v>
      </c>
      <c r="C140" s="1160"/>
      <c r="D140" s="1160"/>
      <c r="E140" s="1160"/>
      <c r="F140" s="1160"/>
      <c r="G140" s="1160"/>
      <c r="H140" s="1160"/>
      <c r="I140" s="1160"/>
      <c r="J140" s="1160"/>
      <c r="K140" s="1160"/>
      <c r="L140" s="1160">
        <v>12</v>
      </c>
      <c r="M140" s="365"/>
      <c r="N140" s="365"/>
      <c r="O140" s="3354"/>
      <c r="P140" s="3354"/>
      <c r="Q140" s="3354"/>
      <c r="R140" s="3354"/>
      <c r="S140" s="3354"/>
      <c r="T140" s="3354"/>
      <c r="U140" s="3355"/>
      <c r="V140" s="3358"/>
      <c r="W140" s="3358"/>
      <c r="X140" s="3358"/>
      <c r="Y140" s="1162" t="s">
        <v>24</v>
      </c>
      <c r="Z140" s="1189"/>
      <c r="AA140" s="1189"/>
      <c r="AB140" s="1189"/>
      <c r="AC140" s="1189"/>
      <c r="AD140" s="1189"/>
      <c r="AE140" s="1189"/>
      <c r="AF140" s="1189"/>
      <c r="AG140" s="1189"/>
      <c r="AH140" s="1189"/>
      <c r="AI140" s="1189">
        <v>96</v>
      </c>
      <c r="AJ140" s="365"/>
      <c r="AK140" s="365"/>
      <c r="AL140" s="365"/>
      <c r="AM140" s="365"/>
      <c r="AN140" s="365"/>
      <c r="AO140" s="365"/>
      <c r="AP140" s="365"/>
      <c r="AQ140" s="365"/>
      <c r="AR140" s="365"/>
    </row>
    <row r="141" spans="1:44">
      <c r="B141" s="1163" t="s">
        <v>1</v>
      </c>
      <c r="C141" s="1159"/>
      <c r="D141" s="1159"/>
      <c r="E141" s="1159"/>
      <c r="F141" s="1159"/>
      <c r="G141" s="1159"/>
      <c r="H141" s="1159"/>
      <c r="I141" s="1159"/>
      <c r="J141" s="1159"/>
      <c r="K141" s="1159"/>
      <c r="L141" s="1159">
        <v>13</v>
      </c>
      <c r="N141" s="365"/>
      <c r="O141" s="3354"/>
      <c r="P141" s="3354"/>
      <c r="Q141" s="3354"/>
      <c r="R141" s="3354"/>
      <c r="S141" s="3354"/>
      <c r="T141" s="3354"/>
      <c r="U141" s="3355"/>
      <c r="V141" s="3358"/>
      <c r="W141" s="3358"/>
      <c r="X141" s="3358"/>
      <c r="Y141" s="367"/>
      <c r="Z141" s="367"/>
      <c r="AA141" s="365"/>
      <c r="AB141" s="365"/>
      <c r="AC141" s="365"/>
      <c r="AD141" s="367"/>
      <c r="AE141" s="367"/>
      <c r="AF141" s="367"/>
      <c r="AG141" s="367"/>
      <c r="AH141" s="367"/>
      <c r="AI141" s="367"/>
      <c r="AJ141" s="365"/>
      <c r="AK141" s="365"/>
      <c r="AL141" s="365"/>
      <c r="AM141" s="365"/>
      <c r="AN141" s="365"/>
      <c r="AO141" s="365"/>
      <c r="AP141" s="365"/>
      <c r="AQ141" s="365"/>
      <c r="AR141" s="365"/>
    </row>
    <row r="142" spans="1:44" ht="11">
      <c r="B142" s="1163" t="s">
        <v>186</v>
      </c>
      <c r="C142" s="1159"/>
      <c r="D142" s="1159"/>
      <c r="E142" s="1159"/>
      <c r="F142" s="1159"/>
      <c r="G142" s="1159"/>
      <c r="H142" s="1159"/>
      <c r="I142" s="1159"/>
      <c r="J142" s="1159"/>
      <c r="K142" s="1159"/>
      <c r="L142" s="1159">
        <v>14</v>
      </c>
      <c r="N142" s="365"/>
      <c r="O142" s="1900"/>
      <c r="P142" s="1900"/>
      <c r="Q142" s="1900"/>
      <c r="R142" s="1900"/>
      <c r="S142" s="1900"/>
      <c r="T142" s="1900"/>
      <c r="U142" s="367"/>
      <c r="X142" s="1901"/>
      <c r="Y142" s="365"/>
      <c r="Z142" s="365"/>
      <c r="AA142" s="1153"/>
      <c r="AB142" s="365"/>
      <c r="AC142" s="365"/>
      <c r="AD142" s="367"/>
      <c r="AE142" s="367"/>
      <c r="AF142" s="367"/>
      <c r="AG142" s="367"/>
      <c r="AH142" s="367"/>
      <c r="AI142" s="367"/>
      <c r="AJ142" s="365"/>
      <c r="AK142" s="365"/>
      <c r="AL142" s="365"/>
      <c r="AM142" s="365"/>
      <c r="AN142" s="365"/>
      <c r="AO142" s="365"/>
      <c r="AP142" s="365"/>
      <c r="AQ142" s="365"/>
      <c r="AR142" s="365"/>
    </row>
    <row r="143" spans="1:44">
      <c r="B143" s="1149" t="s">
        <v>187</v>
      </c>
      <c r="C143" s="365"/>
      <c r="D143" s="365"/>
      <c r="E143" s="365"/>
      <c r="F143" s="365"/>
      <c r="G143" s="365"/>
      <c r="H143" s="365"/>
      <c r="I143" s="365"/>
      <c r="J143" s="365"/>
      <c r="K143" s="365"/>
      <c r="L143" s="365">
        <v>15</v>
      </c>
      <c r="N143" s="365"/>
      <c r="O143" s="1900"/>
      <c r="P143" s="1900"/>
      <c r="Q143" s="1900"/>
      <c r="R143" s="1900"/>
      <c r="S143" s="1900"/>
      <c r="T143" s="1900"/>
      <c r="U143" s="367"/>
      <c r="X143" s="367"/>
      <c r="Y143" s="365"/>
      <c r="Z143" s="365"/>
      <c r="AA143" s="1153"/>
      <c r="AB143" s="365"/>
      <c r="AC143" s="365"/>
      <c r="AD143" s="367"/>
      <c r="AE143" s="367"/>
      <c r="AF143" s="367"/>
      <c r="AG143" s="367"/>
      <c r="AH143" s="367"/>
      <c r="AI143" s="367"/>
      <c r="AJ143" s="365"/>
      <c r="AK143" s="365"/>
      <c r="AL143" s="365"/>
      <c r="AM143" s="365"/>
      <c r="AN143" s="365"/>
      <c r="AO143" s="365"/>
      <c r="AP143" s="365"/>
      <c r="AQ143" s="365"/>
      <c r="AR143" s="365"/>
    </row>
    <row r="144" spans="1:44">
      <c r="B144" s="1163" t="s">
        <v>24</v>
      </c>
      <c r="C144" s="1159"/>
      <c r="D144" s="1159"/>
      <c r="E144" s="1159"/>
      <c r="F144" s="1159"/>
      <c r="G144" s="1159"/>
      <c r="H144" s="1159"/>
      <c r="I144" s="1159"/>
      <c r="J144" s="1159"/>
      <c r="K144" s="1159"/>
      <c r="L144" s="1159">
        <v>96</v>
      </c>
      <c r="N144" s="365"/>
      <c r="O144" s="1900"/>
      <c r="P144" s="1900"/>
      <c r="Q144" s="1900"/>
      <c r="R144" s="1900"/>
      <c r="S144" s="1900"/>
      <c r="T144" s="1900"/>
      <c r="U144" s="367"/>
      <c r="V144" s="365"/>
      <c r="W144" s="367"/>
      <c r="X144" s="367"/>
      <c r="Y144" s="365"/>
      <c r="Z144" s="365"/>
      <c r="AA144" s="1153"/>
      <c r="AB144" s="365"/>
      <c r="AC144" s="365"/>
      <c r="AD144" s="367"/>
      <c r="AE144" s="367"/>
      <c r="AF144" s="367"/>
      <c r="AG144" s="367"/>
      <c r="AH144" s="367"/>
      <c r="AI144" s="367"/>
      <c r="AJ144" s="365"/>
      <c r="AK144" s="365"/>
      <c r="AL144" s="365"/>
      <c r="AM144" s="365"/>
      <c r="AN144" s="365"/>
      <c r="AO144" s="365"/>
      <c r="AP144" s="365"/>
      <c r="AQ144" s="365"/>
      <c r="AR144" s="365"/>
    </row>
    <row r="145" spans="1:85" ht="11">
      <c r="B145" s="1188"/>
      <c r="C145" s="367"/>
      <c r="D145" s="367"/>
      <c r="E145" s="367"/>
      <c r="F145" s="367"/>
      <c r="G145" s="367"/>
      <c r="H145" s="367"/>
      <c r="I145" s="367"/>
      <c r="J145" s="367"/>
      <c r="K145" s="367"/>
      <c r="L145" s="367"/>
      <c r="N145" s="365"/>
      <c r="O145" s="1900"/>
      <c r="P145" s="1900"/>
      <c r="Q145" s="1900"/>
      <c r="R145" s="1900"/>
      <c r="S145" s="1900"/>
      <c r="T145" s="1900"/>
      <c r="U145" s="367"/>
      <c r="V145" s="1901"/>
      <c r="W145" s="1901"/>
      <c r="X145" s="1901"/>
      <c r="Y145" s="365"/>
      <c r="Z145" s="365"/>
      <c r="AA145" s="1153"/>
      <c r="AB145" s="365"/>
      <c r="AC145" s="365"/>
      <c r="AD145" s="367"/>
      <c r="AE145" s="367"/>
      <c r="AF145" s="367"/>
      <c r="AG145" s="367"/>
      <c r="AH145" s="367"/>
      <c r="AI145" s="367"/>
      <c r="AJ145" s="365"/>
      <c r="AK145" s="365"/>
      <c r="AL145" s="365"/>
      <c r="AM145" s="365"/>
      <c r="AN145" s="365"/>
      <c r="AO145" s="365"/>
      <c r="AP145" s="365"/>
      <c r="AQ145" s="365"/>
      <c r="AR145" s="365"/>
    </row>
    <row r="146" spans="1:85" ht="11">
      <c r="N146" s="365"/>
      <c r="O146" s="1900"/>
      <c r="P146" s="1900"/>
      <c r="Q146" s="1900"/>
      <c r="R146" s="1900"/>
      <c r="S146" s="1900"/>
      <c r="T146" s="1900"/>
      <c r="U146" s="367"/>
      <c r="V146" s="1901"/>
      <c r="W146" s="1901"/>
      <c r="X146" s="1901"/>
      <c r="Y146" s="365"/>
      <c r="Z146" s="365"/>
      <c r="AA146" s="1153"/>
      <c r="AB146" s="365"/>
      <c r="AC146" s="365"/>
      <c r="AD146" s="367"/>
      <c r="AE146" s="367"/>
      <c r="AF146" s="367"/>
      <c r="AG146" s="367"/>
      <c r="AH146" s="367"/>
      <c r="AI146" s="367"/>
      <c r="AJ146" s="365"/>
      <c r="AK146" s="365"/>
      <c r="AL146" s="365"/>
      <c r="AM146" s="365"/>
      <c r="AN146" s="365"/>
      <c r="AO146" s="365"/>
      <c r="AP146" s="365"/>
      <c r="AQ146" s="365"/>
      <c r="AR146" s="365"/>
    </row>
    <row r="147" spans="1:85" ht="11">
      <c r="N147" s="365"/>
      <c r="O147" s="1900"/>
      <c r="P147" s="1900"/>
      <c r="Q147" s="1900"/>
      <c r="R147" s="1900"/>
      <c r="S147" s="1900"/>
      <c r="T147" s="1900"/>
      <c r="U147" s="367"/>
      <c r="V147" s="1901"/>
      <c r="W147" s="1901"/>
      <c r="AL147" s="365"/>
      <c r="AM147" s="365"/>
      <c r="AN147" s="365"/>
      <c r="AO147" s="365"/>
      <c r="AP147" s="365"/>
      <c r="AQ147" s="365"/>
      <c r="AR147" s="365"/>
    </row>
    <row r="148" spans="1:85">
      <c r="V148" s="3358"/>
      <c r="W148" s="3358"/>
      <c r="X148" s="3358"/>
      <c r="Y148" s="1149"/>
      <c r="Z148" s="365"/>
      <c r="AA148" s="1153"/>
      <c r="AB148" s="365"/>
      <c r="AC148" s="365"/>
      <c r="AD148" s="367"/>
      <c r="AE148" s="367"/>
      <c r="AF148" s="367"/>
      <c r="AG148" s="367"/>
      <c r="AH148" s="367"/>
      <c r="AI148" s="367"/>
      <c r="AJ148" s="365"/>
      <c r="AK148" s="365"/>
      <c r="AL148" s="365"/>
      <c r="AM148" s="365"/>
      <c r="AN148" s="365"/>
      <c r="AO148" s="365"/>
      <c r="AP148" s="365"/>
      <c r="AQ148" s="365"/>
      <c r="BG148" s="210"/>
      <c r="BH148" s="210"/>
      <c r="BI148" s="210"/>
      <c r="BJ148" s="210"/>
      <c r="BK148" s="210"/>
      <c r="BL148" s="210"/>
      <c r="BM148" s="210"/>
      <c r="BN148" s="210"/>
      <c r="BO148" s="210"/>
      <c r="BP148" s="210"/>
      <c r="BQ148" s="210"/>
      <c r="BR148" s="210"/>
      <c r="BS148" s="210"/>
      <c r="BT148" s="210"/>
      <c r="BU148" s="210"/>
      <c r="BV148" s="210"/>
      <c r="BW148" s="210"/>
      <c r="BX148" s="210"/>
      <c r="BY148" s="210"/>
      <c r="BZ148" s="210"/>
      <c r="CA148" s="210"/>
      <c r="CB148" s="210"/>
      <c r="CC148" s="210"/>
      <c r="CD148" s="210"/>
      <c r="CE148" s="210"/>
      <c r="CF148" s="210"/>
      <c r="CG148" s="210"/>
    </row>
    <row r="149" spans="1:85">
      <c r="V149" s="3358"/>
      <c r="W149" s="3358"/>
      <c r="X149" s="3358"/>
      <c r="AJ149" s="365"/>
      <c r="AK149" s="365"/>
      <c r="AL149" s="365"/>
      <c r="AM149" s="365"/>
      <c r="AN149" s="365"/>
      <c r="AO149" s="365"/>
      <c r="AP149" s="365"/>
      <c r="AQ149" s="365"/>
      <c r="BG149" s="210"/>
      <c r="BH149" s="210"/>
      <c r="BI149" s="210"/>
      <c r="BJ149" s="210"/>
      <c r="BK149" s="210"/>
      <c r="BL149" s="210"/>
      <c r="BM149" s="210"/>
      <c r="BN149" s="210"/>
      <c r="BO149" s="210"/>
      <c r="BP149" s="210"/>
      <c r="BQ149" s="210"/>
      <c r="BR149" s="210"/>
      <c r="BS149" s="210"/>
      <c r="BT149" s="210"/>
      <c r="BU149" s="210"/>
      <c r="BV149" s="210"/>
      <c r="BW149" s="210"/>
      <c r="BX149" s="210"/>
      <c r="BY149" s="210"/>
      <c r="BZ149" s="210"/>
      <c r="CA149" s="210"/>
      <c r="CB149" s="210"/>
      <c r="CC149" s="210"/>
      <c r="CD149" s="210"/>
      <c r="CE149" s="210"/>
      <c r="CF149" s="210"/>
      <c r="CG149" s="210"/>
    </row>
    <row r="150" spans="1:85">
      <c r="V150" s="367"/>
      <c r="W150" s="365"/>
      <c r="X150" s="1155"/>
      <c r="AJ150" s="365"/>
      <c r="AK150" s="365"/>
      <c r="AL150" s="365"/>
      <c r="AM150" s="365"/>
      <c r="AN150" s="365"/>
      <c r="AO150" s="365"/>
      <c r="AP150" s="365"/>
      <c r="AQ150" s="365"/>
      <c r="AR150" s="365"/>
      <c r="BG150" s="210"/>
      <c r="BH150" s="210"/>
      <c r="BI150" s="210"/>
      <c r="BJ150" s="210"/>
      <c r="BK150" s="210"/>
      <c r="BL150" s="210"/>
      <c r="BM150" s="210"/>
      <c r="BN150" s="210"/>
      <c r="BO150" s="210"/>
      <c r="BP150" s="210"/>
      <c r="BQ150" s="210"/>
      <c r="BR150" s="210"/>
      <c r="BS150" s="210"/>
      <c r="BT150" s="210"/>
      <c r="BU150" s="210"/>
      <c r="BV150" s="210"/>
      <c r="BW150" s="210"/>
      <c r="BX150" s="210"/>
      <c r="BY150" s="210"/>
      <c r="BZ150" s="210"/>
      <c r="CA150" s="210"/>
      <c r="CB150" s="210"/>
      <c r="CC150" s="210"/>
      <c r="CD150" s="210"/>
      <c r="CE150" s="210"/>
      <c r="CF150" s="210"/>
      <c r="CG150" s="210"/>
    </row>
    <row r="151" spans="1:85">
      <c r="V151" s="365"/>
      <c r="W151" s="365"/>
      <c r="X151" s="1155"/>
      <c r="AJ151" s="365"/>
      <c r="AK151" s="365"/>
      <c r="AL151" s="365"/>
      <c r="AM151" s="365"/>
      <c r="AN151" s="365"/>
      <c r="AO151" s="365"/>
      <c r="AP151" s="365"/>
      <c r="AQ151" s="365"/>
      <c r="AR151" s="365"/>
      <c r="BG151" s="210"/>
      <c r="BH151" s="210"/>
      <c r="BI151" s="210"/>
      <c r="BJ151" s="210"/>
      <c r="BK151" s="210"/>
      <c r="BL151" s="210"/>
      <c r="BM151" s="210"/>
      <c r="BN151" s="210"/>
      <c r="BO151" s="210"/>
      <c r="BP151" s="210"/>
      <c r="BQ151" s="210"/>
      <c r="BR151" s="210"/>
      <c r="BS151" s="210"/>
      <c r="BT151" s="210"/>
      <c r="BU151" s="210"/>
      <c r="BV151" s="210"/>
      <c r="BW151" s="210"/>
      <c r="BX151" s="210"/>
      <c r="BY151" s="210"/>
      <c r="BZ151" s="210"/>
      <c r="CA151" s="210"/>
      <c r="CB151" s="210"/>
      <c r="CC151" s="210"/>
      <c r="CD151" s="210"/>
      <c r="CE151" s="210"/>
      <c r="CF151" s="210"/>
      <c r="CG151" s="210"/>
    </row>
    <row r="152" spans="1:85">
      <c r="V152" s="365"/>
      <c r="W152" s="365"/>
      <c r="X152" s="1155"/>
      <c r="AJ152" s="365"/>
      <c r="AK152" s="365"/>
      <c r="AL152" s="365"/>
      <c r="AM152" s="365"/>
      <c r="AN152" s="365"/>
      <c r="AO152" s="365"/>
      <c r="AP152" s="365"/>
      <c r="AQ152" s="365"/>
      <c r="AR152" s="365"/>
      <c r="BG152" s="210"/>
      <c r="BH152" s="210"/>
      <c r="BI152" s="210"/>
      <c r="BJ152" s="1174"/>
      <c r="BK152" s="2717"/>
      <c r="BL152" s="2717"/>
      <c r="BM152" s="1171"/>
      <c r="BN152" s="2717"/>
      <c r="BO152" s="2717"/>
      <c r="BP152" s="2717"/>
      <c r="BQ152" s="2717"/>
      <c r="BR152" s="2717"/>
      <c r="BS152" s="2717"/>
      <c r="BT152" s="2717"/>
      <c r="BU152" s="2717"/>
      <c r="BV152" s="2717"/>
      <c r="BW152" s="2717"/>
      <c r="BX152" s="3354"/>
      <c r="BY152" s="3354"/>
      <c r="BZ152" s="3354"/>
      <c r="CA152" s="3354"/>
      <c r="CB152" s="3354"/>
      <c r="CC152" s="3354"/>
      <c r="CD152" s="3355"/>
      <c r="CE152" s="3358"/>
      <c r="CF152" s="3358"/>
      <c r="CG152" s="3358"/>
    </row>
    <row r="153" spans="1:85">
      <c r="A153" s="1155">
        <v>-4.22</v>
      </c>
      <c r="B153" s="1149" t="s">
        <v>8</v>
      </c>
      <c r="C153" s="365"/>
      <c r="D153" s="1153"/>
      <c r="E153" s="365"/>
      <c r="F153" s="365"/>
      <c r="G153" s="367"/>
      <c r="H153" s="367"/>
      <c r="I153" s="367"/>
      <c r="J153" s="367"/>
      <c r="K153" s="367"/>
      <c r="L153" s="367"/>
      <c r="M153" s="365"/>
      <c r="N153" s="365"/>
      <c r="O153" s="365"/>
      <c r="P153" s="365"/>
      <c r="Q153" s="365"/>
      <c r="R153" s="365"/>
      <c r="V153" s="365"/>
      <c r="W153" s="365"/>
      <c r="X153" s="1155"/>
      <c r="Y153" s="2266">
        <v>-4.26</v>
      </c>
      <c r="Z153" s="1155"/>
      <c r="AA153" s="1149" t="s">
        <v>782</v>
      </c>
      <c r="AB153" s="365"/>
      <c r="AC153" s="1153"/>
      <c r="AD153" s="365"/>
      <c r="AE153" s="365"/>
      <c r="AF153" s="367"/>
      <c r="AG153" s="367"/>
      <c r="AH153" s="367"/>
      <c r="AI153" s="367"/>
      <c r="AJ153" s="205"/>
      <c r="AK153" s="205"/>
      <c r="AL153" s="365"/>
      <c r="AM153" s="365"/>
      <c r="AN153" s="365"/>
      <c r="AO153" s="365"/>
      <c r="AP153" s="365"/>
      <c r="AQ153" s="365"/>
      <c r="AR153" s="365"/>
      <c r="AS153" s="365"/>
      <c r="AT153" s="365"/>
      <c r="BG153" s="210"/>
      <c r="BH153" s="210"/>
      <c r="BI153" s="210"/>
      <c r="BJ153" s="1174"/>
      <c r="BK153" s="817"/>
      <c r="BL153" s="2717"/>
      <c r="BM153" s="1171"/>
      <c r="BN153" s="2717"/>
      <c r="BO153" s="2717"/>
      <c r="BP153" s="2717"/>
      <c r="BQ153" s="2717"/>
      <c r="BR153" s="2717"/>
      <c r="BS153" s="2717"/>
      <c r="BT153" s="2717"/>
      <c r="BU153" s="2717"/>
      <c r="BV153" s="2717"/>
      <c r="BW153" s="2717"/>
      <c r="BX153" s="3354"/>
      <c r="BY153" s="3354"/>
      <c r="BZ153" s="3354"/>
      <c r="CA153" s="3354"/>
      <c r="CB153" s="3354"/>
      <c r="CC153" s="3354"/>
      <c r="CD153" s="3355"/>
      <c r="CE153" s="3358"/>
      <c r="CF153" s="3358"/>
      <c r="CG153" s="3358"/>
    </row>
    <row r="154" spans="1:85">
      <c r="A154" s="1155"/>
      <c r="B154" s="3369" t="s">
        <v>545</v>
      </c>
      <c r="C154" s="3369"/>
      <c r="D154" s="3369"/>
      <c r="E154" s="3369"/>
      <c r="F154" s="3369"/>
      <c r="G154" s="3369"/>
      <c r="H154" s="3369"/>
      <c r="I154" s="3379">
        <v>1</v>
      </c>
      <c r="J154" s="367"/>
      <c r="K154" s="1192" t="s">
        <v>92</v>
      </c>
      <c r="L154" s="1159"/>
      <c r="M154" s="1159"/>
      <c r="N154" s="1159"/>
      <c r="O154" s="1159"/>
      <c r="P154" s="1159"/>
      <c r="Q154" s="1159"/>
      <c r="R154" s="1193">
        <v>6</v>
      </c>
      <c r="U154" s="1156"/>
      <c r="V154" s="1164"/>
      <c r="W154" s="1157"/>
      <c r="X154"/>
      <c r="Z154" s="1155"/>
      <c r="AA154" s="1159" t="s">
        <v>783</v>
      </c>
      <c r="AB154" s="1160"/>
      <c r="AC154" s="1160"/>
      <c r="AD154" s="1160"/>
      <c r="AE154" s="1160"/>
      <c r="AF154" s="1160"/>
      <c r="AG154" s="1160"/>
      <c r="AH154" s="1160"/>
      <c r="AI154" s="1160"/>
      <c r="AJ154" s="1160"/>
      <c r="AK154" s="1160">
        <v>1</v>
      </c>
      <c r="AL154" s="365"/>
      <c r="AM154" s="365"/>
      <c r="AN154" s="365"/>
      <c r="AO154" s="365"/>
      <c r="AP154" s="1156"/>
      <c r="AQ154" s="1164"/>
      <c r="AR154" s="1157"/>
      <c r="AS154" s="365"/>
      <c r="AT154" s="367"/>
      <c r="BG154" s="210"/>
      <c r="BH154" s="210"/>
      <c r="BI154" s="210"/>
      <c r="BJ154" s="1174"/>
      <c r="BK154" s="2717"/>
      <c r="BL154" s="1169"/>
      <c r="BM154" s="1169"/>
      <c r="BN154" s="1169"/>
      <c r="BO154" s="1169"/>
      <c r="BP154" s="1169"/>
      <c r="BQ154" s="1169"/>
      <c r="BR154" s="2717"/>
      <c r="BS154" s="2717"/>
      <c r="BT154" s="2717"/>
      <c r="BU154" s="2717"/>
      <c r="BV154" s="2717"/>
      <c r="BW154" s="2717"/>
      <c r="BX154" s="2717"/>
      <c r="BY154" s="2717"/>
      <c r="BZ154" s="2717"/>
      <c r="CA154" s="2717"/>
      <c r="CB154" s="2717"/>
      <c r="CC154" s="2717"/>
      <c r="CD154" s="2717"/>
      <c r="CE154" s="2717"/>
      <c r="CF154" s="2717"/>
      <c r="CG154" s="1174"/>
    </row>
    <row r="155" spans="1:85">
      <c r="A155" s="1155"/>
      <c r="B155" s="3369"/>
      <c r="C155" s="3369"/>
      <c r="D155" s="3369"/>
      <c r="E155" s="3369"/>
      <c r="F155" s="3369"/>
      <c r="G155" s="3369"/>
      <c r="H155" s="3369"/>
      <c r="I155" s="3379"/>
      <c r="J155" s="367"/>
      <c r="K155" s="1194" t="s">
        <v>146</v>
      </c>
      <c r="L155" s="1159"/>
      <c r="M155" s="1159"/>
      <c r="N155" s="1159"/>
      <c r="O155" s="1159"/>
      <c r="P155" s="1159"/>
      <c r="Q155" s="1159"/>
      <c r="R155" s="1195">
        <v>7</v>
      </c>
      <c r="S155" s="365"/>
      <c r="T155" s="365"/>
      <c r="U155" s="811"/>
      <c r="V155" s="1165"/>
      <c r="W155" s="1161"/>
      <c r="X155"/>
      <c r="Z155" s="1155"/>
      <c r="AA155" s="1159" t="s">
        <v>784</v>
      </c>
      <c r="AB155" s="1176"/>
      <c r="AC155" s="1176"/>
      <c r="AD155" s="1176"/>
      <c r="AE155" s="1176"/>
      <c r="AF155" s="1176"/>
      <c r="AG155" s="1176"/>
      <c r="AH155" s="1176"/>
      <c r="AI155" s="1176"/>
      <c r="AJ155" s="1176"/>
      <c r="AK155" s="1176">
        <v>2</v>
      </c>
      <c r="AL155" s="365"/>
      <c r="AM155" s="365"/>
      <c r="AN155" s="365"/>
      <c r="AO155" s="365"/>
      <c r="AP155" s="811"/>
      <c r="AQ155" s="1165"/>
      <c r="AR155" s="1161"/>
      <c r="AS155" s="365"/>
      <c r="AT155" s="367"/>
      <c r="BG155" s="210"/>
      <c r="BH155" s="210"/>
      <c r="BI155" s="210"/>
      <c r="BJ155" s="1174"/>
      <c r="BK155" s="2717"/>
      <c r="BL155" s="1169"/>
      <c r="BM155" s="1169"/>
      <c r="BN155" s="1169"/>
      <c r="BO155" s="1169"/>
      <c r="BP155" s="1169"/>
      <c r="BQ155" s="1169"/>
      <c r="BR155" s="2717"/>
      <c r="BS155" s="3354"/>
      <c r="BT155" s="3354"/>
      <c r="BU155" s="3354"/>
      <c r="BV155" s="3354"/>
      <c r="BW155" s="3354"/>
      <c r="BX155" s="3354"/>
      <c r="BY155" s="3355"/>
      <c r="BZ155" s="3358"/>
      <c r="CA155" s="3358"/>
      <c r="CB155" s="3358"/>
      <c r="CC155" s="2717"/>
      <c r="CD155" s="2717"/>
      <c r="CE155" s="2717"/>
      <c r="CF155" s="2717"/>
      <c r="CG155" s="1174"/>
    </row>
    <row r="156" spans="1:85" ht="12.75" customHeight="1">
      <c r="A156" s="1155"/>
      <c r="B156" s="1163" t="s">
        <v>94</v>
      </c>
      <c r="C156" s="1159"/>
      <c r="D156" s="1159"/>
      <c r="E156" s="1159"/>
      <c r="F156" s="1159"/>
      <c r="G156" s="1159"/>
      <c r="H156" s="1159"/>
      <c r="I156" s="1189">
        <v>2</v>
      </c>
      <c r="J156" s="367"/>
      <c r="K156" s="1163" t="s">
        <v>491</v>
      </c>
      <c r="L156" s="1159"/>
      <c r="M156" s="1159"/>
      <c r="N156" s="1159"/>
      <c r="O156" s="1159"/>
      <c r="P156" s="1159"/>
      <c r="Q156" s="1159"/>
      <c r="R156" s="1189">
        <v>8</v>
      </c>
      <c r="S156"/>
      <c r="T156" s="897"/>
      <c r="U156" s="367"/>
      <c r="V156" s="367"/>
      <c r="W156" s="365"/>
      <c r="Z156" s="1155"/>
      <c r="AA156" s="1159" t="s">
        <v>785</v>
      </c>
      <c r="AB156" s="1176"/>
      <c r="AC156" s="1176"/>
      <c r="AD156" s="1176"/>
      <c r="AE156" s="1176"/>
      <c r="AF156" s="1176"/>
      <c r="AG156" s="1176"/>
      <c r="AH156" s="1176"/>
      <c r="AI156" s="1176"/>
      <c r="AJ156" s="1176"/>
      <c r="AK156" s="1176">
        <v>3</v>
      </c>
      <c r="AL156" s="365"/>
      <c r="AM156" s="365"/>
      <c r="AN156" s="365"/>
      <c r="AO156" s="365"/>
      <c r="AP156" s="365"/>
      <c r="AQ156" s="365"/>
      <c r="AR156" s="365"/>
      <c r="AS156" s="365"/>
      <c r="AT156" s="365"/>
      <c r="BG156" s="210"/>
      <c r="BH156" s="210"/>
      <c r="BI156" s="210"/>
      <c r="BJ156" s="1174"/>
      <c r="BK156" s="2717"/>
      <c r="BL156" s="1169"/>
      <c r="BM156" s="1169"/>
      <c r="BN156" s="1169"/>
      <c r="BO156" s="1169"/>
      <c r="BP156" s="1169"/>
      <c r="BQ156" s="1169"/>
      <c r="BR156" s="2717"/>
      <c r="BS156" s="3354"/>
      <c r="BT156" s="3354"/>
      <c r="BU156" s="3354"/>
      <c r="BV156" s="3354"/>
      <c r="BW156" s="3354"/>
      <c r="BX156" s="3354"/>
      <c r="BY156" s="3355"/>
      <c r="BZ156" s="3358"/>
      <c r="CA156" s="3358"/>
      <c r="CB156" s="3358"/>
      <c r="CC156" s="2717"/>
      <c r="CD156" s="2717"/>
      <c r="CE156" s="2717"/>
      <c r="CF156" s="2717"/>
      <c r="CG156" s="1174"/>
    </row>
    <row r="157" spans="1:85">
      <c r="A157" s="1155"/>
      <c r="B157" s="3369" t="s">
        <v>493</v>
      </c>
      <c r="C157" s="3369"/>
      <c r="D157" s="3369"/>
      <c r="E157" s="3369"/>
      <c r="F157" s="3369"/>
      <c r="G157" s="3369"/>
      <c r="H157" s="3369"/>
      <c r="I157" s="3378">
        <v>3</v>
      </c>
      <c r="J157" s="367"/>
      <c r="K157" s="1163" t="s">
        <v>93</v>
      </c>
      <c r="L157" s="1159"/>
      <c r="M157" s="1159"/>
      <c r="N157" s="1159"/>
      <c r="O157" s="1159"/>
      <c r="P157" s="1159"/>
      <c r="Q157" s="1159"/>
      <c r="R157" s="1195">
        <v>9</v>
      </c>
      <c r="S157"/>
      <c r="T157" s="897"/>
      <c r="U157" s="367"/>
      <c r="V157" s="367"/>
      <c r="W157" s="365"/>
      <c r="Z157" s="1155"/>
      <c r="AA157" s="1163" t="s">
        <v>24</v>
      </c>
      <c r="AB157" s="1158"/>
      <c r="AC157" s="1158"/>
      <c r="AD157" s="1158"/>
      <c r="AE157" s="1158"/>
      <c r="AF157" s="1926"/>
      <c r="AG157" s="1926"/>
      <c r="AH157" s="1926"/>
      <c r="AI157" s="1926"/>
      <c r="AJ157" s="1926"/>
      <c r="AK157" s="1158">
        <v>96</v>
      </c>
      <c r="AL157" s="365"/>
      <c r="AM157" s="365"/>
      <c r="AN157" s="365"/>
      <c r="AO157" s="365"/>
      <c r="AP157" s="365"/>
      <c r="AQ157" s="365"/>
      <c r="AR157" s="365"/>
      <c r="AS157" s="365"/>
      <c r="AT157" s="365"/>
      <c r="BG157" s="210"/>
      <c r="BH157" s="210"/>
      <c r="BI157" s="210"/>
      <c r="BJ157" s="1174"/>
      <c r="BK157" s="817"/>
      <c r="BL157" s="1169"/>
      <c r="BM157" s="1169"/>
      <c r="BN157" s="1169"/>
      <c r="BO157" s="1169"/>
      <c r="BP157" s="1169"/>
      <c r="BQ157" s="1169"/>
      <c r="BR157" s="2717"/>
      <c r="BS157" s="3354"/>
      <c r="BT157" s="3354"/>
      <c r="BU157" s="3354"/>
      <c r="BV157" s="3354"/>
      <c r="BW157" s="3354"/>
      <c r="BX157" s="3354"/>
      <c r="BY157" s="3355"/>
      <c r="BZ157" s="3358"/>
      <c r="CA157" s="3358"/>
      <c r="CB157" s="3358"/>
      <c r="CC157" s="2717"/>
      <c r="CD157" s="2717"/>
      <c r="CE157" s="2717"/>
      <c r="CF157" s="2717"/>
      <c r="CG157" s="1174"/>
    </row>
    <row r="158" spans="1:85">
      <c r="A158" s="1155"/>
      <c r="B158" s="3369"/>
      <c r="C158" s="3369"/>
      <c r="D158" s="3369"/>
      <c r="E158" s="3369"/>
      <c r="F158" s="3369"/>
      <c r="G158" s="3369"/>
      <c r="H158" s="3369"/>
      <c r="I158" s="3378"/>
      <c r="J158" s="367"/>
      <c r="K158" s="1163" t="s">
        <v>73</v>
      </c>
      <c r="L158" s="1159"/>
      <c r="M158" s="1159"/>
      <c r="N158" s="1159"/>
      <c r="O158" s="1159"/>
      <c r="P158" s="1159"/>
      <c r="Q158" s="1159"/>
      <c r="R158" s="1189">
        <v>10</v>
      </c>
      <c r="S158" s="365"/>
      <c r="T158" s="365"/>
      <c r="U158" s="365"/>
      <c r="V158" s="365"/>
      <c r="W158" s="365"/>
      <c r="Z158" s="365"/>
      <c r="AA158" s="365"/>
      <c r="AB158" s="365"/>
      <c r="AC158" s="365"/>
      <c r="AD158" s="365"/>
      <c r="AE158" s="365"/>
      <c r="AF158" s="365"/>
      <c r="AG158" s="365"/>
      <c r="AH158" s="365"/>
      <c r="AI158" s="365"/>
      <c r="AJ158" s="365"/>
      <c r="AK158" s="365"/>
      <c r="AL158" s="365"/>
      <c r="AM158" s="365"/>
      <c r="AN158" s="365"/>
      <c r="AO158" s="365"/>
      <c r="AP158" s="365"/>
      <c r="AQ158" s="365"/>
      <c r="AR158" s="365"/>
      <c r="AS158" s="365"/>
      <c r="AT158" s="365"/>
      <c r="BG158" s="210"/>
      <c r="BH158" s="210"/>
      <c r="BI158" s="210"/>
      <c r="BJ158" s="1174"/>
      <c r="BK158" s="817"/>
      <c r="BL158" s="1894"/>
      <c r="BM158" s="1894"/>
      <c r="BN158" s="1894"/>
      <c r="BO158" s="1894"/>
      <c r="BP158" s="1894"/>
      <c r="BQ158" s="1894"/>
      <c r="BR158" s="2717"/>
      <c r="BS158" s="3354"/>
      <c r="BT158" s="3354"/>
      <c r="BU158" s="3354"/>
      <c r="BV158" s="3354"/>
      <c r="BW158" s="3354"/>
      <c r="BX158" s="3354"/>
      <c r="BY158" s="3355"/>
      <c r="BZ158" s="3358"/>
      <c r="CA158" s="3358"/>
      <c r="CB158" s="3358"/>
      <c r="CC158" s="2717"/>
      <c r="CD158" s="2717"/>
      <c r="CE158" s="2717"/>
      <c r="CF158" s="2717"/>
      <c r="CG158" s="1174"/>
    </row>
    <row r="159" spans="1:85">
      <c r="A159" s="1155"/>
      <c r="B159" s="3377" t="s">
        <v>494</v>
      </c>
      <c r="C159" s="3377"/>
      <c r="D159" s="3377"/>
      <c r="E159" s="3377"/>
      <c r="F159" s="3377"/>
      <c r="G159" s="3377"/>
      <c r="H159" s="3377"/>
      <c r="I159" s="3378">
        <v>4</v>
      </c>
      <c r="J159" s="367"/>
      <c r="K159" s="1192" t="s">
        <v>9</v>
      </c>
      <c r="L159" s="1159"/>
      <c r="M159" s="1159"/>
      <c r="N159" s="1159"/>
      <c r="O159" s="1159"/>
      <c r="P159" s="1159"/>
      <c r="Q159" s="1159"/>
      <c r="R159" s="1195">
        <v>11</v>
      </c>
      <c r="S159" s="1900"/>
      <c r="T159" s="367"/>
      <c r="U159" s="3358"/>
      <c r="V159" s="3358"/>
      <c r="W159" s="3358"/>
      <c r="Y159" s="1155">
        <v>-4.2699999999999996</v>
      </c>
      <c r="Z159" s="1155"/>
      <c r="AA159" s="1149" t="s">
        <v>786</v>
      </c>
      <c r="AB159" s="365"/>
      <c r="AC159" s="1153"/>
      <c r="AD159" s="365"/>
      <c r="AE159" s="365"/>
      <c r="AF159" s="367"/>
      <c r="AG159" s="367"/>
      <c r="AH159" s="367"/>
      <c r="AI159" s="367"/>
      <c r="AJ159" s="205"/>
      <c r="AK159" s="205"/>
      <c r="AL159" s="365"/>
      <c r="AM159" s="365"/>
      <c r="AN159" s="365"/>
      <c r="AO159" s="365"/>
      <c r="AP159" s="1156"/>
      <c r="AQ159" s="1164"/>
      <c r="AR159" s="1157"/>
      <c r="AS159" s="365"/>
      <c r="BG159" s="210"/>
      <c r="BH159" s="210"/>
      <c r="BI159" s="210"/>
      <c r="BJ159" s="1174"/>
      <c r="BK159" s="2717"/>
      <c r="BL159" s="2717"/>
      <c r="BM159" s="1171"/>
      <c r="BN159" s="2717"/>
      <c r="BO159" s="2717"/>
      <c r="BP159" s="2717"/>
      <c r="BQ159" s="2717"/>
      <c r="BR159" s="2717"/>
      <c r="BS159" s="2717"/>
      <c r="BT159" s="2717"/>
      <c r="BU159" s="2717"/>
      <c r="BV159" s="2717"/>
      <c r="BW159" s="2717"/>
      <c r="BX159" s="2717"/>
      <c r="BY159" s="2717"/>
      <c r="BZ159" s="2717"/>
      <c r="CA159" s="2717"/>
      <c r="CB159" s="2717"/>
      <c r="CC159" s="2717"/>
      <c r="CD159" s="2717"/>
      <c r="CE159" s="2717"/>
      <c r="CF159" s="2717"/>
      <c r="CG159" s="1174"/>
    </row>
    <row r="160" spans="1:85">
      <c r="A160" s="1155"/>
      <c r="B160" s="3377"/>
      <c r="C160" s="3377"/>
      <c r="D160" s="3377"/>
      <c r="E160" s="3377"/>
      <c r="F160" s="3377"/>
      <c r="G160" s="3377"/>
      <c r="H160" s="3377"/>
      <c r="I160" s="3378"/>
      <c r="J160" s="367"/>
      <c r="K160" s="1163" t="s">
        <v>24</v>
      </c>
      <c r="L160" s="1163"/>
      <c r="M160" s="1163"/>
      <c r="N160" s="1163"/>
      <c r="O160" s="1163"/>
      <c r="P160" s="1159"/>
      <c r="Q160" s="1159"/>
      <c r="R160" s="1189">
        <v>96</v>
      </c>
      <c r="S160" s="1900"/>
      <c r="T160" s="367"/>
      <c r="U160" s="3358"/>
      <c r="V160" s="3358"/>
      <c r="W160" s="3358"/>
      <c r="Z160" s="1155"/>
      <c r="AA160" s="1159" t="s">
        <v>35</v>
      </c>
      <c r="AB160" s="1160"/>
      <c r="AC160" s="1160"/>
      <c r="AD160" s="1160"/>
      <c r="AE160" s="1160"/>
      <c r="AF160" s="1160"/>
      <c r="AG160" s="1160"/>
      <c r="AH160" s="1160"/>
      <c r="AI160" s="1160"/>
      <c r="AJ160" s="1160"/>
      <c r="AK160" s="1160">
        <v>1</v>
      </c>
      <c r="AL160" s="365"/>
      <c r="AM160" s="365"/>
      <c r="AN160" s="365"/>
      <c r="AO160" s="365"/>
      <c r="AP160" s="811"/>
      <c r="AQ160" s="1165"/>
      <c r="AR160" s="1161"/>
      <c r="AS160" s="365"/>
      <c r="AT160" s="367"/>
      <c r="BG160" s="210"/>
      <c r="BH160" s="210"/>
      <c r="BI160" s="210"/>
      <c r="BJ160" s="1174"/>
      <c r="BK160" s="3356"/>
      <c r="BL160" s="3356"/>
      <c r="BM160" s="3356"/>
      <c r="BN160" s="3356"/>
      <c r="BO160" s="3356"/>
      <c r="BP160" s="3356"/>
      <c r="BQ160" s="3356"/>
      <c r="BR160" s="3356"/>
      <c r="BS160" s="3356"/>
      <c r="BT160" s="3356"/>
      <c r="BU160" s="3356"/>
      <c r="BV160" s="3356"/>
      <c r="BW160" s="3356"/>
      <c r="BX160" s="3356"/>
      <c r="BY160" s="3356"/>
      <c r="BZ160" s="3356"/>
      <c r="CA160" s="3356"/>
      <c r="CB160" s="3356"/>
      <c r="CC160" s="3356"/>
      <c r="CD160" s="2717"/>
      <c r="CE160" s="2717"/>
      <c r="CF160" s="2717"/>
      <c r="CG160" s="1174"/>
    </row>
    <row r="161" spans="1:85" ht="12.75" customHeight="1">
      <c r="A161" s="367"/>
      <c r="B161" s="3377" t="s">
        <v>495</v>
      </c>
      <c r="C161" s="3377"/>
      <c r="D161" s="3377"/>
      <c r="E161" s="3377"/>
      <c r="F161" s="3377"/>
      <c r="G161" s="3377"/>
      <c r="H161" s="3377"/>
      <c r="I161" s="3370">
        <v>5</v>
      </c>
      <c r="J161" s="367"/>
      <c r="S161" s="1900"/>
      <c r="T161" s="367"/>
      <c r="U161" s="3358"/>
      <c r="V161" s="3358"/>
      <c r="W161" s="3358"/>
      <c r="Z161" s="1155"/>
      <c r="AA161" s="1159" t="s">
        <v>36</v>
      </c>
      <c r="AB161" s="1160"/>
      <c r="AC161" s="1160"/>
      <c r="AD161" s="1160"/>
      <c r="AE161" s="1160"/>
      <c r="AF161" s="1160"/>
      <c r="AG161" s="1160"/>
      <c r="AH161" s="1160"/>
      <c r="AI161" s="1160"/>
      <c r="AJ161" s="1160"/>
      <c r="AK161" s="1160">
        <v>2</v>
      </c>
      <c r="AL161" s="365"/>
      <c r="AM161" s="365"/>
      <c r="AN161" s="365"/>
      <c r="AO161" s="365"/>
      <c r="AP161" s="365"/>
      <c r="AQ161" s="365"/>
      <c r="AR161" s="365"/>
      <c r="AS161" s="365"/>
      <c r="AT161" s="367"/>
      <c r="BG161" s="210"/>
      <c r="BH161" s="210"/>
      <c r="BI161" s="210"/>
      <c r="BJ161" s="1174"/>
      <c r="BK161" s="3356"/>
      <c r="BL161" s="3356"/>
      <c r="BM161" s="3356"/>
      <c r="BN161" s="3356"/>
      <c r="BO161" s="3356"/>
      <c r="BP161" s="3356"/>
      <c r="BQ161" s="3356"/>
      <c r="BR161" s="3356"/>
      <c r="BS161" s="3356"/>
      <c r="BT161" s="3356"/>
      <c r="BU161" s="3356"/>
      <c r="BV161" s="3356"/>
      <c r="BW161" s="3356"/>
      <c r="BX161" s="3356"/>
      <c r="BY161" s="3356"/>
      <c r="BZ161" s="3356"/>
      <c r="CA161" s="3356"/>
      <c r="CB161" s="3356"/>
      <c r="CC161" s="3356"/>
      <c r="CD161" s="2717"/>
      <c r="CE161" s="2717"/>
      <c r="CF161" s="2717"/>
      <c r="CG161" s="1174"/>
    </row>
    <row r="162" spans="1:85">
      <c r="A162" s="367"/>
      <c r="B162" s="3377"/>
      <c r="C162" s="3377"/>
      <c r="D162" s="3377"/>
      <c r="E162" s="3377"/>
      <c r="F162" s="3377"/>
      <c r="G162" s="3377"/>
      <c r="H162" s="3377"/>
      <c r="I162" s="3370"/>
      <c r="J162" s="367"/>
      <c r="K162" s="367"/>
      <c r="L162" s="367"/>
      <c r="M162" s="365"/>
      <c r="N162" s="1149"/>
      <c r="O162" s="1149"/>
      <c r="P162" s="1154"/>
      <c r="Q162" s="365"/>
      <c r="R162" s="365"/>
      <c r="S162" s="1900"/>
      <c r="T162" s="367"/>
      <c r="U162" s="3358"/>
      <c r="V162" s="3358"/>
      <c r="W162" s="3358"/>
      <c r="AP162" s="365"/>
      <c r="AQ162" s="365"/>
      <c r="AR162" s="365"/>
      <c r="AS162" s="365"/>
      <c r="BG162" s="210"/>
      <c r="BH162" s="210"/>
      <c r="BI162" s="210"/>
      <c r="BJ162" s="1174"/>
      <c r="BK162" s="2717"/>
      <c r="BL162" s="1169"/>
      <c r="BM162" s="1169"/>
      <c r="BN162" s="1169"/>
      <c r="BO162" s="1169"/>
      <c r="BP162" s="1169"/>
      <c r="BQ162" s="1169"/>
      <c r="BR162" s="1169"/>
      <c r="BS162" s="1169"/>
      <c r="BT162" s="1169"/>
      <c r="BU162" s="1169"/>
      <c r="BV162" s="205"/>
      <c r="BW162" s="2717"/>
      <c r="BX162" s="2717"/>
      <c r="BY162" s="2717"/>
      <c r="BZ162" s="2717"/>
      <c r="CA162" s="2717"/>
      <c r="CB162" s="2717"/>
      <c r="CC162" s="2717"/>
      <c r="CD162" s="2717"/>
      <c r="CE162" s="2717"/>
      <c r="CF162" s="2717"/>
      <c r="CG162" s="1174"/>
    </row>
    <row r="163" spans="1:85">
      <c r="A163" s="1155"/>
      <c r="M163" s="365"/>
      <c r="N163" s="365"/>
      <c r="O163" s="365"/>
      <c r="P163" s="365"/>
      <c r="Q163" s="365"/>
      <c r="R163" s="365"/>
      <c r="S163" s="365"/>
      <c r="T163" s="365"/>
      <c r="U163" s="365"/>
      <c r="V163" s="365"/>
      <c r="W163" s="365"/>
      <c r="AP163" s="365"/>
      <c r="AQ163" s="365"/>
      <c r="AR163" s="365"/>
      <c r="AS163" s="365"/>
      <c r="BG163" s="210"/>
      <c r="BH163" s="210"/>
      <c r="BI163" s="210"/>
      <c r="BJ163" s="1174"/>
      <c r="BK163" s="2717"/>
      <c r="BL163" s="1169"/>
      <c r="BM163" s="1169"/>
      <c r="BN163" s="1169"/>
      <c r="BO163" s="1169"/>
      <c r="BP163" s="1169"/>
      <c r="BQ163" s="1169"/>
      <c r="BR163" s="1169"/>
      <c r="BS163" s="1169"/>
      <c r="BT163" s="1169"/>
      <c r="BU163" s="1169"/>
      <c r="BV163" s="205"/>
      <c r="BW163" s="3354"/>
      <c r="BX163" s="3354"/>
      <c r="BY163" s="3354"/>
      <c r="BZ163" s="3354"/>
      <c r="CA163" s="3354"/>
      <c r="CB163" s="3354"/>
      <c r="CC163" s="3355"/>
      <c r="CD163" s="3358"/>
      <c r="CE163" s="3358"/>
      <c r="CF163" s="3358"/>
      <c r="CG163" s="1174"/>
    </row>
    <row r="164" spans="1:85">
      <c r="A164" s="1155">
        <v>-4.2300000000000004</v>
      </c>
      <c r="B164" s="1155"/>
      <c r="C164" s="1149" t="s">
        <v>10</v>
      </c>
      <c r="D164" s="365"/>
      <c r="E164" s="1153"/>
      <c r="F164" s="365"/>
      <c r="G164" s="365"/>
      <c r="H164" s="367"/>
      <c r="I164" s="367"/>
      <c r="J164" s="367"/>
      <c r="K164" s="367"/>
      <c r="L164" s="367"/>
      <c r="M164" s="367"/>
      <c r="N164" s="365"/>
      <c r="O164" s="365"/>
      <c r="P164" s="365"/>
      <c r="Q164" s="365"/>
      <c r="R164" s="365"/>
      <c r="S164" s="365"/>
      <c r="T164" s="365"/>
      <c r="U164" s="365"/>
      <c r="V164" s="365"/>
      <c r="W164" s="365"/>
      <c r="AP164" s="365"/>
      <c r="AQ164" s="365"/>
      <c r="AR164" s="365"/>
      <c r="AS164" s="365"/>
      <c r="BG164" s="210"/>
      <c r="BH164" s="210"/>
      <c r="BI164" s="210"/>
      <c r="BJ164" s="1174"/>
      <c r="BK164" s="2717"/>
      <c r="BL164" s="1169"/>
      <c r="BM164" s="1169"/>
      <c r="BN164" s="1169"/>
      <c r="BO164" s="1169"/>
      <c r="BP164" s="1169"/>
      <c r="BQ164" s="1169"/>
      <c r="BR164" s="1169"/>
      <c r="BS164" s="1169"/>
      <c r="BT164" s="1169"/>
      <c r="BU164" s="1169"/>
      <c r="BV164" s="205"/>
      <c r="BW164" s="3354"/>
      <c r="BX164" s="3354"/>
      <c r="BY164" s="3354"/>
      <c r="BZ164" s="3354"/>
      <c r="CA164" s="3354"/>
      <c r="CB164" s="3354"/>
      <c r="CC164" s="3355"/>
      <c r="CD164" s="3358"/>
      <c r="CE164" s="3358"/>
      <c r="CF164" s="3358"/>
      <c r="CG164" s="1174"/>
    </row>
    <row r="165" spans="1:85">
      <c r="A165" s="1155"/>
      <c r="B165" s="1155"/>
      <c r="C165" s="1196" t="s">
        <v>546</v>
      </c>
      <c r="D165" s="1197"/>
      <c r="E165" s="1197"/>
      <c r="F165" s="1197"/>
      <c r="G165" s="1197"/>
      <c r="H165" s="1197"/>
      <c r="I165" s="1197"/>
      <c r="J165" s="1197">
        <v>1</v>
      </c>
      <c r="K165" s="1198"/>
      <c r="L165" s="1192" t="s">
        <v>92</v>
      </c>
      <c r="M165" s="1197"/>
      <c r="N165" s="1197"/>
      <c r="O165" s="1197"/>
      <c r="P165" s="1197"/>
      <c r="Q165" s="1197"/>
      <c r="R165" s="1197"/>
      <c r="S165" s="1197">
        <v>6</v>
      </c>
      <c r="T165" s="365"/>
      <c r="U165" s="1156"/>
      <c r="V165" s="1164"/>
      <c r="W165" s="1157"/>
      <c r="X165"/>
      <c r="AP165" s="365"/>
      <c r="AQ165" s="365"/>
      <c r="AR165" s="365"/>
      <c r="AS165" s="365"/>
      <c r="BG165" s="210"/>
      <c r="BH165" s="210"/>
      <c r="BI165" s="210"/>
      <c r="BJ165" s="1174"/>
      <c r="BK165" s="817"/>
      <c r="BL165" s="1894"/>
      <c r="BM165" s="1894"/>
      <c r="BN165" s="1894"/>
      <c r="BO165" s="1894"/>
      <c r="BP165" s="1894"/>
      <c r="BQ165" s="1894"/>
      <c r="BR165" s="1894"/>
      <c r="BS165" s="1894"/>
      <c r="BT165" s="1894"/>
      <c r="BU165" s="1894"/>
      <c r="BV165" s="205"/>
      <c r="BW165" s="3354"/>
      <c r="BX165" s="3354"/>
      <c r="BY165" s="3354"/>
      <c r="BZ165" s="3354"/>
      <c r="CA165" s="3354"/>
      <c r="CB165" s="3354"/>
      <c r="CC165" s="3355"/>
      <c r="CD165" s="3358"/>
      <c r="CE165" s="3358"/>
      <c r="CF165" s="3358"/>
      <c r="CG165" s="1174"/>
    </row>
    <row r="166" spans="1:85">
      <c r="A166" s="1155"/>
      <c r="B166" s="1155"/>
      <c r="C166" s="1199" t="s">
        <v>492</v>
      </c>
      <c r="D166" s="1197"/>
      <c r="E166" s="1197"/>
      <c r="F166" s="1197"/>
      <c r="G166" s="1197"/>
      <c r="H166" s="1197"/>
      <c r="I166" s="1197"/>
      <c r="J166" s="1197">
        <v>2</v>
      </c>
      <c r="K166" s="1198"/>
      <c r="L166" s="1194" t="s">
        <v>1571</v>
      </c>
      <c r="M166" s="1197"/>
      <c r="N166" s="1197"/>
      <c r="O166" s="2620"/>
      <c r="P166" s="2620"/>
      <c r="Q166" s="2620"/>
      <c r="R166" s="1197"/>
      <c r="S166" s="1197">
        <v>7</v>
      </c>
      <c r="T166" s="365"/>
      <c r="U166" s="811"/>
      <c r="V166" s="1165"/>
      <c r="W166" s="1161"/>
      <c r="X166" s="367"/>
      <c r="Y166" s="367"/>
      <c r="Z166" s="367"/>
      <c r="AA166" s="365"/>
      <c r="AB166" s="365"/>
      <c r="AC166" s="365"/>
      <c r="AD166" s="367"/>
      <c r="AE166" s="367"/>
      <c r="AF166" s="367"/>
      <c r="AG166" s="367"/>
      <c r="AH166" s="367"/>
      <c r="AI166" s="367"/>
      <c r="AJ166" s="365"/>
      <c r="AK166" s="1149"/>
      <c r="AL166" s="1149"/>
      <c r="AM166" s="1154"/>
      <c r="AN166" s="365"/>
      <c r="AO166" s="365"/>
      <c r="AP166" s="365"/>
      <c r="AQ166" s="365"/>
      <c r="AR166" s="365"/>
      <c r="AS166" s="365"/>
      <c r="BG166" s="210"/>
      <c r="BH166" s="210"/>
      <c r="BI166" s="210"/>
      <c r="BJ166" s="1174"/>
      <c r="BK166" s="817"/>
      <c r="BL166" s="1894"/>
      <c r="BM166" s="1894"/>
      <c r="BN166" s="1894"/>
      <c r="BO166" s="1894"/>
      <c r="BP166" s="1894"/>
      <c r="BQ166" s="1894"/>
      <c r="BR166" s="1894"/>
      <c r="BS166" s="1894"/>
      <c r="BT166" s="1894"/>
      <c r="BU166" s="1894"/>
      <c r="BV166" s="2717"/>
      <c r="BW166" s="3354"/>
      <c r="BX166" s="3354"/>
      <c r="BY166" s="3354"/>
      <c r="BZ166" s="3354"/>
      <c r="CA166" s="3354"/>
      <c r="CB166" s="3354"/>
      <c r="CC166" s="3355"/>
      <c r="CD166" s="3358"/>
      <c r="CE166" s="3358"/>
      <c r="CF166" s="3358"/>
      <c r="CG166" s="1174"/>
    </row>
    <row r="167" spans="1:85">
      <c r="A167" s="1155"/>
      <c r="B167" s="1155"/>
      <c r="C167" s="1192" t="s">
        <v>493</v>
      </c>
      <c r="D167" s="1197"/>
      <c r="E167" s="1197"/>
      <c r="F167" s="1197"/>
      <c r="G167" s="1197"/>
      <c r="H167" s="1197"/>
      <c r="I167" s="1197"/>
      <c r="J167" s="1197">
        <v>3</v>
      </c>
      <c r="K167" s="1198"/>
      <c r="L167" s="1163" t="s">
        <v>491</v>
      </c>
      <c r="M167" s="1197"/>
      <c r="N167" s="1197"/>
      <c r="O167" s="1197"/>
      <c r="P167" s="1197"/>
      <c r="Q167" s="1197"/>
      <c r="R167" s="1197"/>
      <c r="S167" s="1197">
        <v>8</v>
      </c>
      <c r="T167" s="365"/>
      <c r="U167" s="365"/>
      <c r="V167" s="365"/>
      <c r="W167" s="365"/>
      <c r="AP167" s="365"/>
      <c r="AQ167" s="365"/>
      <c r="AR167" s="365"/>
      <c r="BG167" s="210"/>
      <c r="BH167" s="210"/>
      <c r="BI167" s="210"/>
      <c r="BJ167" s="1174"/>
      <c r="BK167" s="817"/>
      <c r="BL167" s="1894"/>
      <c r="BM167" s="1894"/>
      <c r="BN167" s="1894"/>
      <c r="BO167" s="1894"/>
      <c r="BP167" s="1894"/>
      <c r="BQ167" s="1894"/>
      <c r="BR167" s="1894"/>
      <c r="BS167" s="1894"/>
      <c r="BT167" s="1894"/>
      <c r="BU167" s="1894"/>
      <c r="BV167" s="2717"/>
      <c r="BW167" s="2717"/>
      <c r="BX167" s="2717"/>
      <c r="BY167" s="2717"/>
      <c r="BZ167" s="2717"/>
      <c r="CA167" s="2717"/>
      <c r="CB167" s="2717"/>
      <c r="CC167" s="2717"/>
      <c r="CD167" s="2717"/>
      <c r="CE167" s="2717"/>
      <c r="CF167" s="2717"/>
      <c r="CG167" s="1174"/>
    </row>
    <row r="168" spans="1:85">
      <c r="A168" s="1155"/>
      <c r="B168" s="1155"/>
      <c r="C168" s="3382" t="s">
        <v>494</v>
      </c>
      <c r="D168" s="3382"/>
      <c r="E168" s="3382"/>
      <c r="F168" s="3382"/>
      <c r="G168" s="3382"/>
      <c r="H168" s="3382"/>
      <c r="I168" s="3382"/>
      <c r="J168" s="3384">
        <v>4</v>
      </c>
      <c r="K168" s="1198"/>
      <c r="L168" s="1163" t="s">
        <v>93</v>
      </c>
      <c r="M168" s="1197"/>
      <c r="N168" s="1197"/>
      <c r="O168" s="1197"/>
      <c r="P168" s="1197"/>
      <c r="Q168" s="1197"/>
      <c r="R168" s="1197"/>
      <c r="S168" s="1197">
        <v>9</v>
      </c>
      <c r="T168" s="365"/>
      <c r="U168" s="365"/>
      <c r="V168" s="2530"/>
      <c r="W168" s="365"/>
      <c r="AP168" s="365"/>
      <c r="AQ168" s="365"/>
      <c r="AR168" s="367"/>
      <c r="BG168" s="210"/>
      <c r="BH168" s="210"/>
      <c r="BI168" s="210"/>
      <c r="BJ168" s="1174"/>
      <c r="BK168" s="817"/>
      <c r="BL168" s="1894"/>
      <c r="BM168" s="1894"/>
      <c r="BN168" s="1894"/>
      <c r="BO168" s="1894"/>
      <c r="BP168" s="1894"/>
      <c r="BQ168" s="1894"/>
      <c r="BR168" s="1894"/>
      <c r="BS168" s="1894"/>
      <c r="BT168" s="1894"/>
      <c r="BU168" s="1894"/>
      <c r="BV168" s="2717"/>
      <c r="BW168" s="2717"/>
      <c r="BX168" s="2717"/>
      <c r="BY168" s="2717"/>
      <c r="BZ168" s="2717"/>
      <c r="CA168" s="2717"/>
      <c r="CB168" s="2717"/>
      <c r="CC168" s="2717"/>
      <c r="CD168" s="2717"/>
      <c r="CE168" s="2717"/>
      <c r="CF168" s="2717"/>
      <c r="CG168" s="2717"/>
    </row>
    <row r="169" spans="1:85">
      <c r="A169" s="1155"/>
      <c r="B169" s="1155"/>
      <c r="C169" s="3383"/>
      <c r="D169" s="3383"/>
      <c r="E169" s="3383"/>
      <c r="F169" s="3383"/>
      <c r="G169" s="3383"/>
      <c r="H169" s="3383"/>
      <c r="I169" s="3383"/>
      <c r="J169" s="3385"/>
      <c r="K169" s="1198"/>
      <c r="L169" s="1163" t="s">
        <v>193</v>
      </c>
      <c r="M169" s="1200"/>
      <c r="N169" s="1200"/>
      <c r="O169" s="1200"/>
      <c r="P169" s="1200"/>
      <c r="Q169" s="1200"/>
      <c r="R169" s="1200"/>
      <c r="S169" s="1200">
        <v>10</v>
      </c>
      <c r="T169" s="365"/>
      <c r="U169" s="365"/>
      <c r="V169" s="365"/>
      <c r="W169" s="365"/>
      <c r="AP169" s="365"/>
      <c r="AQ169" s="365"/>
      <c r="AR169" s="367"/>
      <c r="BG169" s="210"/>
      <c r="BH169" s="210"/>
      <c r="BI169" s="210"/>
      <c r="BJ169" s="1174"/>
      <c r="BK169" s="233"/>
      <c r="BL169" s="1186"/>
      <c r="BM169" s="1186"/>
      <c r="BN169" s="1186"/>
      <c r="BO169" s="1186"/>
      <c r="BP169" s="1186"/>
      <c r="BQ169" s="1186"/>
      <c r="BR169" s="1186"/>
      <c r="BS169" s="1186"/>
      <c r="BT169" s="1186"/>
      <c r="BU169" s="1186"/>
      <c r="BV169" s="2717"/>
      <c r="BW169" s="2717"/>
      <c r="BX169" s="2717"/>
      <c r="BY169" s="2717"/>
      <c r="BZ169" s="2717"/>
      <c r="CA169" s="2717"/>
      <c r="CB169" s="2717"/>
      <c r="CC169" s="2717"/>
      <c r="CD169" s="2717"/>
      <c r="CE169" s="2717"/>
      <c r="CF169" s="2717"/>
      <c r="CG169" s="2717"/>
    </row>
    <row r="170" spans="1:85">
      <c r="A170" s="1155"/>
      <c r="B170" s="1155"/>
      <c r="C170" s="3382" t="s">
        <v>495</v>
      </c>
      <c r="D170" s="3382"/>
      <c r="E170" s="3382"/>
      <c r="F170" s="3382"/>
      <c r="G170" s="3382"/>
      <c r="H170" s="3382"/>
      <c r="I170" s="3382"/>
      <c r="J170" s="3384">
        <v>5</v>
      </c>
      <c r="K170" s="1198"/>
      <c r="L170" s="1163" t="s">
        <v>24</v>
      </c>
      <c r="M170" s="1200"/>
      <c r="N170" s="1200"/>
      <c r="O170" s="1200"/>
      <c r="P170" s="1200"/>
      <c r="Q170" s="1200"/>
      <c r="R170" s="1200"/>
      <c r="S170" s="1200">
        <v>96</v>
      </c>
      <c r="T170" s="365"/>
      <c r="U170" s="365"/>
      <c r="V170" s="365"/>
      <c r="W170" s="365"/>
      <c r="AP170" s="365"/>
      <c r="AQ170" s="365"/>
      <c r="AR170" s="365"/>
      <c r="BG170" s="210"/>
      <c r="BH170" s="210"/>
      <c r="BI170" s="210"/>
      <c r="BJ170" s="1174"/>
      <c r="BK170" s="817"/>
      <c r="BL170" s="1169"/>
      <c r="BM170" s="1169"/>
      <c r="BN170" s="1169"/>
      <c r="BO170" s="1169"/>
      <c r="BP170" s="1169"/>
      <c r="BQ170" s="1169"/>
      <c r="BR170" s="1169"/>
      <c r="BS170" s="1169"/>
      <c r="BT170" s="1169"/>
      <c r="BU170" s="1169"/>
      <c r="BV170" s="2717"/>
      <c r="BW170" s="2717"/>
      <c r="BX170" s="2717"/>
      <c r="BY170" s="2717"/>
      <c r="BZ170" s="2717"/>
      <c r="CA170" s="2717"/>
      <c r="CB170" s="2717"/>
      <c r="CC170" s="2717"/>
      <c r="CD170" s="2717"/>
      <c r="CE170" s="2717"/>
      <c r="CF170" s="2717"/>
      <c r="CG170" s="2717"/>
    </row>
    <row r="171" spans="1:85">
      <c r="A171" s="1155"/>
      <c r="B171" s="1155"/>
      <c r="C171" s="3383"/>
      <c r="D171" s="3383"/>
      <c r="E171" s="3383"/>
      <c r="F171" s="3383"/>
      <c r="G171" s="3383"/>
      <c r="H171" s="3383"/>
      <c r="I171" s="3383"/>
      <c r="J171" s="3385"/>
      <c r="K171" s="1198"/>
      <c r="T171" s="365"/>
      <c r="U171" s="365"/>
      <c r="V171" s="365"/>
      <c r="W171" s="365"/>
      <c r="AP171" s="365"/>
      <c r="AQ171" s="365"/>
      <c r="AR171" s="365"/>
      <c r="BG171" s="210"/>
      <c r="BH171" s="210"/>
      <c r="BI171" s="210"/>
      <c r="BJ171" s="1174"/>
      <c r="BK171" s="817"/>
      <c r="BL171" s="1169"/>
      <c r="BM171" s="1169"/>
      <c r="BN171" s="1169"/>
      <c r="BO171" s="1169"/>
      <c r="BP171" s="1169"/>
      <c r="BQ171" s="1169"/>
      <c r="BR171" s="1169"/>
      <c r="BS171" s="1169"/>
      <c r="BT171" s="1169"/>
      <c r="BU171" s="1169"/>
      <c r="BV171" s="2717"/>
      <c r="BW171" s="2717"/>
      <c r="BX171" s="2717"/>
      <c r="BY171" s="2717"/>
      <c r="BZ171" s="2717"/>
      <c r="CA171" s="2717"/>
      <c r="CB171" s="2717"/>
      <c r="CC171" s="2717"/>
      <c r="CD171" s="2717"/>
      <c r="CE171" s="2717"/>
      <c r="CF171" s="2717"/>
      <c r="CG171" s="1174"/>
    </row>
    <row r="172" spans="1:85">
      <c r="A172" s="1155"/>
      <c r="B172" s="365"/>
      <c r="C172" s="365"/>
      <c r="D172" s="365"/>
      <c r="E172" s="365"/>
      <c r="F172" s="365"/>
      <c r="G172" s="365"/>
      <c r="H172" s="365"/>
      <c r="I172" s="365"/>
      <c r="J172" s="365"/>
      <c r="K172" s="367"/>
      <c r="L172" s="365"/>
      <c r="M172" s="365"/>
      <c r="N172" s="365"/>
      <c r="O172" s="365"/>
      <c r="P172" s="365"/>
      <c r="Q172" s="365"/>
      <c r="R172" s="365"/>
      <c r="S172" s="365"/>
      <c r="T172" s="365"/>
      <c r="U172" s="365"/>
      <c r="V172" s="365"/>
      <c r="W172" s="365"/>
      <c r="AP172" s="365"/>
      <c r="AQ172" s="365"/>
      <c r="AR172" s="365"/>
      <c r="BG172" s="210"/>
      <c r="BH172" s="210"/>
      <c r="BI172" s="210"/>
      <c r="BJ172" s="1174"/>
      <c r="BK172" s="817"/>
      <c r="BL172" s="1169"/>
      <c r="BM172" s="1169"/>
      <c r="BN172" s="1169"/>
      <c r="BO172" s="1169"/>
      <c r="BP172" s="1169"/>
      <c r="BQ172" s="1169"/>
      <c r="BR172" s="1169"/>
      <c r="BS172" s="1169"/>
      <c r="BT172" s="1169"/>
      <c r="BU172" s="1169"/>
      <c r="BV172" s="2717"/>
      <c r="BW172" s="2717"/>
      <c r="BX172" s="2717"/>
      <c r="BY172" s="2717"/>
      <c r="BZ172" s="2717"/>
      <c r="CA172" s="2717"/>
      <c r="CB172" s="2717"/>
      <c r="CC172" s="2717"/>
      <c r="CD172" s="2717"/>
      <c r="CE172" s="2717"/>
      <c r="CF172" s="2717"/>
      <c r="CG172" s="1174"/>
    </row>
    <row r="173" spans="1:85">
      <c r="A173" s="1155"/>
      <c r="M173" s="365"/>
      <c r="N173" s="365"/>
      <c r="O173" s="365"/>
      <c r="P173" s="365"/>
      <c r="Q173" s="365"/>
      <c r="R173" s="365"/>
      <c r="S173" s="365"/>
      <c r="T173" s="365"/>
      <c r="U173" s="365"/>
      <c r="V173" s="365"/>
      <c r="W173" s="365"/>
      <c r="AP173" s="365"/>
      <c r="AQ173" s="365"/>
      <c r="AR173" s="365"/>
      <c r="BG173" s="210"/>
      <c r="BH173" s="210"/>
      <c r="BI173" s="210"/>
      <c r="BJ173" s="1174"/>
      <c r="BK173" s="817"/>
      <c r="BL173" s="1169"/>
      <c r="BM173" s="1169"/>
      <c r="BN173" s="1169"/>
      <c r="BO173" s="1169"/>
      <c r="BP173" s="1169"/>
      <c r="BQ173" s="1169"/>
      <c r="BR173" s="1169"/>
      <c r="BS173" s="1169"/>
      <c r="BT173" s="1169"/>
      <c r="BU173" s="1169"/>
      <c r="BV173" s="2717"/>
      <c r="BW173" s="2717"/>
      <c r="BX173" s="2717"/>
      <c r="BY173" s="2717"/>
      <c r="BZ173" s="2717"/>
      <c r="CA173" s="2717"/>
      <c r="CB173" s="2717"/>
      <c r="CC173" s="2717"/>
      <c r="CD173" s="2717"/>
      <c r="CE173" s="2717"/>
      <c r="CF173" s="2717"/>
      <c r="CG173" s="1174"/>
    </row>
    <row r="174" spans="1:85">
      <c r="A174" s="1155">
        <v>-4.24</v>
      </c>
      <c r="B174" s="1155"/>
      <c r="C174" s="1149" t="s">
        <v>774</v>
      </c>
      <c r="D174" s="365"/>
      <c r="E174" s="1153"/>
      <c r="F174" s="365"/>
      <c r="G174" s="365"/>
      <c r="H174" s="367"/>
      <c r="I174" s="367"/>
      <c r="J174" s="367"/>
      <c r="K174" s="367"/>
      <c r="L174" s="205"/>
      <c r="M174" s="205"/>
      <c r="N174" s="365"/>
      <c r="O174" s="365"/>
      <c r="P174" s="365"/>
      <c r="Q174" s="365"/>
      <c r="R174" s="365"/>
      <c r="S174" s="365"/>
      <c r="T174" s="365"/>
      <c r="U174" s="365"/>
      <c r="V174" s="365"/>
      <c r="W174" s="365"/>
      <c r="AP174" s="1198"/>
      <c r="AQ174" s="365"/>
      <c r="AR174" s="365"/>
      <c r="BG174" s="210"/>
      <c r="BH174" s="210"/>
      <c r="BI174" s="210"/>
      <c r="BJ174" s="1174"/>
      <c r="BK174" s="817"/>
      <c r="BL174" s="2717"/>
      <c r="BM174" s="2717"/>
      <c r="BN174" s="2717"/>
      <c r="BO174" s="2717"/>
      <c r="BP174" s="2717"/>
      <c r="BQ174" s="2717"/>
      <c r="BR174" s="2717"/>
      <c r="BS174" s="2717"/>
      <c r="BT174" s="2717"/>
      <c r="BU174" s="2717"/>
      <c r="BV174" s="2717"/>
      <c r="BW174" s="2717"/>
      <c r="BX174" s="2717"/>
      <c r="BY174" s="2717"/>
      <c r="BZ174" s="2717"/>
      <c r="CA174" s="2717"/>
      <c r="CB174" s="2717"/>
      <c r="CC174" s="2717"/>
      <c r="CD174" s="2717"/>
      <c r="CE174" s="2717"/>
      <c r="CF174" s="2717"/>
      <c r="CG174" s="1174"/>
    </row>
    <row r="175" spans="1:85">
      <c r="A175" s="1155"/>
      <c r="B175" s="1155"/>
      <c r="C175" s="1159" t="s">
        <v>146</v>
      </c>
      <c r="D175" s="1160"/>
      <c r="E175" s="1160"/>
      <c r="F175" s="1160"/>
      <c r="G175" s="1160"/>
      <c r="H175" s="1160"/>
      <c r="I175" s="1160"/>
      <c r="J175" s="1160"/>
      <c r="K175" s="1160"/>
      <c r="L175" s="1160"/>
      <c r="M175" s="1160">
        <v>1</v>
      </c>
      <c r="N175" s="365"/>
      <c r="O175" s="365"/>
      <c r="P175" s="365"/>
      <c r="Q175" s="365"/>
      <c r="R175" s="365"/>
      <c r="S175" s="365"/>
      <c r="T175" s="365"/>
      <c r="U175" s="365"/>
      <c r="V175" s="365"/>
      <c r="W175" s="365"/>
      <c r="AP175" s="365"/>
      <c r="AQ175" s="365"/>
      <c r="AR175" s="365"/>
      <c r="BG175" s="210"/>
      <c r="BH175" s="210"/>
      <c r="BI175" s="210"/>
      <c r="BJ175" s="1174"/>
      <c r="BK175" s="817"/>
      <c r="BL175" s="2717"/>
      <c r="BM175" s="2717"/>
      <c r="BN175" s="2717"/>
      <c r="BO175" s="2717"/>
      <c r="BP175" s="2717"/>
      <c r="BQ175" s="2717"/>
      <c r="BR175" s="2717"/>
      <c r="BS175" s="2717"/>
      <c r="BT175" s="2717"/>
      <c r="BU175" s="2717"/>
      <c r="BV175" s="2717"/>
      <c r="BW175" s="2717"/>
      <c r="BX175" s="2717"/>
      <c r="BY175" s="2717"/>
      <c r="BZ175" s="2717"/>
      <c r="CA175" s="2717"/>
      <c r="CB175" s="2717"/>
      <c r="CC175" s="2717"/>
      <c r="CD175" s="2717"/>
      <c r="CE175" s="2717"/>
      <c r="CF175" s="2717"/>
      <c r="CG175" s="1174"/>
    </row>
    <row r="176" spans="1:85">
      <c r="A176" s="365"/>
      <c r="B176" s="1155"/>
      <c r="C176" s="1159" t="s">
        <v>775</v>
      </c>
      <c r="D176" s="1176"/>
      <c r="E176" s="1176"/>
      <c r="F176" s="1176"/>
      <c r="G176" s="1176"/>
      <c r="H176" s="1176"/>
      <c r="I176" s="1176"/>
      <c r="J176" s="1176"/>
      <c r="K176" s="1176"/>
      <c r="L176" s="1176"/>
      <c r="M176" s="1176">
        <v>2</v>
      </c>
      <c r="N176" s="365"/>
      <c r="O176" s="365"/>
      <c r="P176" s="365"/>
      <c r="Q176" s="365"/>
      <c r="R176" s="365"/>
      <c r="S176" s="1156"/>
      <c r="T176" s="1164"/>
      <c r="U176" s="1157"/>
      <c r="V176" s="367"/>
      <c r="W176" s="365"/>
      <c r="AS176" s="365"/>
      <c r="BG176" s="210"/>
      <c r="BH176" s="210"/>
      <c r="BI176" s="210"/>
      <c r="BJ176" s="1174"/>
      <c r="BK176" s="817"/>
      <c r="BL176" s="2717"/>
      <c r="BM176" s="2717"/>
      <c r="BN176" s="2717"/>
      <c r="BO176" s="2717"/>
      <c r="BP176" s="2717"/>
      <c r="BQ176" s="2717"/>
      <c r="BR176" s="2717"/>
      <c r="BS176" s="2717"/>
      <c r="BT176" s="2717"/>
      <c r="BU176" s="2717"/>
      <c r="BV176" s="2717"/>
      <c r="BW176" s="2717"/>
      <c r="BX176" s="2717"/>
      <c r="BY176" s="2717"/>
      <c r="BZ176" s="2717"/>
      <c r="CA176" s="2717"/>
      <c r="CB176" s="2717"/>
      <c r="CC176" s="2717"/>
      <c r="CD176" s="2717"/>
      <c r="CE176" s="2717"/>
      <c r="CF176" s="2717"/>
      <c r="CG176" s="1174"/>
    </row>
    <row r="177" spans="1:85">
      <c r="A177" s="365"/>
      <c r="B177" s="1155"/>
      <c r="C177" s="1159" t="s">
        <v>776</v>
      </c>
      <c r="D177" s="1176"/>
      <c r="E177" s="1176"/>
      <c r="F177" s="1176"/>
      <c r="G177" s="1176"/>
      <c r="H177" s="1176"/>
      <c r="I177" s="1176"/>
      <c r="J177" s="1176"/>
      <c r="K177" s="1176"/>
      <c r="L177" s="1176"/>
      <c r="M177" s="1176">
        <v>3</v>
      </c>
      <c r="N177" s="365"/>
      <c r="O177" s="365"/>
      <c r="P177" s="365"/>
      <c r="Q177" s="365"/>
      <c r="R177" s="365"/>
      <c r="S177" s="811"/>
      <c r="T177" s="1165"/>
      <c r="U177" s="1161"/>
      <c r="V177" s="367"/>
      <c r="W177" s="365"/>
      <c r="AS177" s="365"/>
      <c r="BG177" s="210"/>
      <c r="BH177" s="210"/>
      <c r="BI177" s="210"/>
      <c r="BJ177" s="1174"/>
      <c r="BK177" s="1188"/>
      <c r="BL177" s="2717"/>
      <c r="BM177" s="2717"/>
      <c r="BN177" s="2717"/>
      <c r="BO177" s="2717"/>
      <c r="BP177" s="2717"/>
      <c r="BQ177" s="2717"/>
      <c r="BR177" s="2717"/>
      <c r="BS177" s="2717"/>
      <c r="BT177" s="2717"/>
      <c r="BU177" s="2717"/>
      <c r="BV177" s="2717"/>
      <c r="BW177" s="2717"/>
      <c r="BX177" s="2717"/>
      <c r="BY177" s="2717"/>
      <c r="BZ177" s="2717"/>
      <c r="CA177" s="2717"/>
      <c r="CB177" s="2717"/>
      <c r="CC177" s="2717"/>
      <c r="CD177" s="2717"/>
      <c r="CE177" s="2717"/>
      <c r="CF177" s="2717"/>
      <c r="CG177" s="1174"/>
    </row>
    <row r="178" spans="1:85">
      <c r="A178" s="365"/>
      <c r="B178" s="1155"/>
      <c r="C178" s="1163" t="s">
        <v>24</v>
      </c>
      <c r="D178" s="1158"/>
      <c r="E178" s="1158"/>
      <c r="F178" s="1158"/>
      <c r="G178" s="1158"/>
      <c r="H178" s="1926"/>
      <c r="I178" s="1926"/>
      <c r="J178" s="1926"/>
      <c r="K178" s="1926"/>
      <c r="L178" s="1926"/>
      <c r="M178" s="1158">
        <v>96</v>
      </c>
      <c r="N178" s="1154" t="s">
        <v>84</v>
      </c>
      <c r="O178" s="2621">
        <v>-4.26</v>
      </c>
      <c r="P178" s="365"/>
      <c r="Q178" s="365"/>
      <c r="R178" s="365"/>
      <c r="S178" s="365"/>
      <c r="T178" s="365"/>
      <c r="U178" s="365"/>
      <c r="V178" s="365"/>
      <c r="W178" s="365"/>
      <c r="AS178" s="365"/>
      <c r="BG178" s="210"/>
      <c r="BH178" s="210"/>
      <c r="BI178" s="210"/>
      <c r="BJ178" s="1174"/>
      <c r="BK178" s="1188"/>
      <c r="BL178" s="2717"/>
      <c r="BM178" s="2717"/>
      <c r="BN178" s="2717"/>
      <c r="BO178" s="2717"/>
      <c r="BP178" s="2717"/>
      <c r="BQ178" s="2717"/>
      <c r="BR178" s="2717"/>
      <c r="BS178" s="2717"/>
      <c r="BT178" s="2717"/>
      <c r="BU178" s="2717"/>
      <c r="BV178" s="2717"/>
      <c r="BW178" s="2717"/>
      <c r="BX178" s="2717"/>
      <c r="BY178" s="2717"/>
      <c r="BZ178" s="2717"/>
      <c r="CA178" s="2717"/>
      <c r="CB178" s="2717"/>
      <c r="CC178" s="2717"/>
      <c r="CD178" s="2717"/>
      <c r="CE178" s="2717"/>
      <c r="CF178" s="2717"/>
      <c r="CG178" s="1174"/>
    </row>
    <row r="179" spans="1:85">
      <c r="A179" s="365"/>
      <c r="B179" s="365"/>
      <c r="C179" s="365"/>
      <c r="D179" s="365"/>
      <c r="E179" s="365"/>
      <c r="F179" s="365"/>
      <c r="G179" s="365"/>
      <c r="H179" s="365"/>
      <c r="I179" s="365"/>
      <c r="J179" s="365"/>
      <c r="K179" s="365"/>
      <c r="L179" s="365"/>
      <c r="M179" s="365"/>
      <c r="N179" s="365"/>
      <c r="O179" s="365"/>
      <c r="P179" s="365"/>
      <c r="Q179" s="365"/>
      <c r="R179" s="365"/>
      <c r="S179" s="365"/>
      <c r="T179" s="365"/>
      <c r="U179" s="365"/>
      <c r="V179" s="365"/>
      <c r="W179" s="365"/>
      <c r="AS179" s="365"/>
      <c r="BG179" s="210"/>
      <c r="BH179" s="210"/>
      <c r="BI179" s="210"/>
      <c r="BJ179" s="210"/>
      <c r="BK179" s="210"/>
      <c r="BL179" s="210"/>
      <c r="BM179" s="210"/>
      <c r="BN179" s="210"/>
      <c r="BO179" s="210"/>
      <c r="BP179" s="210"/>
      <c r="BQ179" s="210"/>
      <c r="BR179" s="210"/>
      <c r="BS179" s="210"/>
      <c r="BT179" s="210"/>
      <c r="BU179" s="210"/>
      <c r="BV179" s="210"/>
      <c r="BW179" s="210"/>
      <c r="BX179" s="210"/>
      <c r="BY179" s="210"/>
      <c r="BZ179" s="210"/>
      <c r="CA179" s="210"/>
      <c r="CB179" s="210"/>
      <c r="CC179" s="210"/>
      <c r="CD179" s="210"/>
      <c r="CE179" s="210"/>
      <c r="CF179" s="210"/>
      <c r="CG179" s="210"/>
    </row>
    <row r="180" spans="1:85" ht="12.75" customHeight="1">
      <c r="A180" s="365"/>
      <c r="B180" s="365"/>
      <c r="C180" s="365"/>
      <c r="D180" s="365"/>
      <c r="E180" s="365"/>
      <c r="F180" s="365"/>
      <c r="G180" s="365"/>
      <c r="H180" s="365"/>
      <c r="I180" s="365"/>
      <c r="J180" s="365"/>
      <c r="K180" s="365"/>
      <c r="L180" s="365"/>
      <c r="M180" s="365"/>
      <c r="N180" s="365"/>
      <c r="O180" s="365"/>
      <c r="P180" s="365"/>
      <c r="Q180" s="365"/>
      <c r="R180" s="365"/>
      <c r="S180" s="365"/>
      <c r="T180" s="365"/>
      <c r="U180" s="365"/>
      <c r="V180" s="365"/>
      <c r="W180" s="365"/>
      <c r="AS180" s="365"/>
    </row>
    <row r="181" spans="1:85">
      <c r="A181" s="1155">
        <v>-4.25</v>
      </c>
      <c r="B181" s="1155"/>
      <c r="C181" s="1149" t="s">
        <v>778</v>
      </c>
      <c r="D181" s="365"/>
      <c r="E181" s="1153"/>
      <c r="F181" s="365"/>
      <c r="G181" s="365"/>
      <c r="H181" s="367"/>
      <c r="I181" s="367"/>
      <c r="J181" s="367"/>
      <c r="K181" s="367"/>
      <c r="L181" s="205"/>
      <c r="M181" s="205"/>
      <c r="N181" s="365"/>
      <c r="O181" s="365"/>
      <c r="P181" s="365"/>
      <c r="Q181" s="365"/>
      <c r="R181" s="365"/>
      <c r="S181" s="1156"/>
      <c r="T181" s="1164"/>
      <c r="U181" s="1157"/>
      <c r="V181" s="365"/>
      <c r="W181" s="365"/>
      <c r="X181" s="365"/>
      <c r="Y181" s="365"/>
      <c r="Z181" s="365"/>
      <c r="AA181" s="365"/>
      <c r="AB181" s="365"/>
      <c r="AC181" s="365"/>
      <c r="AD181" s="365"/>
      <c r="AE181" s="365"/>
      <c r="AF181" s="365"/>
      <c r="AG181" s="365"/>
      <c r="AH181" s="365"/>
      <c r="AI181" s="365"/>
      <c r="AJ181" s="365"/>
      <c r="AK181" s="365"/>
      <c r="AL181" s="365"/>
      <c r="AM181" s="365"/>
      <c r="AN181" s="365"/>
      <c r="AO181" s="365"/>
      <c r="AP181" s="365"/>
      <c r="AQ181" s="365"/>
      <c r="AR181" s="365"/>
    </row>
    <row r="182" spans="1:85">
      <c r="A182" s="365"/>
      <c r="B182" s="1155"/>
      <c r="C182" s="1159" t="s">
        <v>779</v>
      </c>
      <c r="D182" s="1160"/>
      <c r="E182" s="1160"/>
      <c r="F182" s="1160"/>
      <c r="G182" s="1160"/>
      <c r="H182" s="1160"/>
      <c r="I182" s="1160"/>
      <c r="J182" s="1160"/>
      <c r="K182" s="1160"/>
      <c r="L182" s="1160"/>
      <c r="M182" s="1160">
        <v>1</v>
      </c>
      <c r="N182" s="365"/>
      <c r="O182" s="365"/>
      <c r="P182" s="365"/>
      <c r="Q182" s="365"/>
      <c r="R182" s="365"/>
      <c r="S182" s="811"/>
      <c r="T182" s="1165"/>
      <c r="U182" s="1161"/>
      <c r="V182" s="365"/>
      <c r="W182" s="365"/>
      <c r="AM182" s="365"/>
      <c r="AN182" s="365"/>
      <c r="AO182" s="365"/>
      <c r="AP182" s="365"/>
      <c r="AQ182" s="365"/>
      <c r="AR182" s="365"/>
    </row>
    <row r="183" spans="1:85">
      <c r="A183" s="365"/>
      <c r="B183" s="1155"/>
      <c r="C183" s="1159" t="s">
        <v>780</v>
      </c>
      <c r="D183" s="1176"/>
      <c r="E183" s="1176"/>
      <c r="F183" s="1176"/>
      <c r="G183" s="1176"/>
      <c r="H183" s="1176"/>
      <c r="I183" s="1176"/>
      <c r="J183" s="1176"/>
      <c r="K183" s="1176"/>
      <c r="L183" s="1176"/>
      <c r="M183" s="1176">
        <v>2</v>
      </c>
      <c r="N183" s="365"/>
      <c r="O183" s="365"/>
      <c r="P183" s="365"/>
      <c r="Q183" s="365"/>
      <c r="R183" s="365"/>
      <c r="S183" s="365"/>
      <c r="T183" s="365"/>
      <c r="U183" s="365"/>
      <c r="V183" s="365"/>
      <c r="W183" s="365"/>
      <c r="AM183" s="365"/>
      <c r="AN183" s="365"/>
      <c r="AO183" s="365"/>
      <c r="AP183" s="365"/>
      <c r="AQ183" s="365"/>
    </row>
    <row r="184" spans="1:85">
      <c r="A184" s="365"/>
      <c r="B184" s="1155"/>
      <c r="C184" s="1159" t="s">
        <v>781</v>
      </c>
      <c r="D184" s="1160"/>
      <c r="E184" s="1160"/>
      <c r="F184" s="1160"/>
      <c r="G184" s="1160"/>
      <c r="H184" s="1160"/>
      <c r="I184" s="1160"/>
      <c r="J184" s="1160"/>
      <c r="K184" s="1160"/>
      <c r="L184" s="1160"/>
      <c r="M184" s="1160">
        <v>3</v>
      </c>
      <c r="N184" s="365"/>
      <c r="O184" s="365"/>
      <c r="P184" s="365"/>
      <c r="Q184" s="365"/>
      <c r="R184" s="365"/>
      <c r="S184" s="365"/>
      <c r="T184" s="365"/>
      <c r="U184" s="365"/>
      <c r="V184" s="365"/>
      <c r="W184" s="365"/>
      <c r="AM184" s="365"/>
      <c r="AN184" s="365"/>
      <c r="AO184" s="365"/>
      <c r="AP184" s="365"/>
      <c r="AQ184" s="365"/>
    </row>
    <row r="185" spans="1:85">
      <c r="A185" s="365"/>
      <c r="B185" s="365"/>
      <c r="C185" s="365"/>
      <c r="D185" s="365"/>
      <c r="E185" s="365"/>
      <c r="F185" s="365"/>
      <c r="G185" s="365"/>
      <c r="H185" s="365"/>
      <c r="I185" s="365"/>
      <c r="J185" s="365"/>
      <c r="K185" s="365"/>
      <c r="L185" s="365"/>
      <c r="M185" s="365"/>
      <c r="N185" s="365"/>
      <c r="O185" s="365"/>
      <c r="P185" s="365"/>
      <c r="Q185" s="365"/>
      <c r="R185" s="365"/>
      <c r="S185" s="365"/>
      <c r="T185" s="365"/>
      <c r="U185" s="365"/>
      <c r="V185" s="365"/>
      <c r="W185" s="365"/>
      <c r="AM185" s="365"/>
      <c r="AN185" s="365"/>
      <c r="AO185" s="365"/>
      <c r="AP185" s="365"/>
      <c r="AQ185" s="365"/>
      <c r="AR185" s="365"/>
    </row>
    <row r="186" spans="1:85">
      <c r="A186" s="365"/>
      <c r="B186" s="365"/>
      <c r="C186" s="365"/>
      <c r="D186" s="365"/>
      <c r="E186" s="365"/>
      <c r="F186" s="365"/>
      <c r="G186" s="365"/>
      <c r="H186" s="365"/>
      <c r="I186" s="365"/>
      <c r="J186" s="365"/>
      <c r="K186" s="365"/>
      <c r="L186" s="365"/>
      <c r="M186" s="365"/>
      <c r="N186" s="365"/>
      <c r="O186" s="365"/>
      <c r="P186" s="365"/>
      <c r="Q186" s="365"/>
      <c r="R186" s="365"/>
      <c r="S186" s="365"/>
      <c r="T186" s="365"/>
      <c r="U186" s="365"/>
      <c r="V186" s="365"/>
      <c r="W186" s="365"/>
      <c r="AM186" s="365"/>
      <c r="AN186" s="365"/>
      <c r="AO186" s="365"/>
      <c r="AP186" s="365"/>
      <c r="AQ186" s="365"/>
      <c r="AR186" s="365"/>
    </row>
    <row r="187" spans="1:85">
      <c r="A187" s="365"/>
      <c r="B187" s="365"/>
      <c r="C187" s="365"/>
      <c r="D187" s="365"/>
      <c r="E187" s="365"/>
      <c r="F187" s="365"/>
      <c r="G187" s="365"/>
      <c r="H187" s="365"/>
      <c r="I187" s="365"/>
      <c r="J187" s="365"/>
      <c r="K187" s="365"/>
      <c r="L187" s="365"/>
      <c r="M187" s="365"/>
      <c r="N187" s="365"/>
      <c r="O187" s="365"/>
      <c r="P187" s="365"/>
      <c r="Q187" s="365"/>
      <c r="R187" s="365"/>
      <c r="S187" s="365"/>
      <c r="T187" s="365"/>
      <c r="U187" s="365"/>
      <c r="V187" s="365"/>
      <c r="W187" s="365"/>
    </row>
    <row r="188" spans="1:85">
      <c r="A188" s="365"/>
      <c r="B188" s="365"/>
      <c r="C188" s="365"/>
      <c r="D188" s="365"/>
      <c r="E188" s="365"/>
      <c r="F188" s="365"/>
      <c r="G188" s="365"/>
      <c r="H188" s="365"/>
      <c r="I188" s="365"/>
      <c r="J188" s="365"/>
      <c r="K188" s="365"/>
      <c r="L188" s="365"/>
      <c r="M188" s="365"/>
      <c r="N188" s="365"/>
      <c r="O188" s="365"/>
      <c r="P188" s="365"/>
      <c r="Q188" s="365"/>
      <c r="R188" s="365"/>
      <c r="S188" s="365"/>
      <c r="T188" s="365"/>
      <c r="U188" s="365"/>
      <c r="V188" s="365"/>
      <c r="W188" s="365"/>
    </row>
    <row r="189" spans="1:85">
      <c r="A189" s="365"/>
      <c r="B189" s="365"/>
      <c r="C189" s="365"/>
      <c r="D189" s="365"/>
      <c r="E189" s="365"/>
      <c r="F189" s="365"/>
      <c r="G189" s="365"/>
      <c r="H189" s="365"/>
      <c r="I189" s="365"/>
      <c r="J189" s="365"/>
      <c r="K189" s="365"/>
      <c r="L189" s="365"/>
      <c r="M189" s="365"/>
      <c r="N189" s="365"/>
      <c r="O189" s="365"/>
      <c r="P189" s="365"/>
      <c r="Q189" s="365"/>
      <c r="R189" s="365"/>
      <c r="S189" s="365"/>
      <c r="T189" s="365"/>
      <c r="U189" s="365"/>
      <c r="V189" s="365"/>
      <c r="W189" s="365"/>
    </row>
    <row r="190" spans="1:85">
      <c r="A190" s="365"/>
      <c r="B190" s="365"/>
      <c r="C190" s="365"/>
      <c r="D190" s="365"/>
      <c r="E190" s="365"/>
      <c r="F190" s="365"/>
      <c r="G190" s="365"/>
      <c r="H190" s="365"/>
      <c r="I190" s="365"/>
      <c r="J190" s="365"/>
      <c r="K190" s="365"/>
      <c r="L190" s="365"/>
      <c r="M190" s="365"/>
      <c r="N190" s="365"/>
      <c r="O190" s="365"/>
      <c r="P190" s="365"/>
      <c r="Q190" s="365"/>
      <c r="R190" s="365"/>
      <c r="S190" s="365"/>
      <c r="T190" s="365"/>
      <c r="U190" s="365"/>
      <c r="V190" s="365"/>
      <c r="W190" s="365"/>
    </row>
    <row r="191" spans="1:85">
      <c r="A191" s="365"/>
      <c r="B191" s="365"/>
      <c r="C191" s="365"/>
      <c r="D191" s="365"/>
      <c r="E191" s="365"/>
      <c r="F191" s="365"/>
      <c r="G191" s="365"/>
      <c r="H191" s="365"/>
      <c r="I191" s="365"/>
      <c r="J191" s="365"/>
      <c r="K191" s="365"/>
      <c r="L191" s="365"/>
      <c r="M191" s="365"/>
      <c r="N191" s="365"/>
      <c r="O191" s="365"/>
      <c r="P191" s="365"/>
      <c r="Q191" s="365"/>
      <c r="R191" s="365"/>
      <c r="S191" s="365"/>
      <c r="T191" s="365"/>
      <c r="U191" s="365"/>
      <c r="V191" s="365"/>
      <c r="W191" s="365"/>
    </row>
    <row r="192" spans="1:85">
      <c r="A192" s="365"/>
      <c r="B192" s="365"/>
      <c r="C192" s="365"/>
      <c r="D192" s="365"/>
      <c r="E192" s="365"/>
      <c r="F192" s="365"/>
      <c r="G192" s="365"/>
      <c r="H192" s="365"/>
      <c r="I192" s="365"/>
      <c r="J192" s="365"/>
      <c r="K192" s="365"/>
      <c r="L192" s="365"/>
      <c r="M192" s="365"/>
      <c r="N192" s="365"/>
      <c r="O192" s="365"/>
      <c r="P192" s="365"/>
      <c r="Q192" s="365"/>
      <c r="R192" s="365"/>
      <c r="S192" s="365"/>
      <c r="T192" s="365"/>
      <c r="U192" s="365"/>
      <c r="V192" s="365"/>
      <c r="W192" s="365"/>
    </row>
    <row r="193" spans="1:44">
      <c r="A193" s="365"/>
      <c r="B193" s="365"/>
      <c r="C193" s="365"/>
      <c r="D193" s="365"/>
      <c r="E193" s="365"/>
      <c r="F193" s="365"/>
      <c r="G193" s="365"/>
      <c r="H193" s="365"/>
      <c r="I193" s="365"/>
      <c r="J193" s="365"/>
      <c r="K193" s="365"/>
      <c r="L193" s="365"/>
      <c r="M193" s="365"/>
      <c r="N193" s="365"/>
      <c r="O193" s="365"/>
      <c r="P193" s="365"/>
      <c r="Q193" s="365"/>
      <c r="R193" s="365"/>
      <c r="S193" s="365"/>
      <c r="T193" s="365"/>
      <c r="U193" s="365"/>
      <c r="V193" s="365"/>
      <c r="W193" s="365"/>
    </row>
    <row r="194" spans="1:44">
      <c r="A194" s="365"/>
      <c r="B194" s="365"/>
      <c r="C194" s="365"/>
      <c r="D194" s="365"/>
      <c r="E194" s="365"/>
      <c r="F194" s="365"/>
      <c r="G194" s="365"/>
      <c r="H194" s="365"/>
      <c r="I194" s="365"/>
      <c r="J194" s="365"/>
      <c r="K194" s="365"/>
      <c r="L194" s="365"/>
      <c r="M194" s="365"/>
      <c r="N194" s="365"/>
      <c r="O194" s="365"/>
      <c r="P194" s="365"/>
      <c r="Q194" s="365"/>
      <c r="R194" s="365"/>
      <c r="S194" s="365"/>
      <c r="T194" s="365"/>
      <c r="U194" s="365"/>
      <c r="V194" s="365"/>
      <c r="W194" s="365"/>
    </row>
    <row r="195" spans="1:44">
      <c r="A195" s="365"/>
      <c r="B195" s="365"/>
      <c r="C195" s="365"/>
      <c r="D195" s="365"/>
      <c r="E195" s="365"/>
      <c r="F195" s="365"/>
      <c r="G195" s="365"/>
      <c r="H195" s="365"/>
      <c r="I195" s="365"/>
      <c r="J195" s="365"/>
      <c r="K195" s="365"/>
      <c r="L195" s="365"/>
      <c r="M195" s="365"/>
      <c r="N195" s="365"/>
      <c r="O195" s="365"/>
      <c r="P195" s="365"/>
      <c r="Q195" s="365"/>
      <c r="R195" s="365"/>
      <c r="S195" s="365"/>
      <c r="T195" s="365"/>
      <c r="U195" s="365"/>
      <c r="V195" s="365"/>
      <c r="W195" s="365"/>
    </row>
    <row r="196" spans="1:44">
      <c r="A196" s="1155"/>
      <c r="B196" s="365"/>
      <c r="C196" s="365"/>
      <c r="D196" s="1153"/>
      <c r="E196" s="365"/>
      <c r="F196" s="365"/>
      <c r="G196" s="367"/>
      <c r="H196" s="367"/>
      <c r="I196" s="367"/>
      <c r="J196" s="367"/>
      <c r="K196" s="367"/>
      <c r="L196" s="367"/>
      <c r="M196" s="365"/>
      <c r="N196" s="365"/>
      <c r="O196" s="365"/>
      <c r="P196" s="365"/>
      <c r="Q196" s="365"/>
      <c r="R196" s="365"/>
      <c r="S196" s="365"/>
      <c r="T196" s="365"/>
      <c r="U196" s="365"/>
      <c r="V196" s="365"/>
      <c r="W196" s="365"/>
      <c r="X196" s="367"/>
      <c r="Y196" s="367"/>
      <c r="Z196" s="367"/>
      <c r="AA196" s="365"/>
      <c r="AB196" s="365"/>
      <c r="AC196" s="365"/>
      <c r="AD196" s="367"/>
      <c r="AE196" s="367"/>
      <c r="AF196" s="367"/>
      <c r="AG196" s="367"/>
      <c r="AH196" s="367"/>
      <c r="AI196" s="367"/>
      <c r="AJ196" s="365"/>
      <c r="AK196" s="1149"/>
      <c r="AL196" s="1149"/>
      <c r="AM196" s="1154"/>
      <c r="AN196" s="365"/>
      <c r="AO196" s="365"/>
      <c r="AP196" s="365"/>
      <c r="AQ196" s="365"/>
      <c r="AR196" s="365"/>
    </row>
  </sheetData>
  <customSheetViews>
    <customSheetView guid="{3191A239-AEE9-477C-890A-C1B06FD3DD47}" scale="110" showPageBreaks="1" showGridLines="0" printArea="1" view="pageBreakPreview" topLeftCell="A159">
      <selection activeCell="Y171" sqref="Y171"/>
      <rowBreaks count="3" manualBreakCount="3">
        <brk id="53" max="44" man="1"/>
        <brk id="96" max="16383" man="1"/>
        <brk id="147" max="44" man="1"/>
      </rowBreaks>
      <pageSetup scale="95" orientation="landscape"/>
      <headerFooter differentFirst="1">
        <oddHeader>&amp;LHRBF Impact Evaluation&amp;CHousehold Questionnaire&amp;R&amp;10Form HH</oddHeader>
        <oddFooter>&amp;R&amp;P / &amp;N</oddFooter>
      </headerFooter>
    </customSheetView>
  </customSheetViews>
  <mergeCells count="63">
    <mergeCell ref="C170:I171"/>
    <mergeCell ref="J170:J171"/>
    <mergeCell ref="S130:U131"/>
    <mergeCell ref="BX152:CD153"/>
    <mergeCell ref="C168:I169"/>
    <mergeCell ref="J168:J169"/>
    <mergeCell ref="S132:U133"/>
    <mergeCell ref="BZ157:CB158"/>
    <mergeCell ref="BZ155:CB156"/>
    <mergeCell ref="BW163:CC164"/>
    <mergeCell ref="CD163:CF164"/>
    <mergeCell ref="BW165:CC166"/>
    <mergeCell ref="CD165:CF166"/>
    <mergeCell ref="CE152:CG153"/>
    <mergeCell ref="BS155:BY156"/>
    <mergeCell ref="U161:W162"/>
    <mergeCell ref="AL125:AM125"/>
    <mergeCell ref="V148:X149"/>
    <mergeCell ref="O140:U141"/>
    <mergeCell ref="V140:X141"/>
    <mergeCell ref="B154:H155"/>
    <mergeCell ref="V136:X137"/>
    <mergeCell ref="V138:X139"/>
    <mergeCell ref="U159:W160"/>
    <mergeCell ref="B157:H158"/>
    <mergeCell ref="I161:I162"/>
    <mergeCell ref="B128:R128"/>
    <mergeCell ref="J122:P123"/>
    <mergeCell ref="Q122:S123"/>
    <mergeCell ref="J124:P125"/>
    <mergeCell ref="Q124:S125"/>
    <mergeCell ref="B159:H160"/>
    <mergeCell ref="I159:I160"/>
    <mergeCell ref="B161:H162"/>
    <mergeCell ref="I154:I155"/>
    <mergeCell ref="I157:I158"/>
    <mergeCell ref="O119:U120"/>
    <mergeCell ref="BT109:BV110"/>
    <mergeCell ref="AK103:AQ104"/>
    <mergeCell ref="Y3:Z3"/>
    <mergeCell ref="C64:E64"/>
    <mergeCell ref="F64:H64"/>
    <mergeCell ref="C83:E83"/>
    <mergeCell ref="F83:H83"/>
    <mergeCell ref="Z56:AK57"/>
    <mergeCell ref="N103:O103"/>
    <mergeCell ref="N104:O104"/>
    <mergeCell ref="O107:U108"/>
    <mergeCell ref="O109:U110"/>
    <mergeCell ref="AK101:AQ102"/>
    <mergeCell ref="AP30:AQ30"/>
    <mergeCell ref="AP37:AQ37"/>
    <mergeCell ref="Y88:AJ89"/>
    <mergeCell ref="AP33:AQ33"/>
    <mergeCell ref="AP34:AQ34"/>
    <mergeCell ref="AP35:AQ35"/>
    <mergeCell ref="AP36:AQ36"/>
    <mergeCell ref="BS157:BY158"/>
    <mergeCell ref="BK160:CC161"/>
    <mergeCell ref="AP38:AQ38"/>
    <mergeCell ref="AP39:AQ39"/>
    <mergeCell ref="AP29:AQ29"/>
    <mergeCell ref="BT107:BV108"/>
  </mergeCells>
  <phoneticPr fontId="0" type="noConversion"/>
  <pageMargins left="0.75" right="0.75" top="0.5" bottom="0.5" header="0.25" footer="0.25"/>
  <pageSetup paperSize="9" scale="94" orientation="landscape"/>
  <headerFooter differentFirst="1">
    <oddHeader>&amp;LHRBF Impact Evaluation&amp;CHousehold Questionnaire&amp;R&amp;10Form HH</oddHeader>
    <oddFooter>&amp;R&amp;P / &amp;N</oddFooter>
  </headerFooter>
  <rowBreaks count="3" manualBreakCount="3">
    <brk id="53" max="44" man="1"/>
    <brk id="99" max="16383" man="1"/>
    <brk id="150" max="44" man="1"/>
  </rowBreaks>
  <extLst>
    <ext xmlns:mx="http://schemas.microsoft.com/office/mac/excel/2008/main" uri="{64002731-A6B0-56B0-2670-7721B7C09600}">
      <mx:PLV Mode="1"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47"/>
  <sheetViews>
    <sheetView showGridLines="0" view="pageLayout" topLeftCell="A15" zoomScaleSheetLayoutView="100" workbookViewId="0">
      <selection activeCell="AB36" sqref="AB36"/>
    </sheetView>
  </sheetViews>
  <sheetFormatPr baseColWidth="10" defaultColWidth="4" defaultRowHeight="10" x14ac:dyDescent="0"/>
  <cols>
    <col min="1" max="1" width="5.75" style="1149" customWidth="1"/>
    <col min="2" max="2" width="4" style="1175"/>
    <col min="3" max="3" width="4" style="1201"/>
    <col min="4" max="5" width="4" style="1149"/>
    <col min="6" max="6" width="4" style="1148"/>
    <col min="7" max="7" width="4" style="1149"/>
    <col min="8" max="9" width="6.25" style="1149" bestFit="1" customWidth="1"/>
    <col min="10" max="11" width="4" style="1149"/>
    <col min="12" max="14" width="4" style="1148"/>
    <col min="15" max="15" width="12.75" style="1148" customWidth="1"/>
    <col min="16" max="19" width="4" style="1149"/>
    <col min="20" max="20" width="4" style="1148" customWidth="1"/>
    <col min="21" max="21" width="3" style="1149" customWidth="1"/>
    <col min="22" max="24" width="4" style="1148"/>
    <col min="25" max="26" width="4" style="1149"/>
    <col min="27" max="27" width="5.5" style="1149" bestFit="1" customWidth="1"/>
    <col min="28" max="44" width="4" style="1149"/>
    <col min="45" max="45" width="7.5" style="1149" customWidth="1"/>
    <col min="46" max="16384" width="4" style="1149"/>
  </cols>
  <sheetData>
    <row r="1" spans="1:45" s="1143" customFormat="1" ht="25" customHeight="1">
      <c r="A1" s="986">
        <v>5</v>
      </c>
      <c r="B1" s="987" t="s">
        <v>420</v>
      </c>
      <c r="C1" s="987"/>
      <c r="D1" s="988"/>
      <c r="E1" s="988"/>
      <c r="F1" s="989"/>
      <c r="G1" s="989"/>
      <c r="H1" s="989"/>
      <c r="I1" s="989"/>
      <c r="J1" s="989"/>
      <c r="K1" s="989"/>
      <c r="L1" s="990"/>
      <c r="M1" s="990"/>
      <c r="N1" s="990"/>
      <c r="O1" s="990"/>
      <c r="P1" s="990"/>
      <c r="Q1" s="990"/>
      <c r="R1" s="990"/>
      <c r="S1" s="990"/>
      <c r="T1" s="990"/>
      <c r="U1" s="990"/>
      <c r="V1" s="990"/>
      <c r="W1" s="990"/>
      <c r="X1" s="990"/>
      <c r="Y1" s="990"/>
      <c r="Z1" s="990"/>
      <c r="AA1" s="986"/>
      <c r="AB1" s="990"/>
      <c r="AC1" s="990"/>
      <c r="AD1" s="990"/>
      <c r="AE1" s="990"/>
      <c r="AF1" s="990"/>
      <c r="AG1" s="990"/>
      <c r="AH1" s="990"/>
      <c r="AI1" s="990"/>
      <c r="AJ1" s="990"/>
      <c r="AK1" s="990"/>
      <c r="AL1" s="990"/>
      <c r="AM1" s="990"/>
      <c r="AN1" s="990"/>
      <c r="AO1" s="990"/>
      <c r="AP1" s="990"/>
      <c r="AQ1" s="990"/>
      <c r="AR1" s="990"/>
    </row>
    <row r="2" spans="1:45" ht="18" customHeight="1">
      <c r="A2" s="46" t="s">
        <v>225</v>
      </c>
      <c r="V2" s="436"/>
      <c r="AI2" s="149"/>
    </row>
    <row r="3" spans="1:45" ht="18" customHeight="1">
      <c r="A3" s="1149" t="s">
        <v>422</v>
      </c>
      <c r="V3" s="3361">
        <f>-A1-0.01</f>
        <v>-5.01</v>
      </c>
      <c r="W3" s="3362"/>
      <c r="X3" s="732"/>
      <c r="Y3" s="162"/>
      <c r="Z3" s="1148"/>
      <c r="AC3" s="731" t="s">
        <v>503</v>
      </c>
      <c r="AD3" s="1151"/>
      <c r="AE3" s="1152"/>
      <c r="AI3" s="149"/>
    </row>
    <row r="4" spans="1:45">
      <c r="A4" s="3388" t="s">
        <v>421</v>
      </c>
      <c r="B4" s="3388"/>
      <c r="C4" s="3388"/>
      <c r="D4" s="3388"/>
      <c r="E4" s="3388"/>
      <c r="F4" s="3388"/>
      <c r="G4" s="3388"/>
      <c r="H4" s="3388"/>
      <c r="I4" s="3388"/>
      <c r="J4" s="3388"/>
      <c r="K4" s="3388"/>
      <c r="L4" s="3388"/>
      <c r="M4" s="3388"/>
      <c r="N4" s="3388"/>
      <c r="O4" s="3388"/>
      <c r="P4" s="3388"/>
      <c r="Q4" s="3388"/>
      <c r="R4" s="3388"/>
      <c r="W4" s="3388" t="s">
        <v>423</v>
      </c>
      <c r="X4" s="3388"/>
      <c r="Y4" s="3388"/>
      <c r="Z4" s="3388"/>
      <c r="AA4" s="3388"/>
      <c r="AB4" s="3388"/>
      <c r="AC4" s="3388"/>
      <c r="AD4" s="3388"/>
      <c r="AE4" s="3388"/>
      <c r="AF4" s="3388"/>
      <c r="AG4" s="3388"/>
      <c r="AH4" s="3388"/>
      <c r="AI4" s="3388"/>
      <c r="AJ4" s="3388"/>
      <c r="AK4" s="3388"/>
      <c r="AL4" s="3388"/>
      <c r="AM4" s="3388"/>
      <c r="AN4" s="3388"/>
    </row>
    <row r="5" spans="1:45">
      <c r="A5" s="3388"/>
      <c r="B5" s="3388"/>
      <c r="C5" s="3388"/>
      <c r="D5" s="3388"/>
      <c r="E5" s="3388"/>
      <c r="F5" s="3388"/>
      <c r="G5" s="3388"/>
      <c r="H5" s="3388"/>
      <c r="I5" s="3388"/>
      <c r="J5" s="3388"/>
      <c r="K5" s="3388"/>
      <c r="L5" s="3388"/>
      <c r="M5" s="3388"/>
      <c r="N5" s="3388"/>
      <c r="O5" s="3388"/>
      <c r="P5" s="3388"/>
      <c r="Q5" s="3388"/>
      <c r="R5" s="3388"/>
      <c r="V5" s="1149"/>
      <c r="W5" s="3388"/>
      <c r="X5" s="3388"/>
      <c r="Y5" s="3388"/>
      <c r="Z5" s="3388"/>
      <c r="AA5" s="3388"/>
      <c r="AB5" s="3388"/>
      <c r="AC5" s="3388"/>
      <c r="AD5" s="3388"/>
      <c r="AE5" s="3388"/>
      <c r="AF5" s="3388"/>
      <c r="AG5" s="3388"/>
      <c r="AH5" s="3388"/>
      <c r="AI5" s="3388"/>
      <c r="AJ5" s="3388"/>
      <c r="AK5" s="3388"/>
      <c r="AL5" s="3388"/>
      <c r="AM5" s="3388"/>
      <c r="AN5" s="3388"/>
    </row>
    <row r="6" spans="1:45">
      <c r="V6" s="3386">
        <v>-5.03</v>
      </c>
      <c r="W6" s="3387"/>
      <c r="X6" s="1202" t="s">
        <v>195</v>
      </c>
      <c r="Y6" s="1202"/>
      <c r="Z6" s="1202"/>
      <c r="AA6" s="1202"/>
      <c r="AB6" s="1202"/>
      <c r="AC6" s="1202"/>
      <c r="AD6" s="1202"/>
      <c r="AE6" s="1202"/>
      <c r="AF6" s="1202"/>
      <c r="AG6" s="1202"/>
      <c r="AH6" s="1202"/>
      <c r="AI6" s="1202"/>
      <c r="AJ6" s="1202"/>
      <c r="AK6" s="1202"/>
      <c r="AL6" s="1202"/>
      <c r="AM6" s="1202"/>
      <c r="AN6" s="1202"/>
      <c r="AO6" s="1202"/>
      <c r="AP6" s="1202"/>
      <c r="AQ6" s="1203"/>
      <c r="AR6" s="1204"/>
    </row>
    <row r="7" spans="1:45" ht="12.75" customHeight="1">
      <c r="A7" s="3389" t="s">
        <v>500</v>
      </c>
      <c r="B7" s="3392" t="s">
        <v>499</v>
      </c>
      <c r="C7" s="3393"/>
      <c r="D7" s="3393"/>
      <c r="E7" s="3393"/>
      <c r="F7" s="3393"/>
      <c r="G7" s="3393"/>
      <c r="H7" s="3393"/>
      <c r="I7" s="3393"/>
      <c r="J7" s="3394"/>
      <c r="K7" s="3401">
        <f>V3-0.01</f>
        <v>-5.0199999999999996</v>
      </c>
      <c r="L7" s="3365"/>
      <c r="M7" s="1205"/>
      <c r="N7" s="1205"/>
      <c r="O7" s="1205"/>
      <c r="P7" s="3406"/>
      <c r="Q7" s="3407"/>
      <c r="R7" s="2433"/>
      <c r="S7" s="2432"/>
      <c r="T7" s="1175"/>
      <c r="U7" s="1206"/>
      <c r="X7" s="1202"/>
      <c r="Y7" s="1207" t="s">
        <v>35</v>
      </c>
      <c r="Z7" s="1207"/>
      <c r="AA7" s="1207">
        <v>1</v>
      </c>
      <c r="AB7" s="1207"/>
      <c r="AC7" s="1207"/>
      <c r="AD7" s="1207"/>
      <c r="AE7" s="1202"/>
      <c r="AF7" s="1202"/>
      <c r="AG7" s="1202"/>
      <c r="AH7" s="1202"/>
      <c r="AI7" s="1202"/>
      <c r="AJ7" s="1202"/>
      <c r="AK7" s="1202"/>
      <c r="AL7" s="1202"/>
      <c r="AM7" s="1202"/>
      <c r="AN7" s="1202"/>
      <c r="AO7" s="1202"/>
      <c r="AP7" s="1202"/>
      <c r="AQ7" s="1208"/>
      <c r="AR7" s="1209"/>
      <c r="AS7" s="1202"/>
    </row>
    <row r="8" spans="1:45" ht="12.75" customHeight="1">
      <c r="A8" s="3390"/>
      <c r="B8" s="3395"/>
      <c r="C8" s="3396"/>
      <c r="D8" s="3396"/>
      <c r="E8" s="3396"/>
      <c r="F8" s="3396"/>
      <c r="G8" s="3396"/>
      <c r="H8" s="3396"/>
      <c r="I8" s="3396"/>
      <c r="J8" s="3397"/>
      <c r="K8" s="3415" t="s">
        <v>498</v>
      </c>
      <c r="L8" s="3416"/>
      <c r="M8" s="3416"/>
      <c r="N8" s="3416"/>
      <c r="O8" s="3416"/>
      <c r="P8" s="3410"/>
      <c r="Q8" s="3356"/>
      <c r="R8" s="3356"/>
      <c r="S8" s="3356"/>
      <c r="T8" s="1149"/>
      <c r="U8" s="1148"/>
      <c r="X8" s="1202"/>
      <c r="Y8" s="1207" t="s">
        <v>36</v>
      </c>
      <c r="Z8" s="1207"/>
      <c r="AA8" s="1207">
        <v>2</v>
      </c>
      <c r="AB8" s="1207" t="s">
        <v>84</v>
      </c>
      <c r="AC8" s="3417">
        <v>-5.05</v>
      </c>
      <c r="AD8" s="3418"/>
      <c r="AE8" s="1202"/>
      <c r="AF8" s="1202"/>
      <c r="AG8" s="1202"/>
      <c r="AH8" s="1202"/>
      <c r="AI8" s="1202"/>
      <c r="AJ8" s="1202"/>
      <c r="AK8" s="1202"/>
      <c r="AL8" s="1202"/>
      <c r="AM8" s="1202"/>
      <c r="AN8" s="1202"/>
      <c r="AO8" s="1202"/>
      <c r="AP8" s="1202"/>
      <c r="AQ8" s="1202"/>
      <c r="AR8" s="1202"/>
      <c r="AS8" s="1202"/>
    </row>
    <row r="9" spans="1:45" ht="12.75" customHeight="1">
      <c r="A9" s="3390"/>
      <c r="B9" s="3395"/>
      <c r="C9" s="3396"/>
      <c r="D9" s="3396"/>
      <c r="E9" s="3396"/>
      <c r="F9" s="3396"/>
      <c r="G9" s="3396"/>
      <c r="H9" s="3396"/>
      <c r="I9" s="3396"/>
      <c r="J9" s="3397"/>
      <c r="K9" s="3410"/>
      <c r="L9" s="3356"/>
      <c r="M9" s="3356"/>
      <c r="N9" s="3356"/>
      <c r="O9" s="3356"/>
      <c r="P9" s="3410"/>
      <c r="Q9" s="3356"/>
      <c r="R9" s="3356"/>
      <c r="S9" s="3356"/>
      <c r="T9" s="1149"/>
      <c r="U9" s="1148"/>
      <c r="X9" s="1202"/>
      <c r="Y9" s="1202"/>
      <c r="Z9" s="1202"/>
      <c r="AA9" s="1202"/>
      <c r="AB9" s="1202"/>
      <c r="AC9" s="1202"/>
      <c r="AD9" s="1202"/>
      <c r="AE9" s="1202"/>
      <c r="AF9" s="1202"/>
      <c r="AG9" s="1202"/>
      <c r="AH9" s="1202"/>
      <c r="AI9" s="1202"/>
      <c r="AJ9" s="1202"/>
      <c r="AK9" s="1202"/>
      <c r="AL9" s="1202"/>
      <c r="AM9" s="1202"/>
      <c r="AN9" s="1202"/>
      <c r="AO9" s="1202"/>
      <c r="AP9" s="1202"/>
      <c r="AQ9" s="1202"/>
      <c r="AR9" s="1202"/>
      <c r="AS9" s="1202"/>
    </row>
    <row r="10" spans="1:45">
      <c r="A10" s="3390"/>
      <c r="B10" s="3395"/>
      <c r="C10" s="3396"/>
      <c r="D10" s="3396"/>
      <c r="E10" s="3396"/>
      <c r="F10" s="3396"/>
      <c r="G10" s="3396"/>
      <c r="H10" s="3396"/>
      <c r="I10" s="3396"/>
      <c r="J10" s="3397"/>
      <c r="K10" s="3410"/>
      <c r="L10" s="3356"/>
      <c r="M10" s="3356"/>
      <c r="N10" s="3356"/>
      <c r="O10" s="3356"/>
      <c r="P10" s="3410"/>
      <c r="Q10" s="3356"/>
      <c r="R10" s="3356"/>
      <c r="S10" s="3356"/>
      <c r="T10" s="1149"/>
      <c r="U10" s="1148"/>
      <c r="V10" s="3386">
        <f>V6-0.01</f>
        <v>-5.04</v>
      </c>
      <c r="W10" s="3387"/>
      <c r="X10" s="1202" t="s">
        <v>194</v>
      </c>
      <c r="Y10" s="1202"/>
      <c r="Z10" s="1202"/>
      <c r="AA10" s="1202"/>
      <c r="AB10" s="1202"/>
      <c r="AC10" s="1202"/>
      <c r="AD10" s="1202"/>
      <c r="AE10" s="1202"/>
      <c r="AF10" s="1202"/>
      <c r="AG10" s="1203"/>
      <c r="AH10" s="1210"/>
      <c r="AI10" s="1210"/>
      <c r="AJ10" s="1204"/>
      <c r="AK10" s="1202"/>
      <c r="AL10" s="1202"/>
      <c r="AM10" s="1202"/>
      <c r="AN10" s="1202"/>
      <c r="AO10" s="1202"/>
      <c r="AP10" s="1202"/>
      <c r="AQ10" s="1203"/>
      <c r="AR10" s="1204"/>
      <c r="AS10" s="1202"/>
    </row>
    <row r="11" spans="1:45" ht="12.75" customHeight="1">
      <c r="A11" s="3390"/>
      <c r="B11" s="3395"/>
      <c r="C11" s="3396"/>
      <c r="D11" s="3396"/>
      <c r="E11" s="3396"/>
      <c r="F11" s="3396"/>
      <c r="G11" s="3396"/>
      <c r="H11" s="3396"/>
      <c r="I11" s="3396"/>
      <c r="J11" s="3397"/>
      <c r="K11" s="3410"/>
      <c r="L11" s="3356"/>
      <c r="M11" s="3356"/>
      <c r="N11" s="3356"/>
      <c r="O11" s="3356"/>
      <c r="P11" s="3410"/>
      <c r="Q11" s="3356"/>
      <c r="R11" s="3356"/>
      <c r="S11" s="3356"/>
      <c r="T11" s="1149"/>
      <c r="U11" s="1148"/>
      <c r="V11" s="3386"/>
      <c r="W11" s="3387"/>
      <c r="X11" s="1202"/>
      <c r="Z11" s="1202"/>
      <c r="AA11" s="1202"/>
      <c r="AB11" s="1202"/>
      <c r="AC11" s="1202"/>
      <c r="AD11" s="1202" t="s">
        <v>787</v>
      </c>
      <c r="AE11" s="1202"/>
      <c r="AF11" s="1927"/>
      <c r="AG11" s="1208"/>
      <c r="AH11" s="1211"/>
      <c r="AI11" s="1211"/>
      <c r="AJ11" s="1209"/>
      <c r="AK11" s="1202"/>
      <c r="AL11" s="1202"/>
      <c r="AM11" s="1202"/>
      <c r="AN11" s="1202"/>
      <c r="AO11" s="1202"/>
      <c r="AP11" s="1927" t="s">
        <v>788</v>
      </c>
      <c r="AQ11" s="1208"/>
      <c r="AR11" s="1209"/>
      <c r="AS11" s="1202"/>
    </row>
    <row r="12" spans="1:45" ht="12.75" customHeight="1">
      <c r="A12" s="3390"/>
      <c r="B12" s="3395"/>
      <c r="C12" s="3396"/>
      <c r="D12" s="3396"/>
      <c r="E12" s="3396"/>
      <c r="F12" s="3396"/>
      <c r="G12" s="3396"/>
      <c r="H12" s="3396"/>
      <c r="I12" s="3396"/>
      <c r="J12" s="3397"/>
      <c r="K12" s="3410"/>
      <c r="L12" s="3356"/>
      <c r="M12" s="3356"/>
      <c r="N12" s="3356"/>
      <c r="O12" s="3356"/>
      <c r="P12" s="3410"/>
      <c r="Q12" s="3356"/>
      <c r="R12" s="3356"/>
      <c r="S12" s="3356"/>
      <c r="T12" s="1149"/>
      <c r="U12" s="1148"/>
      <c r="V12" s="3386"/>
      <c r="W12" s="3387"/>
      <c r="X12" s="1202"/>
      <c r="Y12" s="1232" t="s">
        <v>789</v>
      </c>
      <c r="AG12" s="1202"/>
      <c r="AH12" s="1202"/>
      <c r="AI12" s="1202"/>
      <c r="AJ12" s="1202"/>
      <c r="AK12" s="1202"/>
      <c r="AL12" s="1202"/>
      <c r="AM12" s="1202"/>
      <c r="AN12" s="1202"/>
      <c r="AO12" s="1202"/>
      <c r="AP12" s="1202"/>
      <c r="AQ12" s="1202"/>
      <c r="AR12" s="1202"/>
      <c r="AS12" s="1202"/>
    </row>
    <row r="13" spans="1:45" ht="12.75" customHeight="1">
      <c r="A13" s="3390"/>
      <c r="B13" s="3395"/>
      <c r="C13" s="3396"/>
      <c r="D13" s="3396"/>
      <c r="E13" s="3396"/>
      <c r="F13" s="3396"/>
      <c r="G13" s="3396"/>
      <c r="H13" s="3396"/>
      <c r="I13" s="3396"/>
      <c r="J13" s="3397"/>
      <c r="K13" s="3408" t="s">
        <v>1573</v>
      </c>
      <c r="L13" s="3409"/>
      <c r="M13" s="3409"/>
      <c r="N13" s="3409"/>
      <c r="O13" s="3409"/>
      <c r="P13" s="3410"/>
      <c r="Q13" s="3356"/>
      <c r="R13" s="3356"/>
      <c r="S13" s="3356"/>
      <c r="T13" s="1149"/>
      <c r="U13" s="1148"/>
      <c r="V13" s="3386"/>
      <c r="W13" s="3387"/>
      <c r="X13" s="1202"/>
      <c r="Y13" s="139" t="s">
        <v>74</v>
      </c>
      <c r="Z13" s="139"/>
      <c r="AA13" s="1116"/>
      <c r="AB13" s="1212">
        <v>1</v>
      </c>
      <c r="AC13" s="139"/>
      <c r="AD13" s="139" t="s">
        <v>130</v>
      </c>
      <c r="AE13" s="139"/>
      <c r="AF13" s="121"/>
      <c r="AG13" s="121"/>
      <c r="AH13" s="121"/>
      <c r="AI13" s="121">
        <v>3</v>
      </c>
      <c r="AJ13" s="1202"/>
      <c r="AK13" s="1202"/>
      <c r="AL13" s="1202"/>
      <c r="AM13" s="1202"/>
      <c r="AN13" s="1202"/>
      <c r="AO13" s="1202"/>
      <c r="AP13" s="1202"/>
      <c r="AQ13" s="1202"/>
      <c r="AR13" s="1202"/>
      <c r="AS13" s="1202"/>
    </row>
    <row r="14" spans="1:45" ht="12.75" customHeight="1">
      <c r="A14" s="3390"/>
      <c r="B14" s="3395"/>
      <c r="C14" s="3396"/>
      <c r="D14" s="3396"/>
      <c r="E14" s="3396"/>
      <c r="F14" s="3396"/>
      <c r="G14" s="3396"/>
      <c r="H14" s="3396"/>
      <c r="I14" s="3396"/>
      <c r="J14" s="3397"/>
      <c r="K14" s="3408"/>
      <c r="L14" s="3409"/>
      <c r="M14" s="3409"/>
      <c r="N14" s="3409"/>
      <c r="O14" s="3409"/>
      <c r="P14" s="3410"/>
      <c r="Q14" s="3356"/>
      <c r="R14" s="3356"/>
      <c r="S14" s="3356"/>
      <c r="T14" s="1149"/>
      <c r="U14" s="1148"/>
      <c r="V14" s="3386"/>
      <c r="W14" s="3387"/>
      <c r="X14" s="1202"/>
      <c r="Y14" s="139" t="s">
        <v>129</v>
      </c>
      <c r="Z14" s="139"/>
      <c r="AA14" s="139"/>
      <c r="AB14" s="121">
        <v>2</v>
      </c>
      <c r="AC14" s="139"/>
      <c r="AD14" s="139" t="s">
        <v>497</v>
      </c>
      <c r="AE14" s="139"/>
      <c r="AF14" s="121"/>
      <c r="AG14" s="121"/>
      <c r="AH14" s="121"/>
      <c r="AI14" s="121">
        <v>4</v>
      </c>
      <c r="AJ14" s="1202"/>
      <c r="AK14" s="1202"/>
      <c r="AL14" s="1202"/>
      <c r="AM14" s="1202"/>
      <c r="AN14" s="1202"/>
      <c r="AO14" s="1202"/>
      <c r="AP14" s="1202"/>
      <c r="AQ14" s="1202"/>
      <c r="AR14" s="1202"/>
      <c r="AS14" s="1202"/>
    </row>
    <row r="15" spans="1:45" ht="12.75" customHeight="1">
      <c r="A15" s="3390"/>
      <c r="B15" s="3395"/>
      <c r="C15" s="3396"/>
      <c r="D15" s="3396"/>
      <c r="E15" s="3396"/>
      <c r="F15" s="3396"/>
      <c r="G15" s="3396"/>
      <c r="H15" s="3396"/>
      <c r="I15" s="3396"/>
      <c r="J15" s="3397"/>
      <c r="K15" s="3408"/>
      <c r="L15" s="3409"/>
      <c r="M15" s="3409"/>
      <c r="N15" s="3409"/>
      <c r="O15" s="3409"/>
      <c r="P15" s="3395"/>
      <c r="Q15" s="3396"/>
      <c r="R15" s="3396"/>
      <c r="S15" s="3396"/>
      <c r="T15" s="1149"/>
      <c r="U15" s="1148"/>
      <c r="V15" s="3386">
        <f>V10-0.01</f>
        <v>-5.05</v>
      </c>
      <c r="W15" s="3387"/>
      <c r="X15" s="1202" t="s">
        <v>450</v>
      </c>
      <c r="Y15" s="1202"/>
      <c r="Z15" s="1202"/>
      <c r="AA15" s="1202"/>
      <c r="AB15" s="1202"/>
      <c r="AC15" s="1202"/>
      <c r="AD15" s="1202"/>
      <c r="AE15" s="1202"/>
      <c r="AF15" s="1202"/>
      <c r="AG15" s="1202"/>
      <c r="AH15" s="1202"/>
      <c r="AI15" s="1202"/>
      <c r="AJ15" s="1202"/>
      <c r="AK15" s="1202"/>
      <c r="AL15" s="1202"/>
      <c r="AM15" s="1202"/>
      <c r="AN15" s="1202"/>
      <c r="AO15" s="1202"/>
      <c r="AP15" s="1202"/>
      <c r="AQ15" s="1203"/>
      <c r="AR15" s="1204"/>
      <c r="AS15" s="1202"/>
    </row>
    <row r="16" spans="1:45">
      <c r="A16" s="3390"/>
      <c r="B16" s="3395"/>
      <c r="C16" s="3396"/>
      <c r="D16" s="3396"/>
      <c r="E16" s="3396"/>
      <c r="F16" s="3396"/>
      <c r="G16" s="3396"/>
      <c r="H16" s="3396"/>
      <c r="I16" s="3396"/>
      <c r="J16" s="3397"/>
      <c r="K16" s="3408"/>
      <c r="L16" s="3409"/>
      <c r="M16" s="3409"/>
      <c r="N16" s="3409"/>
      <c r="O16" s="3409"/>
      <c r="P16" s="3395"/>
      <c r="Q16" s="3396"/>
      <c r="R16" s="3396"/>
      <c r="S16" s="3396"/>
      <c r="T16" s="1149"/>
      <c r="U16" s="1148"/>
      <c r="V16" s="3386"/>
      <c r="W16" s="3387"/>
      <c r="X16" s="1202"/>
      <c r="Y16" s="1207" t="s">
        <v>35</v>
      </c>
      <c r="Z16" s="1207"/>
      <c r="AA16" s="1207">
        <v>1</v>
      </c>
      <c r="AB16" s="1207"/>
      <c r="AC16" s="1207"/>
      <c r="AD16" s="1207"/>
      <c r="AE16" s="1202"/>
      <c r="AF16" s="1202"/>
      <c r="AG16" s="1202"/>
      <c r="AH16" s="1202"/>
      <c r="AI16" s="1202"/>
      <c r="AJ16" s="1202"/>
      <c r="AK16" s="1202"/>
      <c r="AL16" s="1202"/>
      <c r="AM16" s="1202"/>
      <c r="AN16" s="1202"/>
      <c r="AO16" s="1202"/>
      <c r="AP16" s="1202"/>
      <c r="AQ16" s="1208"/>
      <c r="AR16" s="1209"/>
      <c r="AS16" s="1202"/>
    </row>
    <row r="17" spans="1:45" ht="12.75" customHeight="1">
      <c r="A17" s="3390"/>
      <c r="B17" s="3395"/>
      <c r="C17" s="3396"/>
      <c r="D17" s="3396"/>
      <c r="E17" s="3396"/>
      <c r="F17" s="3396"/>
      <c r="G17" s="3396"/>
      <c r="H17" s="3396"/>
      <c r="I17" s="3396"/>
      <c r="J17" s="3397"/>
      <c r="K17" s="3411" t="s">
        <v>1554</v>
      </c>
      <c r="L17" s="3412"/>
      <c r="M17" s="3412"/>
      <c r="N17" s="3412"/>
      <c r="O17" s="3412"/>
      <c r="P17" s="3395"/>
      <c r="Q17" s="3396"/>
      <c r="R17" s="3396"/>
      <c r="S17" s="3396"/>
      <c r="T17" s="1149"/>
      <c r="U17" s="1148"/>
      <c r="V17" s="3386"/>
      <c r="W17" s="3387"/>
      <c r="X17" s="1202"/>
      <c r="Y17" s="1207" t="s">
        <v>36</v>
      </c>
      <c r="Z17" s="1207"/>
      <c r="AA17" s="1207">
        <v>2</v>
      </c>
      <c r="AB17" s="1207" t="s">
        <v>84</v>
      </c>
      <c r="AC17" s="3420">
        <v>-5.08</v>
      </c>
      <c r="AD17" s="3421"/>
      <c r="AE17" s="1202"/>
      <c r="AF17" s="1202"/>
      <c r="AG17" s="1202"/>
      <c r="AH17" s="1202"/>
      <c r="AI17" s="1202"/>
      <c r="AJ17" s="1202"/>
      <c r="AK17" s="1202"/>
      <c r="AL17" s="1202"/>
      <c r="AM17" s="1202"/>
      <c r="AN17" s="1202"/>
      <c r="AO17" s="1202"/>
      <c r="AP17" s="1202"/>
      <c r="AQ17" s="1202"/>
      <c r="AR17" s="1202"/>
      <c r="AS17" s="1202"/>
    </row>
    <row r="18" spans="1:45">
      <c r="A18" s="3390"/>
      <c r="B18" s="3395"/>
      <c r="C18" s="3396"/>
      <c r="D18" s="3396"/>
      <c r="E18" s="3396"/>
      <c r="F18" s="3396"/>
      <c r="G18" s="3396"/>
      <c r="H18" s="3396"/>
      <c r="I18" s="3396"/>
      <c r="J18" s="3397"/>
      <c r="K18" s="3411"/>
      <c r="L18" s="3412"/>
      <c r="M18" s="3412"/>
      <c r="N18" s="3412"/>
      <c r="O18" s="3412"/>
      <c r="P18" s="3395"/>
      <c r="Q18" s="3396"/>
      <c r="R18" s="3396"/>
      <c r="S18" s="3396"/>
      <c r="T18" s="1149"/>
      <c r="U18" s="1148"/>
      <c r="V18" s="3386"/>
      <c r="W18" s="3387"/>
      <c r="X18" s="1202"/>
      <c r="Y18" s="1202"/>
      <c r="Z18" s="1202"/>
      <c r="AA18" s="1202"/>
      <c r="AB18" s="1202"/>
      <c r="AC18" s="1202"/>
      <c r="AD18" s="1202"/>
      <c r="AE18" s="1202"/>
      <c r="AF18" s="1202"/>
      <c r="AG18" s="1202"/>
      <c r="AH18" s="1202"/>
      <c r="AI18" s="1202"/>
      <c r="AJ18" s="1202"/>
      <c r="AK18" s="1202"/>
      <c r="AL18" s="1202"/>
      <c r="AM18" s="1202"/>
      <c r="AN18" s="1202"/>
      <c r="AO18" s="1202"/>
      <c r="AP18" s="1202"/>
      <c r="AQ18" s="1202"/>
      <c r="AR18" s="1202"/>
      <c r="AS18" s="1202"/>
    </row>
    <row r="19" spans="1:45">
      <c r="A19" s="3390"/>
      <c r="B19" s="3395"/>
      <c r="C19" s="3396"/>
      <c r="D19" s="3396"/>
      <c r="E19" s="3396"/>
      <c r="F19" s="3396"/>
      <c r="G19" s="3396"/>
      <c r="H19" s="3396"/>
      <c r="I19" s="3396"/>
      <c r="J19" s="3397"/>
      <c r="K19" s="3411"/>
      <c r="L19" s="3412"/>
      <c r="M19" s="3412"/>
      <c r="N19" s="3412"/>
      <c r="O19" s="3412"/>
      <c r="P19" s="3395"/>
      <c r="Q19" s="3396"/>
      <c r="R19" s="3396"/>
      <c r="S19" s="3396"/>
      <c r="T19" s="1149"/>
      <c r="U19" s="1148"/>
      <c r="V19" s="3386">
        <f>V15-0.01</f>
        <v>-5.0599999999999996</v>
      </c>
      <c r="W19" s="3387"/>
      <c r="X19" s="1202" t="s">
        <v>123</v>
      </c>
      <c r="Y19" s="1202"/>
      <c r="Z19" s="1202"/>
      <c r="AA19" s="1202"/>
      <c r="AB19" s="1202"/>
      <c r="AC19" s="1202"/>
      <c r="AD19" s="1202"/>
      <c r="AE19" s="1202"/>
      <c r="AS19" s="1202"/>
    </row>
    <row r="20" spans="1:45">
      <c r="A20" s="3390"/>
      <c r="B20" s="3395"/>
      <c r="C20" s="3396"/>
      <c r="D20" s="3396"/>
      <c r="E20" s="3396"/>
      <c r="F20" s="3396"/>
      <c r="G20" s="3396"/>
      <c r="H20" s="3396"/>
      <c r="I20" s="3396"/>
      <c r="J20" s="3397"/>
      <c r="K20" s="3413"/>
      <c r="L20" s="3414"/>
      <c r="M20" s="3414"/>
      <c r="N20" s="3414"/>
      <c r="O20" s="3414"/>
      <c r="P20" s="3395"/>
      <c r="Q20" s="3396"/>
      <c r="R20" s="3396"/>
      <c r="S20" s="3396"/>
      <c r="T20" s="1149"/>
      <c r="U20" s="1148"/>
      <c r="V20" s="3386"/>
      <c r="W20" s="3387"/>
      <c r="X20" s="1202"/>
      <c r="Y20" s="1213"/>
      <c r="Z20" s="1214"/>
      <c r="AA20" s="1214"/>
      <c r="AB20" s="1214"/>
      <c r="AC20" s="1214"/>
      <c r="AD20" s="1202"/>
      <c r="AE20" s="1202"/>
      <c r="AF20" s="1202"/>
      <c r="AG20" s="1203"/>
      <c r="AH20" s="1210"/>
      <c r="AI20" s="1210"/>
      <c r="AJ20" s="1204"/>
      <c r="AK20" s="1202"/>
      <c r="AL20" s="1202"/>
      <c r="AM20" s="1202"/>
      <c r="AN20" s="1202"/>
      <c r="AO20" s="1202"/>
      <c r="AP20" s="1202"/>
      <c r="AQ20" s="1203"/>
      <c r="AR20" s="1204"/>
      <c r="AS20" s="1202"/>
    </row>
    <row r="21" spans="1:45">
      <c r="A21" s="3391"/>
      <c r="B21" s="3398"/>
      <c r="C21" s="3399"/>
      <c r="D21" s="3399"/>
      <c r="E21" s="3399"/>
      <c r="F21" s="3399"/>
      <c r="G21" s="3399"/>
      <c r="H21" s="3399"/>
      <c r="I21" s="3399"/>
      <c r="J21" s="3400"/>
      <c r="K21" s="3402" t="s">
        <v>40</v>
      </c>
      <c r="L21" s="3403"/>
      <c r="M21" s="3403"/>
      <c r="N21" s="3403"/>
      <c r="O21" s="3403"/>
      <c r="P21" s="3404"/>
      <c r="Q21" s="3405"/>
      <c r="R21" s="3405"/>
      <c r="S21" s="3405"/>
      <c r="T21" s="1149"/>
      <c r="U21" s="1148"/>
      <c r="V21" s="3386"/>
      <c r="W21" s="3387"/>
      <c r="X21" s="1202"/>
      <c r="Y21" s="1232" t="s">
        <v>789</v>
      </c>
      <c r="Z21" s="1215"/>
      <c r="AA21" s="1215"/>
      <c r="AB21" s="1216"/>
      <c r="AC21" s="1202"/>
      <c r="AD21" s="1202" t="s">
        <v>787</v>
      </c>
      <c r="AE21" s="1202"/>
      <c r="AF21" s="1927"/>
      <c r="AG21" s="1208"/>
      <c r="AH21" s="1211"/>
      <c r="AI21" s="1211"/>
      <c r="AJ21" s="1209"/>
      <c r="AK21" s="1202"/>
      <c r="AL21" s="1202"/>
      <c r="AM21" s="1202"/>
      <c r="AN21" s="1202"/>
      <c r="AO21" s="1202"/>
      <c r="AP21" s="1927" t="s">
        <v>788</v>
      </c>
      <c r="AQ21" s="1208"/>
      <c r="AR21" s="1209"/>
      <c r="AS21" s="1202"/>
    </row>
    <row r="22" spans="1:45">
      <c r="A22" s="1217">
        <f>1</f>
        <v>1</v>
      </c>
      <c r="B22" s="1218" t="s">
        <v>201</v>
      </c>
      <c r="C22" s="1219"/>
      <c r="D22" s="1219"/>
      <c r="E22" s="1220"/>
      <c r="F22" s="1219"/>
      <c r="G22" s="1219"/>
      <c r="H22" s="1219"/>
      <c r="I22" s="1219"/>
      <c r="J22" s="1152"/>
      <c r="K22" s="1221"/>
      <c r="L22" s="1222"/>
      <c r="M22" s="1222"/>
      <c r="N22" s="1222"/>
      <c r="O22" s="1224"/>
      <c r="P22" s="2434"/>
      <c r="Q22" s="817"/>
      <c r="R22" s="817"/>
      <c r="S22" s="1168"/>
      <c r="T22" s="1149"/>
      <c r="U22" s="1148"/>
      <c r="V22" s="3386"/>
      <c r="W22" s="3387"/>
      <c r="X22" s="1202"/>
      <c r="Y22" s="139" t="s">
        <v>74</v>
      </c>
      <c r="Z22" s="1116"/>
      <c r="AA22" s="1116"/>
      <c r="AB22" s="1212">
        <v>1</v>
      </c>
      <c r="AC22" s="139"/>
      <c r="AD22" s="139" t="s">
        <v>130</v>
      </c>
      <c r="AE22" s="139"/>
      <c r="AF22" s="121"/>
      <c r="AG22" s="121"/>
      <c r="AH22" s="121"/>
      <c r="AI22" s="121">
        <v>3</v>
      </c>
      <c r="AJ22" s="1202"/>
      <c r="AK22" s="1202"/>
      <c r="AL22" s="1202"/>
      <c r="AM22" s="1202"/>
      <c r="AN22" s="1202"/>
      <c r="AO22" s="1202"/>
      <c r="AP22" s="1202"/>
      <c r="AQ22" s="1202"/>
      <c r="AR22" s="1202"/>
      <c r="AS22" s="1202"/>
    </row>
    <row r="23" spans="1:45">
      <c r="A23" s="1217">
        <v>2</v>
      </c>
      <c r="B23" s="358" t="s">
        <v>790</v>
      </c>
      <c r="C23" s="1219"/>
      <c r="D23" s="1219"/>
      <c r="E23" s="1220"/>
      <c r="F23" s="1219"/>
      <c r="G23" s="1219"/>
      <c r="H23" s="1219"/>
      <c r="I23" s="1219"/>
      <c r="J23" s="1152"/>
      <c r="K23" s="1221"/>
      <c r="L23" s="1222"/>
      <c r="M23" s="1222"/>
      <c r="N23" s="1222"/>
      <c r="O23" s="1224"/>
      <c r="P23" s="2434"/>
      <c r="Q23" s="817"/>
      <c r="R23" s="817"/>
      <c r="S23" s="1168"/>
      <c r="T23" s="1149"/>
      <c r="U23" s="1148"/>
      <c r="V23" s="1226"/>
      <c r="W23" s="1227"/>
      <c r="X23" s="1202"/>
      <c r="Y23" s="139" t="s">
        <v>129</v>
      </c>
      <c r="Z23" s="139"/>
      <c r="AA23" s="139"/>
      <c r="AB23" s="121">
        <v>2</v>
      </c>
      <c r="AC23" s="139"/>
      <c r="AD23" s="139" t="s">
        <v>497</v>
      </c>
      <c r="AE23" s="139"/>
      <c r="AF23" s="121"/>
      <c r="AG23" s="121"/>
      <c r="AH23" s="121"/>
      <c r="AI23" s="121">
        <v>4</v>
      </c>
      <c r="AJ23" s="1202"/>
      <c r="AK23" s="1202"/>
      <c r="AL23" s="1202"/>
      <c r="AM23" s="1202"/>
      <c r="AN23" s="1202"/>
      <c r="AO23" s="1202"/>
      <c r="AP23" s="1202"/>
      <c r="AQ23" s="1202"/>
      <c r="AR23" s="1202"/>
      <c r="AS23" s="1202"/>
    </row>
    <row r="24" spans="1:45">
      <c r="A24" s="1217">
        <v>3</v>
      </c>
      <c r="B24" s="1218" t="s">
        <v>202</v>
      </c>
      <c r="C24" s="1219"/>
      <c r="D24" s="1219"/>
      <c r="E24" s="1220"/>
      <c r="F24" s="1219"/>
      <c r="G24" s="1219"/>
      <c r="H24" s="1219"/>
      <c r="I24" s="1219"/>
      <c r="J24" s="1152"/>
      <c r="K24" s="1221"/>
      <c r="L24" s="1222"/>
      <c r="M24" s="1222"/>
      <c r="N24" s="1222"/>
      <c r="O24" s="1224"/>
      <c r="P24" s="2434"/>
      <c r="Q24" s="817"/>
      <c r="R24" s="817"/>
      <c r="S24" s="1168"/>
      <c r="T24" s="1149"/>
      <c r="U24" s="1148"/>
      <c r="V24" s="1226"/>
      <c r="W24" s="1227"/>
      <c r="X24" s="1202"/>
      <c r="Y24" s="2531"/>
      <c r="Z24" s="2531"/>
      <c r="AA24" s="2531"/>
      <c r="AB24" s="2532"/>
      <c r="AC24" s="1599"/>
      <c r="AD24" s="1599"/>
      <c r="AE24" s="1599"/>
      <c r="AF24" s="2533"/>
      <c r="AG24" s="2533"/>
      <c r="AH24" s="2533"/>
      <c r="AI24" s="2533"/>
      <c r="AJ24" s="1202"/>
      <c r="AK24" s="1202"/>
      <c r="AL24" s="1202"/>
      <c r="AM24" s="1202"/>
      <c r="AN24" s="1202"/>
      <c r="AO24" s="1202"/>
      <c r="AP24" s="1202"/>
      <c r="AQ24" s="1202"/>
      <c r="AR24" s="1202"/>
      <c r="AS24" s="1202"/>
    </row>
    <row r="25" spans="1:45">
      <c r="A25" s="1217">
        <v>4</v>
      </c>
      <c r="B25" s="1230" t="s">
        <v>203</v>
      </c>
      <c r="C25" s="1219"/>
      <c r="D25" s="1219"/>
      <c r="E25" s="1220"/>
      <c r="F25" s="1219"/>
      <c r="G25" s="1219"/>
      <c r="H25" s="1219"/>
      <c r="I25" s="1219"/>
      <c r="J25" s="1152"/>
      <c r="K25" s="1228"/>
      <c r="L25" s="1220"/>
      <c r="M25" s="1220"/>
      <c r="N25" s="1220"/>
      <c r="O25" s="1219"/>
      <c r="P25" s="2434"/>
      <c r="Q25" s="817"/>
      <c r="R25" s="817"/>
      <c r="S25" s="1168"/>
      <c r="T25" s="1149"/>
      <c r="U25" s="1148"/>
      <c r="V25" s="3386"/>
      <c r="W25" s="3387"/>
      <c r="X25" s="1202"/>
      <c r="Y25" s="817"/>
      <c r="Z25" s="817"/>
      <c r="AA25" s="817"/>
      <c r="AB25" s="817"/>
      <c r="AC25" s="817"/>
      <c r="AD25" s="817"/>
      <c r="AE25" s="817"/>
      <c r="AF25" s="817"/>
      <c r="AG25" s="817"/>
      <c r="AH25" s="817"/>
      <c r="AI25" s="817"/>
      <c r="AJ25" s="1202"/>
      <c r="AK25" s="1202"/>
      <c r="AL25" s="1202"/>
      <c r="AM25" s="1202"/>
      <c r="AN25" s="1202"/>
      <c r="AO25" s="1202"/>
      <c r="AP25" s="1202"/>
      <c r="AQ25" s="1202"/>
      <c r="AR25" s="1202"/>
      <c r="AS25" s="1202"/>
    </row>
    <row r="26" spans="1:45">
      <c r="A26" s="1217">
        <v>5</v>
      </c>
      <c r="B26" s="1230" t="s">
        <v>204</v>
      </c>
      <c r="C26" s="1219"/>
      <c r="D26" s="1219"/>
      <c r="E26" s="1220"/>
      <c r="F26" s="1219"/>
      <c r="G26" s="1219"/>
      <c r="H26" s="1219"/>
      <c r="I26" s="1219"/>
      <c r="J26" s="1152"/>
      <c r="K26" s="1228"/>
      <c r="L26" s="1220"/>
      <c r="M26" s="1220"/>
      <c r="N26" s="1220"/>
      <c r="O26" s="1219"/>
      <c r="P26" s="2434"/>
      <c r="Q26" s="817"/>
      <c r="R26" s="817"/>
      <c r="S26" s="1168"/>
      <c r="T26" s="1149"/>
      <c r="U26" s="1148"/>
      <c r="V26" s="3386">
        <f>V19-0.01</f>
        <v>-5.0699999999999994</v>
      </c>
      <c r="W26" s="3387"/>
      <c r="X26" s="1202" t="s">
        <v>1594</v>
      </c>
      <c r="Y26" s="1202"/>
      <c r="Z26" s="1202"/>
      <c r="AA26" s="1202"/>
      <c r="AB26" s="1202"/>
      <c r="AC26" s="1202"/>
      <c r="AD26" s="1202"/>
      <c r="AE26" s="2622"/>
      <c r="AF26" s="2622"/>
      <c r="AG26" s="2622"/>
      <c r="AH26" s="2622"/>
      <c r="AI26" s="1202"/>
      <c r="AJ26" s="1202"/>
      <c r="AK26" s="1202"/>
      <c r="AL26" s="1202"/>
      <c r="AM26" s="1202"/>
      <c r="AN26" s="1202"/>
      <c r="AO26" s="1202"/>
      <c r="AP26" s="1202"/>
      <c r="AQ26" s="1202"/>
      <c r="AR26" s="1202"/>
      <c r="AS26" s="1202"/>
    </row>
    <row r="27" spans="1:45">
      <c r="A27" s="1217">
        <v>6</v>
      </c>
      <c r="B27" s="1230" t="s">
        <v>205</v>
      </c>
      <c r="C27" s="1219"/>
      <c r="D27" s="1219"/>
      <c r="E27" s="1220"/>
      <c r="F27" s="1219"/>
      <c r="G27" s="1219"/>
      <c r="H27" s="1219"/>
      <c r="I27" s="1219"/>
      <c r="J27" s="1152"/>
      <c r="K27" s="1228"/>
      <c r="L27" s="1220"/>
      <c r="M27" s="1220"/>
      <c r="N27" s="1220"/>
      <c r="O27" s="1219"/>
      <c r="P27" s="2434"/>
      <c r="Q27" s="817"/>
      <c r="R27" s="817"/>
      <c r="S27" s="1168"/>
      <c r="T27" s="1149"/>
      <c r="U27" s="1148"/>
      <c r="V27" s="3386"/>
      <c r="W27" s="3387"/>
      <c r="X27" s="1202"/>
      <c r="Y27" s="1202"/>
      <c r="Z27" s="1202"/>
      <c r="AA27" s="1202"/>
      <c r="AB27" s="1202"/>
      <c r="AC27" s="1202"/>
      <c r="AD27" s="1202"/>
      <c r="AE27" s="1202"/>
      <c r="AF27" s="1202"/>
      <c r="AG27" s="1202"/>
      <c r="AH27" s="1202"/>
      <c r="AI27" s="1202"/>
      <c r="AJ27" s="1202"/>
      <c r="AK27" s="1202"/>
      <c r="AL27" s="1202"/>
      <c r="AM27" s="1202"/>
      <c r="AN27" s="1202"/>
      <c r="AO27" s="1203"/>
      <c r="AP27" s="1210"/>
      <c r="AQ27" s="1210"/>
      <c r="AR27" s="1204"/>
      <c r="AS27" s="1202"/>
    </row>
    <row r="28" spans="1:45">
      <c r="A28" s="1217">
        <v>7</v>
      </c>
      <c r="B28" s="1769" t="s">
        <v>791</v>
      </c>
      <c r="C28" s="1219"/>
      <c r="D28" s="1219"/>
      <c r="E28" s="1220"/>
      <c r="F28" s="1219"/>
      <c r="G28" s="1219"/>
      <c r="H28" s="1219"/>
      <c r="I28" s="1219"/>
      <c r="J28" s="1152"/>
      <c r="K28" s="1228"/>
      <c r="L28" s="1220"/>
      <c r="M28" s="1220"/>
      <c r="N28" s="1220"/>
      <c r="O28" s="1219"/>
      <c r="P28" s="2434"/>
      <c r="Q28" s="817"/>
      <c r="R28" s="817"/>
      <c r="S28" s="1168"/>
      <c r="T28" s="1149"/>
      <c r="U28" s="1148"/>
      <c r="V28" s="3386"/>
      <c r="W28" s="3387"/>
      <c r="X28" s="1202"/>
      <c r="Y28" s="1202"/>
      <c r="Z28" s="1202"/>
      <c r="AA28" s="1202"/>
      <c r="AB28" s="1202"/>
      <c r="AC28" s="1202"/>
      <c r="AD28" s="1202"/>
      <c r="AE28" s="1202"/>
      <c r="AF28" s="1202"/>
      <c r="AG28" s="1202"/>
      <c r="AH28" s="1202"/>
      <c r="AI28" s="1202"/>
      <c r="AJ28" s="1202"/>
      <c r="AK28" s="1202"/>
      <c r="AL28" s="1202"/>
      <c r="AM28" s="1202"/>
      <c r="AN28" s="1927" t="s">
        <v>639</v>
      </c>
      <c r="AO28" s="1208"/>
      <c r="AP28" s="1211"/>
      <c r="AQ28" s="1211"/>
      <c r="AR28" s="1209"/>
      <c r="AS28" s="1202"/>
    </row>
    <row r="29" spans="1:45">
      <c r="A29" s="1217">
        <v>8</v>
      </c>
      <c r="B29" s="1769" t="s">
        <v>792</v>
      </c>
      <c r="C29" s="1219"/>
      <c r="D29" s="1219"/>
      <c r="E29" s="1220"/>
      <c r="F29" s="1219"/>
      <c r="G29" s="1219"/>
      <c r="H29" s="1219"/>
      <c r="I29" s="1219"/>
      <c r="J29" s="1152"/>
      <c r="K29" s="1228"/>
      <c r="L29" s="1220"/>
      <c r="M29" s="1220"/>
      <c r="N29" s="1220"/>
      <c r="O29" s="1219"/>
      <c r="P29" s="2434"/>
      <c r="Q29" s="817"/>
      <c r="R29" s="817"/>
      <c r="S29" s="1168"/>
      <c r="T29" s="1149"/>
      <c r="U29" s="1148"/>
      <c r="V29" s="1226"/>
      <c r="W29" s="1227"/>
      <c r="X29" s="1202"/>
      <c r="Y29" s="1202"/>
      <c r="Z29" s="1202"/>
      <c r="AA29" s="1202"/>
      <c r="AB29" s="1202"/>
      <c r="AC29" s="1202"/>
      <c r="AD29" s="1202"/>
      <c r="AE29" s="1202"/>
      <c r="AF29" s="1202"/>
      <c r="AG29" s="1202"/>
      <c r="AH29" s="1202"/>
      <c r="AI29" s="1202"/>
      <c r="AJ29" s="1202"/>
      <c r="AK29" s="1202"/>
      <c r="AL29" s="1202"/>
      <c r="AM29" s="1202"/>
      <c r="AN29" s="1231"/>
      <c r="AO29" s="1214"/>
      <c r="AP29" s="1214"/>
      <c r="AQ29" s="1214"/>
      <c r="AR29" s="1214"/>
      <c r="AS29" s="1202"/>
    </row>
    <row r="30" spans="1:45" ht="12">
      <c r="A30" s="1217">
        <v>9</v>
      </c>
      <c r="B30" s="1769" t="s">
        <v>793</v>
      </c>
      <c r="C30" s="1219"/>
      <c r="D30" s="1219"/>
      <c r="E30" s="1220"/>
      <c r="F30" s="1219"/>
      <c r="G30" s="1219"/>
      <c r="H30" s="1219"/>
      <c r="I30" s="1219"/>
      <c r="J30" s="1152"/>
      <c r="K30" s="1228"/>
      <c r="L30" s="1220"/>
      <c r="M30" s="1220"/>
      <c r="N30" s="1220"/>
      <c r="O30" s="1219"/>
      <c r="P30" s="2434"/>
      <c r="Q30" s="817"/>
      <c r="R30" s="817"/>
      <c r="S30" s="1168"/>
      <c r="T30" s="1149"/>
      <c r="U30" s="1148"/>
      <c r="V30" s="817" t="s">
        <v>713</v>
      </c>
      <c r="W30" s="367"/>
      <c r="X30" s="1169"/>
      <c r="Y30" s="1169"/>
      <c r="Z30" s="1169"/>
      <c r="AA30" s="1169"/>
      <c r="AB30" s="1169"/>
      <c r="AC30" s="1169"/>
      <c r="AD30" s="1169"/>
      <c r="AE30" s="367"/>
      <c r="AF30" s="367"/>
      <c r="AG30" s="367"/>
      <c r="AH30" s="365"/>
      <c r="AK30" s="1895" t="s">
        <v>84</v>
      </c>
      <c r="AL30" s="1914"/>
      <c r="AM30" s="1914"/>
      <c r="AN30" s="1914"/>
      <c r="AO30" s="1914"/>
      <c r="AP30" s="1914"/>
      <c r="AQ30" s="1914"/>
      <c r="AR30" s="1914"/>
    </row>
    <row r="31" spans="1:45">
      <c r="A31" s="1217">
        <v>10</v>
      </c>
      <c r="B31" s="1769" t="s">
        <v>794</v>
      </c>
      <c r="C31" s="1219"/>
      <c r="D31" s="1219"/>
      <c r="E31" s="1220"/>
      <c r="F31" s="1219"/>
      <c r="G31" s="1219"/>
      <c r="H31" s="1219"/>
      <c r="I31" s="1219"/>
      <c r="J31" s="1152"/>
      <c r="K31" s="1228"/>
      <c r="L31" s="1220"/>
      <c r="M31" s="1220"/>
      <c r="N31" s="1220"/>
      <c r="O31" s="1219"/>
      <c r="P31" s="2434"/>
      <c r="Q31" s="817"/>
      <c r="R31" s="817"/>
      <c r="S31" s="1168"/>
      <c r="T31" s="1149"/>
      <c r="U31" s="1148"/>
      <c r="V31" s="1226"/>
      <c r="W31" s="1227"/>
      <c r="X31" s="1202"/>
      <c r="Y31" s="1202"/>
      <c r="Z31" s="1202"/>
      <c r="AA31" s="1202"/>
      <c r="AB31" s="1202"/>
      <c r="AC31" s="1202"/>
      <c r="AD31" s="1202"/>
      <c r="AE31" s="1202"/>
      <c r="AF31" s="1202"/>
      <c r="AG31" s="1202"/>
      <c r="AH31" s="1202"/>
      <c r="AI31" s="1202"/>
      <c r="AJ31" s="1202"/>
      <c r="AK31" s="1202"/>
      <c r="AL31" s="1202"/>
      <c r="AM31" s="1202"/>
      <c r="AN31" s="1231"/>
      <c r="AO31" s="1214"/>
      <c r="AP31" s="1214"/>
      <c r="AQ31" s="1214"/>
      <c r="AR31" s="1214"/>
      <c r="AS31" s="1202"/>
    </row>
    <row r="32" spans="1:45">
      <c r="A32" s="1217">
        <v>11</v>
      </c>
      <c r="B32" s="1769" t="s">
        <v>795</v>
      </c>
      <c r="C32" s="1219"/>
      <c r="D32" s="1219"/>
      <c r="E32" s="1220"/>
      <c r="F32" s="1219"/>
      <c r="G32" s="1219"/>
      <c r="H32" s="1219"/>
      <c r="I32" s="1219"/>
      <c r="J32" s="1152"/>
      <c r="K32" s="1228"/>
      <c r="L32" s="1220"/>
      <c r="M32" s="1220"/>
      <c r="N32" s="1220"/>
      <c r="O32" s="1219"/>
      <c r="P32" s="2434"/>
      <c r="Q32" s="817"/>
      <c r="R32" s="817"/>
      <c r="S32" s="1168"/>
      <c r="T32" s="1149"/>
      <c r="U32" s="1148"/>
      <c r="V32" s="1226"/>
      <c r="W32" s="1227"/>
      <c r="X32" s="1202"/>
      <c r="Y32" s="1202"/>
      <c r="Z32" s="1202"/>
      <c r="AA32" s="1202"/>
      <c r="AB32" s="1202"/>
      <c r="AC32" s="1202"/>
      <c r="AD32" s="1202"/>
      <c r="AE32" s="1202"/>
      <c r="AF32" s="1202"/>
      <c r="AG32" s="1202"/>
      <c r="AH32" s="1202"/>
      <c r="AI32" s="1202"/>
      <c r="AJ32" s="1202"/>
      <c r="AK32" s="1202"/>
      <c r="AL32" s="1202"/>
      <c r="AM32" s="1202"/>
      <c r="AN32" s="1231"/>
      <c r="AO32" s="1214"/>
      <c r="AP32" s="1214"/>
      <c r="AQ32" s="1214"/>
      <c r="AR32" s="1214"/>
      <c r="AS32" s="1202"/>
    </row>
    <row r="33" spans="1:45">
      <c r="A33" s="1217">
        <v>12</v>
      </c>
      <c r="B33" s="1928" t="s">
        <v>796</v>
      </c>
      <c r="C33" s="1219"/>
      <c r="D33" s="1219"/>
      <c r="E33" s="1220"/>
      <c r="F33" s="1219"/>
      <c r="G33" s="1219"/>
      <c r="H33" s="1219"/>
      <c r="I33" s="1219"/>
      <c r="J33" s="1152"/>
      <c r="K33" s="1228"/>
      <c r="L33" s="1220"/>
      <c r="M33" s="1220"/>
      <c r="N33" s="1220"/>
      <c r="O33" s="1219"/>
      <c r="P33" s="2434"/>
      <c r="Q33" s="817"/>
      <c r="R33" s="817"/>
      <c r="S33" s="1168"/>
      <c r="T33" s="1149"/>
      <c r="U33" s="1148"/>
      <c r="V33" s="1226"/>
      <c r="W33" s="1227"/>
      <c r="X33" s="1202"/>
      <c r="Y33" s="1202"/>
      <c r="Z33" s="1202"/>
      <c r="AA33" s="1202"/>
      <c r="AB33" s="1202"/>
      <c r="AC33" s="1202"/>
      <c r="AD33" s="1202"/>
      <c r="AE33" s="1202"/>
      <c r="AF33" s="1202"/>
      <c r="AG33" s="1202"/>
      <c r="AH33" s="1202"/>
      <c r="AI33" s="1202"/>
      <c r="AJ33" s="1202"/>
      <c r="AK33" s="1202"/>
      <c r="AL33" s="1202"/>
      <c r="AM33" s="1202"/>
      <c r="AN33" s="1231"/>
      <c r="AO33" s="1214"/>
      <c r="AP33" s="1214"/>
      <c r="AQ33" s="1214"/>
      <c r="AR33" s="1214"/>
      <c r="AS33" s="1202"/>
    </row>
    <row r="34" spans="1:45">
      <c r="A34" s="1217">
        <v>13</v>
      </c>
      <c r="B34" s="1218" t="s">
        <v>206</v>
      </c>
      <c r="C34" s="1219"/>
      <c r="D34" s="1219"/>
      <c r="E34" s="1220"/>
      <c r="F34" s="1219"/>
      <c r="G34" s="1219"/>
      <c r="H34" s="1219"/>
      <c r="I34" s="1219"/>
      <c r="J34" s="1152"/>
      <c r="K34" s="1228"/>
      <c r="L34" s="1220"/>
      <c r="M34" s="1220"/>
      <c r="N34" s="1220"/>
      <c r="O34" s="1219"/>
      <c r="P34" s="2434"/>
      <c r="Q34" s="817"/>
      <c r="R34" s="817"/>
      <c r="S34" s="1168"/>
      <c r="T34" s="1149"/>
      <c r="U34" s="1148"/>
      <c r="AS34" s="1202"/>
    </row>
    <row r="35" spans="1:45">
      <c r="A35" s="1217">
        <v>14</v>
      </c>
      <c r="B35" s="1151" t="s">
        <v>207</v>
      </c>
      <c r="C35" s="1219"/>
      <c r="D35" s="1219"/>
      <c r="E35" s="1220"/>
      <c r="F35" s="1219"/>
      <c r="G35" s="1219"/>
      <c r="H35" s="1219"/>
      <c r="I35" s="1219"/>
      <c r="J35" s="1152"/>
      <c r="K35" s="1228"/>
      <c r="L35" s="1220"/>
      <c r="M35" s="1220"/>
      <c r="N35" s="1220"/>
      <c r="O35" s="1219"/>
      <c r="P35" s="2434"/>
      <c r="Q35" s="817"/>
      <c r="R35" s="817"/>
      <c r="S35" s="1168"/>
      <c r="T35" s="1149"/>
    </row>
    <row r="36" spans="1:45">
      <c r="A36" s="1217">
        <v>15</v>
      </c>
      <c r="B36" s="1218" t="s">
        <v>208</v>
      </c>
      <c r="C36" s="1219"/>
      <c r="D36" s="1219"/>
      <c r="E36" s="1220"/>
      <c r="F36" s="1219"/>
      <c r="G36" s="1219"/>
      <c r="H36" s="1219"/>
      <c r="I36" s="1219"/>
      <c r="J36" s="1152"/>
      <c r="K36" s="1228"/>
      <c r="L36" s="1220"/>
      <c r="M36" s="1220"/>
      <c r="N36" s="1220"/>
      <c r="O36" s="1219"/>
      <c r="P36" s="2434"/>
      <c r="Q36" s="817"/>
      <c r="R36" s="817"/>
      <c r="S36" s="1168"/>
      <c r="T36" s="1149"/>
      <c r="U36" s="1148"/>
      <c r="V36" s="1202"/>
      <c r="W36" s="1149"/>
      <c r="X36" s="1149"/>
    </row>
    <row r="37" spans="1:45">
      <c r="A37" s="1217">
        <v>16</v>
      </c>
      <c r="B37" s="1218" t="s">
        <v>505</v>
      </c>
      <c r="C37" s="1219"/>
      <c r="D37" s="1219"/>
      <c r="E37" s="1220"/>
      <c r="F37" s="1219"/>
      <c r="G37" s="1219"/>
      <c r="H37" s="1219"/>
      <c r="I37" s="1219"/>
      <c r="J37" s="1152"/>
      <c r="K37" s="1228"/>
      <c r="L37" s="1220"/>
      <c r="M37" s="1220"/>
      <c r="N37" s="1220"/>
      <c r="O37" s="1219"/>
      <c r="P37" s="2434"/>
      <c r="Q37" s="817"/>
      <c r="R37" s="817"/>
      <c r="S37" s="1168"/>
      <c r="T37" s="1149"/>
      <c r="U37" s="1148"/>
      <c r="V37" s="1202"/>
      <c r="W37" s="1149"/>
      <c r="X37" s="1149"/>
    </row>
    <row r="38" spans="1:45">
      <c r="A38" s="1217">
        <v>17</v>
      </c>
      <c r="B38" s="1218" t="s">
        <v>209</v>
      </c>
      <c r="C38" s="1219"/>
      <c r="D38" s="1219"/>
      <c r="E38" s="1220"/>
      <c r="F38" s="1219"/>
      <c r="G38" s="1219"/>
      <c r="H38" s="1219"/>
      <c r="I38" s="1219"/>
      <c r="J38" s="1152"/>
      <c r="K38" s="1228"/>
      <c r="L38" s="1220"/>
      <c r="M38" s="1220"/>
      <c r="N38" s="1220"/>
      <c r="O38" s="1219"/>
      <c r="P38" s="2434"/>
      <c r="Q38" s="817"/>
      <c r="R38" s="817"/>
      <c r="S38" s="1168"/>
      <c r="T38" s="1149"/>
      <c r="U38" s="1148"/>
      <c r="V38" s="1202"/>
      <c r="W38" s="1149"/>
      <c r="X38" s="1149"/>
    </row>
    <row r="39" spans="1:45">
      <c r="A39" s="1217">
        <v>18</v>
      </c>
      <c r="B39" s="1218" t="s">
        <v>210</v>
      </c>
      <c r="C39" s="1219"/>
      <c r="D39" s="1219"/>
      <c r="E39" s="1220"/>
      <c r="F39" s="1219"/>
      <c r="G39" s="1219"/>
      <c r="H39" s="1219"/>
      <c r="I39" s="1219"/>
      <c r="J39" s="1152"/>
      <c r="K39" s="1228"/>
      <c r="L39" s="1220"/>
      <c r="M39" s="1220"/>
      <c r="N39" s="1220"/>
      <c r="O39" s="1219"/>
      <c r="P39" s="2434"/>
      <c r="Q39" s="817"/>
      <c r="R39" s="817"/>
      <c r="S39" s="1168"/>
      <c r="T39" s="1149"/>
      <c r="U39" s="1148"/>
      <c r="V39" s="1202"/>
      <c r="W39" s="1149"/>
      <c r="X39" s="1149"/>
    </row>
    <row r="40" spans="1:45">
      <c r="A40" s="1217">
        <v>19</v>
      </c>
      <c r="B40" s="1230" t="s">
        <v>211</v>
      </c>
      <c r="C40" s="1219"/>
      <c r="D40" s="1219"/>
      <c r="E40" s="1220"/>
      <c r="F40" s="1219"/>
      <c r="G40" s="1219"/>
      <c r="H40" s="1219"/>
      <c r="I40" s="1219"/>
      <c r="J40" s="1152"/>
      <c r="K40" s="1228"/>
      <c r="L40" s="1220"/>
      <c r="M40" s="1220"/>
      <c r="N40" s="1220"/>
      <c r="O40" s="1219"/>
      <c r="P40" s="2434"/>
      <c r="Q40" s="817"/>
      <c r="R40" s="817"/>
      <c r="S40" s="1168"/>
      <c r="T40" s="1149"/>
      <c r="U40" s="1148"/>
      <c r="V40" s="1202"/>
      <c r="W40" s="1149"/>
      <c r="X40" s="1149"/>
    </row>
    <row r="41" spans="1:45">
      <c r="A41" s="1217">
        <v>20</v>
      </c>
      <c r="B41" s="1218" t="s">
        <v>1572</v>
      </c>
      <c r="C41" s="2623"/>
      <c r="D41" s="1219"/>
      <c r="E41" s="1220"/>
      <c r="F41" s="1219"/>
      <c r="G41" s="1219"/>
      <c r="H41" s="1219"/>
      <c r="I41" s="1219"/>
      <c r="J41" s="1152"/>
      <c r="K41" s="1228"/>
      <c r="L41" s="1220"/>
      <c r="M41" s="1220"/>
      <c r="N41" s="1220"/>
      <c r="O41" s="1219"/>
      <c r="P41" s="2434"/>
      <c r="Q41" s="817"/>
      <c r="R41" s="817"/>
      <c r="S41" s="1168"/>
      <c r="T41" s="1149"/>
      <c r="U41" s="1148"/>
      <c r="V41" s="1202"/>
      <c r="W41" s="1149"/>
      <c r="X41" s="1149"/>
    </row>
    <row r="42" spans="1:45">
      <c r="A42" s="1217">
        <v>21</v>
      </c>
      <c r="B42" s="1233" t="s">
        <v>212</v>
      </c>
      <c r="C42" s="1219"/>
      <c r="D42" s="1219"/>
      <c r="E42" s="1220"/>
      <c r="F42" s="1219"/>
      <c r="G42" s="1219"/>
      <c r="H42" s="1219"/>
      <c r="I42" s="1219"/>
      <c r="J42" s="1152"/>
      <c r="K42" s="1228"/>
      <c r="L42" s="1220"/>
      <c r="M42" s="1220"/>
      <c r="N42" s="1220"/>
      <c r="O42" s="1219"/>
      <c r="P42" s="2434"/>
      <c r="Q42" s="817"/>
      <c r="R42" s="817"/>
      <c r="S42" s="1168"/>
      <c r="T42" s="1149"/>
      <c r="U42" s="1148"/>
      <c r="V42" s="1202"/>
      <c r="W42" s="1149"/>
      <c r="X42" s="1149"/>
    </row>
    <row r="43" spans="1:45">
      <c r="A43" s="1217">
        <f>1+A42</f>
        <v>22</v>
      </c>
      <c r="B43" s="1218" t="s">
        <v>213</v>
      </c>
      <c r="C43" s="1219"/>
      <c r="D43" s="1219"/>
      <c r="E43" s="1220"/>
      <c r="F43" s="1219"/>
      <c r="G43" s="1219"/>
      <c r="H43" s="1219"/>
      <c r="I43" s="1219"/>
      <c r="J43" s="1152"/>
      <c r="K43" s="1228"/>
      <c r="L43" s="1220"/>
      <c r="M43" s="1220"/>
      <c r="N43" s="1220"/>
      <c r="O43" s="1219"/>
      <c r="P43" s="2434"/>
      <c r="Q43" s="817"/>
      <c r="R43" s="817"/>
      <c r="S43" s="1168"/>
      <c r="T43" s="1149"/>
      <c r="U43" s="1148"/>
      <c r="V43" s="3386"/>
      <c r="W43" s="3387"/>
      <c r="X43" s="1202"/>
    </row>
    <row r="44" spans="1:45">
      <c r="A44" s="1217">
        <f>A43+1</f>
        <v>23</v>
      </c>
      <c r="B44" s="1218" t="s">
        <v>214</v>
      </c>
      <c r="C44" s="1219"/>
      <c r="D44" s="1219"/>
      <c r="E44" s="1220"/>
      <c r="F44" s="1219"/>
      <c r="G44" s="1219"/>
      <c r="H44" s="1219"/>
      <c r="I44" s="1219"/>
      <c r="J44" s="1152"/>
      <c r="K44" s="1228"/>
      <c r="L44" s="1220"/>
      <c r="M44" s="1220"/>
      <c r="N44" s="1220"/>
      <c r="O44" s="1219"/>
      <c r="P44" s="2434"/>
      <c r="Q44" s="817"/>
      <c r="R44" s="817"/>
      <c r="S44" s="1168"/>
      <c r="T44" s="1149"/>
      <c r="V44" s="3386"/>
      <c r="W44" s="3387"/>
      <c r="X44" s="1202"/>
    </row>
    <row r="45" spans="1:45">
      <c r="A45" s="1217">
        <v>24</v>
      </c>
      <c r="B45" s="1218" t="s">
        <v>797</v>
      </c>
      <c r="C45" s="1219"/>
      <c r="D45" s="1219"/>
      <c r="E45" s="1220"/>
      <c r="F45" s="1219"/>
      <c r="G45" s="1219"/>
      <c r="H45" s="1219"/>
      <c r="I45" s="1219"/>
      <c r="J45" s="1152"/>
      <c r="K45" s="1228"/>
      <c r="L45" s="1220"/>
      <c r="M45" s="1220"/>
      <c r="N45" s="1220"/>
      <c r="O45" s="1219"/>
      <c r="P45" s="2434"/>
      <c r="Q45" s="817"/>
      <c r="R45" s="817"/>
      <c r="S45" s="1168"/>
      <c r="T45" s="1149"/>
      <c r="V45" s="3386"/>
      <c r="W45" s="3387"/>
      <c r="X45" s="1202"/>
    </row>
    <row r="46" spans="1:45">
      <c r="A46" s="1217">
        <v>25</v>
      </c>
      <c r="B46" s="1929" t="s">
        <v>798</v>
      </c>
      <c r="C46" s="1219"/>
      <c r="D46" s="1219"/>
      <c r="E46" s="1220"/>
      <c r="F46" s="1219"/>
      <c r="G46" s="1219"/>
      <c r="H46" s="1219"/>
      <c r="I46" s="1219"/>
      <c r="J46" s="1152"/>
      <c r="K46" s="1228"/>
      <c r="L46" s="1220"/>
      <c r="M46" s="1220"/>
      <c r="N46" s="1220"/>
      <c r="O46" s="1219"/>
      <c r="P46" s="2434"/>
      <c r="Q46" s="817"/>
      <c r="R46" s="817"/>
      <c r="S46" s="1168"/>
      <c r="T46" s="1149"/>
      <c r="V46" s="1226"/>
      <c r="W46" s="1227"/>
      <c r="X46" s="1202"/>
    </row>
    <row r="47" spans="1:45">
      <c r="A47" s="1217">
        <v>26</v>
      </c>
      <c r="B47" s="1218" t="s">
        <v>799</v>
      </c>
      <c r="C47" s="1219"/>
      <c r="D47" s="1219"/>
      <c r="E47" s="1220"/>
      <c r="F47" s="1219"/>
      <c r="G47" s="1219"/>
      <c r="H47" s="1219"/>
      <c r="I47" s="1219"/>
      <c r="J47" s="1152"/>
      <c r="K47" s="1228"/>
      <c r="L47" s="1220"/>
      <c r="M47" s="1220"/>
      <c r="N47" s="1220"/>
      <c r="O47" s="1219"/>
      <c r="P47" s="2434"/>
      <c r="Q47" s="817"/>
      <c r="R47" s="817"/>
      <c r="S47" s="1168"/>
      <c r="T47" s="1149"/>
      <c r="V47" s="1226"/>
      <c r="W47" s="1227"/>
      <c r="X47" s="1202"/>
    </row>
    <row r="48" spans="1:45">
      <c r="A48" s="1217">
        <v>27</v>
      </c>
      <c r="B48" s="1929" t="s">
        <v>800</v>
      </c>
      <c r="C48" s="1219"/>
      <c r="D48" s="1219"/>
      <c r="E48" s="1220"/>
      <c r="F48" s="1219"/>
      <c r="G48" s="1219"/>
      <c r="H48" s="1219"/>
      <c r="I48" s="1219"/>
      <c r="J48" s="1152"/>
      <c r="K48" s="1228"/>
      <c r="L48" s="1220"/>
      <c r="M48" s="1220"/>
      <c r="N48" s="1220"/>
      <c r="O48" s="1219"/>
      <c r="P48" s="2434"/>
      <c r="Q48" s="817"/>
      <c r="R48" s="817"/>
      <c r="S48" s="1168"/>
      <c r="T48" s="1149"/>
      <c r="V48" s="1226"/>
      <c r="W48" s="1227"/>
      <c r="X48" s="1202"/>
    </row>
    <row r="49" spans="1:42">
      <c r="A49" s="1217">
        <v>28</v>
      </c>
      <c r="B49" s="1218" t="s">
        <v>801</v>
      </c>
      <c r="C49" s="1219"/>
      <c r="D49" s="1219"/>
      <c r="E49" s="1220"/>
      <c r="F49" s="1219"/>
      <c r="G49" s="1219"/>
      <c r="H49" s="1219"/>
      <c r="I49" s="1219"/>
      <c r="J49" s="1152"/>
      <c r="K49" s="1228"/>
      <c r="L49" s="1220"/>
      <c r="M49" s="1220"/>
      <c r="N49" s="1220"/>
      <c r="O49" s="1219"/>
      <c r="P49" s="2434"/>
      <c r="Q49" s="817"/>
      <c r="R49" s="817"/>
      <c r="S49" s="1168"/>
      <c r="T49" s="1149"/>
      <c r="V49" s="1226"/>
      <c r="W49" s="1227"/>
      <c r="X49" s="1202"/>
    </row>
    <row r="50" spans="1:42">
      <c r="A50" s="1217">
        <v>29</v>
      </c>
      <c r="B50" s="1218" t="s">
        <v>215</v>
      </c>
      <c r="C50" s="1219"/>
      <c r="D50" s="1219"/>
      <c r="E50" s="1220"/>
      <c r="F50" s="1219"/>
      <c r="G50" s="1219"/>
      <c r="H50" s="1219"/>
      <c r="I50" s="1219"/>
      <c r="J50" s="1152"/>
      <c r="K50" s="1228"/>
      <c r="L50" s="1220"/>
      <c r="M50" s="1220"/>
      <c r="N50" s="1220"/>
      <c r="O50" s="1219"/>
      <c r="P50" s="2434"/>
      <c r="Q50" s="817"/>
      <c r="R50" s="817"/>
      <c r="S50" s="1168"/>
      <c r="T50" s="1149"/>
      <c r="V50" s="1226"/>
      <c r="W50" s="1227"/>
      <c r="X50" s="1202"/>
    </row>
    <row r="51" spans="1:42">
      <c r="A51" s="1217">
        <v>30</v>
      </c>
      <c r="B51" s="1218" t="s">
        <v>216</v>
      </c>
      <c r="C51" s="1219"/>
      <c r="D51" s="1219"/>
      <c r="E51" s="1220"/>
      <c r="F51" s="1219"/>
      <c r="G51" s="1219"/>
      <c r="H51" s="1219"/>
      <c r="I51" s="1219"/>
      <c r="J51" s="1152"/>
      <c r="K51" s="1228"/>
      <c r="L51" s="1220"/>
      <c r="M51" s="1220"/>
      <c r="N51" s="1220"/>
      <c r="O51" s="1219"/>
      <c r="P51" s="2434"/>
      <c r="Q51" s="817"/>
      <c r="R51" s="817"/>
      <c r="S51" s="1168"/>
      <c r="T51" s="1149"/>
      <c r="V51" s="3386"/>
      <c r="W51" s="3387"/>
      <c r="X51" s="1202"/>
    </row>
    <row r="52" spans="1:42">
      <c r="A52" s="1217">
        <v>31</v>
      </c>
      <c r="B52" s="1218" t="s">
        <v>217</v>
      </c>
      <c r="C52" s="1219"/>
      <c r="D52" s="1219"/>
      <c r="E52" s="1220"/>
      <c r="F52" s="1219"/>
      <c r="G52" s="1219"/>
      <c r="H52" s="1219"/>
      <c r="I52" s="1219"/>
      <c r="J52" s="1152"/>
      <c r="K52" s="1228"/>
      <c r="L52" s="1220"/>
      <c r="M52" s="1220"/>
      <c r="N52" s="1220"/>
      <c r="O52" s="1219"/>
      <c r="P52" s="2434"/>
      <c r="Q52" s="817"/>
      <c r="R52" s="817"/>
      <c r="S52" s="1168"/>
      <c r="V52" s="3386"/>
      <c r="W52" s="3387"/>
    </row>
    <row r="53" spans="1:42">
      <c r="A53" s="1217">
        <v>32</v>
      </c>
      <c r="B53" s="1218" t="s">
        <v>218</v>
      </c>
      <c r="C53" s="1219"/>
      <c r="D53" s="1219"/>
      <c r="E53" s="1220"/>
      <c r="F53" s="1219"/>
      <c r="G53" s="1219"/>
      <c r="H53" s="1219"/>
      <c r="I53" s="1219"/>
      <c r="J53" s="1152"/>
      <c r="K53" s="1228"/>
      <c r="L53" s="1220"/>
      <c r="M53" s="1220"/>
      <c r="N53" s="1220"/>
      <c r="O53" s="1219"/>
      <c r="P53" s="2434"/>
      <c r="Q53" s="817"/>
      <c r="R53" s="817"/>
      <c r="S53" s="1168"/>
      <c r="V53" s="3386"/>
      <c r="W53" s="3387"/>
    </row>
    <row r="54" spans="1:42">
      <c r="A54" s="1217">
        <f>1+A53</f>
        <v>33</v>
      </c>
      <c r="B54" s="1218" t="s">
        <v>219</v>
      </c>
      <c r="C54" s="1219"/>
      <c r="D54" s="1219"/>
      <c r="E54" s="1220"/>
      <c r="F54" s="1219"/>
      <c r="G54" s="1219"/>
      <c r="H54" s="1219"/>
      <c r="I54" s="1219"/>
      <c r="J54" s="1152"/>
      <c r="K54" s="1228"/>
      <c r="L54" s="1220"/>
      <c r="M54" s="1220"/>
      <c r="N54" s="1220"/>
      <c r="O54" s="1219"/>
      <c r="P54" s="2434"/>
      <c r="Q54" s="817"/>
      <c r="R54" s="817"/>
      <c r="S54" s="1168"/>
      <c r="V54" s="3386"/>
      <c r="W54" s="3387"/>
    </row>
    <row r="55" spans="1:42" hidden="1">
      <c r="G55" s="817"/>
      <c r="H55" s="817"/>
      <c r="I55" s="817"/>
      <c r="J55" s="817"/>
      <c r="K55" s="1168"/>
      <c r="L55" s="1168"/>
      <c r="M55" s="1168"/>
      <c r="N55" s="1168"/>
      <c r="O55" s="817"/>
      <c r="P55" s="817"/>
      <c r="Q55" s="817"/>
      <c r="R55" s="817"/>
      <c r="S55" s="1168"/>
      <c r="T55" s="1168"/>
    </row>
    <row r="56" spans="1:42" hidden="1">
      <c r="V56" s="1149"/>
      <c r="W56" s="1149"/>
      <c r="X56" s="1149"/>
    </row>
    <row r="57" spans="1:42">
      <c r="V57" s="1149"/>
      <c r="W57" s="1149"/>
      <c r="X57" s="1149"/>
    </row>
    <row r="58" spans="1:42" s="1143" customFormat="1" ht="20" customHeight="1">
      <c r="A58" s="1915">
        <v>5</v>
      </c>
      <c r="B58" s="1916" t="s">
        <v>420</v>
      </c>
      <c r="C58" s="1916"/>
      <c r="D58" s="1917"/>
      <c r="E58" s="1917"/>
      <c r="F58" s="1918"/>
      <c r="G58" s="1918"/>
      <c r="H58" s="1918"/>
      <c r="I58" s="1918"/>
      <c r="J58" s="1918"/>
      <c r="K58" s="1918"/>
      <c r="L58" s="1919"/>
      <c r="M58" s="1919"/>
      <c r="N58" s="1919"/>
      <c r="O58" s="1919"/>
      <c r="P58" s="1919"/>
      <c r="Q58" s="1919"/>
      <c r="R58" s="1919"/>
      <c r="S58" s="1919"/>
      <c r="T58" s="1919"/>
      <c r="U58" s="1919"/>
    </row>
    <row r="59" spans="1:42">
      <c r="A59" s="3388" t="s">
        <v>424</v>
      </c>
      <c r="B59" s="3388"/>
      <c r="C59" s="3388"/>
      <c r="D59" s="3388"/>
      <c r="E59" s="3388"/>
      <c r="F59" s="3388"/>
      <c r="G59" s="3388"/>
      <c r="H59" s="3388"/>
      <c r="I59" s="3388"/>
      <c r="J59" s="3388"/>
      <c r="K59" s="3388"/>
      <c r="L59" s="3388"/>
      <c r="M59" s="3388"/>
      <c r="N59" s="3388"/>
      <c r="O59" s="3388"/>
      <c r="P59" s="3388"/>
      <c r="Q59" s="3388"/>
      <c r="R59" s="3388"/>
    </row>
    <row r="60" spans="1:42" ht="12.75" customHeight="1">
      <c r="A60" s="3388"/>
      <c r="B60" s="3388"/>
      <c r="C60" s="3388"/>
      <c r="D60" s="3388"/>
      <c r="E60" s="3388"/>
      <c r="F60" s="3388"/>
      <c r="G60" s="3388"/>
      <c r="H60" s="3388"/>
      <c r="I60" s="3388"/>
      <c r="J60" s="3388"/>
      <c r="K60" s="3388"/>
      <c r="L60" s="3388"/>
      <c r="M60" s="3388"/>
      <c r="N60" s="3388"/>
      <c r="O60" s="3388"/>
      <c r="P60" s="3388"/>
      <c r="Q60" s="3388"/>
      <c r="R60" s="3388"/>
      <c r="V60" s="2579"/>
      <c r="W60" s="2579"/>
      <c r="X60" s="2579"/>
      <c r="Y60" s="2579"/>
      <c r="Z60" s="2579"/>
      <c r="AA60" s="2579"/>
      <c r="AB60" s="2579"/>
      <c r="AC60" s="2579"/>
      <c r="AD60" s="2579"/>
      <c r="AE60" s="2579"/>
      <c r="AF60" s="2579"/>
      <c r="AG60" s="2579"/>
      <c r="AH60" s="2579"/>
      <c r="AI60" s="2579"/>
      <c r="AJ60" s="2579"/>
      <c r="AK60" s="2579"/>
      <c r="AL60" s="2579"/>
      <c r="AM60" s="2579"/>
    </row>
    <row r="61" spans="1:42" ht="12.75" customHeight="1">
      <c r="B61" s="3424" t="s">
        <v>425</v>
      </c>
      <c r="C61" s="1238"/>
      <c r="D61" s="1224"/>
      <c r="E61" s="1224"/>
      <c r="F61" s="1222"/>
      <c r="G61" s="1224"/>
      <c r="H61" s="1223"/>
      <c r="I61" s="3401">
        <v>-5.08</v>
      </c>
      <c r="J61" s="3427"/>
      <c r="K61" s="1219"/>
      <c r="L61" s="1229"/>
      <c r="M61" s="3401">
        <f>I61-0.01</f>
        <v>-5.09</v>
      </c>
      <c r="N61" s="3365"/>
      <c r="O61" s="3365"/>
      <c r="P61" s="3365"/>
      <c r="Q61" s="3365"/>
      <c r="R61" s="3365"/>
      <c r="S61" s="3431"/>
      <c r="V61" s="3429">
        <v>-5.15</v>
      </c>
      <c r="W61" s="3429"/>
      <c r="X61" s="3419" t="s">
        <v>550</v>
      </c>
      <c r="Y61" s="3419"/>
      <c r="Z61" s="3419"/>
      <c r="AA61" s="3419"/>
      <c r="AB61" s="3419"/>
      <c r="AC61" s="3419"/>
      <c r="AD61" s="3419"/>
      <c r="AE61" s="3419"/>
      <c r="AF61" s="3419"/>
      <c r="AG61" s="3419"/>
      <c r="AH61" s="3419"/>
      <c r="AI61" s="3419"/>
      <c r="AJ61" s="3419"/>
      <c r="AK61" s="3419"/>
      <c r="AL61" s="3419"/>
      <c r="AM61" s="3419"/>
      <c r="AN61" s="3419"/>
      <c r="AO61" s="3419"/>
    </row>
    <row r="62" spans="1:42" ht="12.75" customHeight="1">
      <c r="A62" s="1175"/>
      <c r="B62" s="3425"/>
      <c r="C62" s="1239"/>
      <c r="D62" s="817"/>
      <c r="E62" s="817"/>
      <c r="F62" s="1168"/>
      <c r="G62" s="817"/>
      <c r="H62" s="1240"/>
      <c r="I62" s="3410" t="s">
        <v>96</v>
      </c>
      <c r="J62" s="3356"/>
      <c r="K62" s="3356"/>
      <c r="L62" s="3436"/>
      <c r="M62" s="3415" t="s">
        <v>502</v>
      </c>
      <c r="N62" s="3416"/>
      <c r="O62" s="3416"/>
      <c r="P62" s="3416"/>
      <c r="Q62" s="3416"/>
      <c r="R62" s="3416"/>
      <c r="S62" s="3437"/>
      <c r="V62" s="3386"/>
      <c r="W62" s="3386"/>
      <c r="X62" s="3419"/>
      <c r="Y62" s="3419"/>
      <c r="Z62" s="3419"/>
      <c r="AA62" s="3419"/>
      <c r="AB62" s="3419"/>
      <c r="AC62" s="3419"/>
      <c r="AD62" s="3419"/>
      <c r="AE62" s="3419"/>
      <c r="AF62" s="3419"/>
      <c r="AG62" s="3419"/>
      <c r="AH62" s="3419"/>
      <c r="AI62" s="3419"/>
      <c r="AJ62" s="3419"/>
      <c r="AK62" s="3419"/>
      <c r="AL62" s="3419"/>
      <c r="AM62" s="3419"/>
      <c r="AN62" s="3419"/>
      <c r="AO62" s="3419"/>
      <c r="AP62" s="1242"/>
    </row>
    <row r="63" spans="1:42">
      <c r="A63" s="1175"/>
      <c r="B63" s="3425"/>
      <c r="C63" s="1239"/>
      <c r="D63" s="817"/>
      <c r="E63" s="817"/>
      <c r="F63" s="1168"/>
      <c r="G63" s="817"/>
      <c r="H63" s="1240"/>
      <c r="I63" s="3410"/>
      <c r="J63" s="3356"/>
      <c r="K63" s="3356"/>
      <c r="L63" s="3436"/>
      <c r="M63" s="3410"/>
      <c r="N63" s="3356"/>
      <c r="O63" s="3356"/>
      <c r="P63" s="3356"/>
      <c r="Q63" s="3356"/>
      <c r="R63" s="3356"/>
      <c r="S63" s="3436"/>
      <c r="W63" s="1175"/>
      <c r="X63" s="3419"/>
      <c r="Y63" s="3419"/>
      <c r="Z63" s="3419"/>
      <c r="AA63" s="3419"/>
      <c r="AB63" s="3419"/>
      <c r="AC63" s="3419"/>
      <c r="AD63" s="3419"/>
      <c r="AE63" s="3419"/>
      <c r="AF63" s="3419"/>
      <c r="AG63" s="3419"/>
      <c r="AH63" s="3419"/>
      <c r="AI63" s="3419"/>
      <c r="AJ63" s="3419"/>
      <c r="AK63" s="3419"/>
      <c r="AL63" s="3419"/>
      <c r="AM63" s="3419"/>
      <c r="AN63" s="3419"/>
      <c r="AO63" s="3419"/>
      <c r="AP63" s="1242"/>
    </row>
    <row r="64" spans="1:42">
      <c r="A64" s="1175"/>
      <c r="B64" s="3425"/>
      <c r="C64" s="1239"/>
      <c r="D64" s="817"/>
      <c r="E64" s="817"/>
      <c r="F64" s="1168"/>
      <c r="G64" s="817"/>
      <c r="H64" s="1240"/>
      <c r="I64" s="3410"/>
      <c r="J64" s="3356"/>
      <c r="K64" s="3356"/>
      <c r="L64" s="3436"/>
      <c r="M64" s="3410"/>
      <c r="N64" s="3356"/>
      <c r="O64" s="3356"/>
      <c r="P64" s="3356"/>
      <c r="Q64" s="3356"/>
      <c r="R64" s="3356"/>
      <c r="S64" s="3436"/>
      <c r="W64" s="1175"/>
      <c r="AP64" s="1242"/>
    </row>
    <row r="65" spans="1:43">
      <c r="A65" s="1175"/>
      <c r="B65" s="3425"/>
      <c r="C65" s="1239"/>
      <c r="D65" s="817"/>
      <c r="E65" s="817"/>
      <c r="F65" s="1168"/>
      <c r="G65" s="817"/>
      <c r="H65" s="1240"/>
      <c r="I65" s="3410"/>
      <c r="J65" s="3356"/>
      <c r="K65" s="3356"/>
      <c r="L65" s="3436"/>
      <c r="M65" s="3410"/>
      <c r="N65" s="3356"/>
      <c r="O65" s="3356"/>
      <c r="P65" s="3356"/>
      <c r="Q65" s="3356"/>
      <c r="R65" s="3356"/>
      <c r="S65" s="3436"/>
      <c r="W65" s="1149"/>
      <c r="X65" s="1241" t="s">
        <v>551</v>
      </c>
      <c r="Y65" s="1242"/>
      <c r="Z65" s="1242"/>
      <c r="AA65" s="1242"/>
      <c r="AB65" s="1242"/>
      <c r="AC65" s="1242"/>
      <c r="AD65" s="1242"/>
      <c r="AE65" s="1242"/>
      <c r="AF65" s="1242"/>
      <c r="AG65" s="1242"/>
      <c r="AH65" s="1242"/>
      <c r="AI65" s="1242"/>
      <c r="AJ65" s="1242"/>
      <c r="AK65" s="1242"/>
      <c r="AL65" s="1242"/>
      <c r="AM65" s="1242"/>
      <c r="AN65" s="1242"/>
      <c r="AO65" s="1242"/>
      <c r="AP65" s="1242"/>
    </row>
    <row r="66" spans="1:43">
      <c r="A66" s="1175"/>
      <c r="B66" s="3425"/>
      <c r="C66" s="1239"/>
      <c r="D66" s="817"/>
      <c r="E66" s="817"/>
      <c r="F66" s="1168"/>
      <c r="G66" s="817"/>
      <c r="H66" s="1240"/>
      <c r="I66" s="3410"/>
      <c r="J66" s="3356"/>
      <c r="K66" s="3356"/>
      <c r="L66" s="3436"/>
      <c r="M66" s="3395" t="s">
        <v>496</v>
      </c>
      <c r="N66" s="3396"/>
      <c r="O66" s="3396"/>
      <c r="P66" s="3396"/>
      <c r="Q66" s="3396"/>
      <c r="R66" s="3396"/>
      <c r="S66" s="3397"/>
      <c r="W66" s="1149"/>
      <c r="X66" s="1241"/>
      <c r="Y66" s="1242"/>
      <c r="AF66" s="1202"/>
      <c r="AH66" s="1242"/>
      <c r="AI66" s="1242"/>
      <c r="AJ66" s="1242"/>
      <c r="AK66" s="1242"/>
      <c r="AL66" s="1242"/>
      <c r="AM66" s="1242"/>
      <c r="AN66" s="1242"/>
      <c r="AO66" s="1242"/>
      <c r="AP66" s="1242"/>
    </row>
    <row r="67" spans="1:43" ht="12.75" customHeight="1">
      <c r="A67" s="1175"/>
      <c r="B67" s="3425"/>
      <c r="C67" s="1239"/>
      <c r="D67" s="817"/>
      <c r="E67" s="817"/>
      <c r="F67" s="1168"/>
      <c r="G67" s="817"/>
      <c r="H67" s="1240"/>
      <c r="I67" s="3395" t="s">
        <v>501</v>
      </c>
      <c r="J67" s="3396"/>
      <c r="K67" s="3396"/>
      <c r="L67" s="3397"/>
      <c r="M67" s="3395"/>
      <c r="N67" s="3396"/>
      <c r="O67" s="3396"/>
      <c r="P67" s="3396"/>
      <c r="Q67" s="3396"/>
      <c r="R67" s="3396"/>
      <c r="S67" s="3397"/>
      <c r="W67" s="1149"/>
      <c r="X67" s="1202"/>
      <c r="Y67" s="1202"/>
      <c r="Z67" s="1207" t="s">
        <v>35</v>
      </c>
      <c r="AA67" s="1207"/>
      <c r="AB67" s="1207">
        <v>1</v>
      </c>
      <c r="AC67" s="1207"/>
      <c r="AD67" s="1207"/>
      <c r="AE67" s="1207"/>
      <c r="AF67" s="1207"/>
      <c r="AG67" s="1163"/>
      <c r="AH67" s="1148"/>
      <c r="AI67" s="1148"/>
      <c r="AJ67" s="1148"/>
      <c r="AK67" s="1148"/>
      <c r="AO67" s="1202"/>
      <c r="AP67" s="1203"/>
      <c r="AQ67" s="1223"/>
    </row>
    <row r="68" spans="1:43">
      <c r="A68" s="1175"/>
      <c r="B68" s="3425"/>
      <c r="C68" s="1239"/>
      <c r="D68" s="817"/>
      <c r="E68" s="817"/>
      <c r="F68" s="1168"/>
      <c r="G68" s="817"/>
      <c r="H68" s="1240"/>
      <c r="I68" s="3395"/>
      <c r="J68" s="3396"/>
      <c r="K68" s="3396"/>
      <c r="L68" s="3397"/>
      <c r="M68" s="3395"/>
      <c r="N68" s="3396"/>
      <c r="O68" s="3396"/>
      <c r="P68" s="3396"/>
      <c r="Q68" s="3396"/>
      <c r="R68" s="3396"/>
      <c r="S68" s="3397"/>
      <c r="W68" s="1149"/>
      <c r="X68" s="1149"/>
      <c r="Z68" s="1207" t="s">
        <v>36</v>
      </c>
      <c r="AA68" s="1207"/>
      <c r="AB68" s="1207">
        <v>2</v>
      </c>
      <c r="AC68" s="1207" t="s">
        <v>84</v>
      </c>
      <c r="AD68" s="3420">
        <v>-5.18</v>
      </c>
      <c r="AE68" s="3420"/>
      <c r="AF68" s="1207"/>
      <c r="AG68" s="1163"/>
      <c r="AH68" s="1148"/>
      <c r="AI68" s="1148"/>
      <c r="AJ68" s="1148"/>
      <c r="AK68" s="1148"/>
      <c r="AO68" s="1202"/>
      <c r="AP68" s="1208"/>
      <c r="AQ68" s="1235"/>
    </row>
    <row r="69" spans="1:43">
      <c r="B69" s="3425"/>
      <c r="C69" s="3404" t="s">
        <v>426</v>
      </c>
      <c r="D69" s="3405"/>
      <c r="E69" s="3405"/>
      <c r="F69" s="3405"/>
      <c r="G69" s="3405"/>
      <c r="H69" s="3430"/>
      <c r="I69" s="3398"/>
      <c r="J69" s="3399"/>
      <c r="K69" s="3399"/>
      <c r="L69" s="3400"/>
      <c r="M69" s="3395"/>
      <c r="N69" s="3396"/>
      <c r="O69" s="3396"/>
      <c r="P69" s="3396"/>
      <c r="Q69" s="3396"/>
      <c r="R69" s="3396"/>
      <c r="S69" s="3397"/>
      <c r="W69" s="1149"/>
      <c r="X69" s="1149"/>
      <c r="AH69" s="1148"/>
      <c r="AI69" s="1148"/>
      <c r="AJ69" s="1148"/>
      <c r="AK69" s="1148"/>
      <c r="AO69" s="1202"/>
      <c r="AP69" s="1202"/>
    </row>
    <row r="70" spans="1:43">
      <c r="B70" s="3426"/>
      <c r="C70" s="1243"/>
      <c r="D70" s="1236"/>
      <c r="E70" s="1236"/>
      <c r="F70" s="1234"/>
      <c r="G70" s="1236"/>
      <c r="H70" s="1235"/>
      <c r="I70" s="3402" t="s">
        <v>40</v>
      </c>
      <c r="J70" s="3403"/>
      <c r="K70" s="3403"/>
      <c r="L70" s="3435"/>
      <c r="M70" s="3402" t="s">
        <v>638</v>
      </c>
      <c r="N70" s="3403"/>
      <c r="O70" s="3403"/>
      <c r="P70" s="3403"/>
      <c r="Q70" s="3403"/>
      <c r="R70" s="3403"/>
      <c r="S70" s="3435"/>
      <c r="W70" s="1149"/>
      <c r="X70" s="1175"/>
      <c r="Y70" s="1201"/>
      <c r="AB70" s="1148"/>
      <c r="AH70" s="1148"/>
      <c r="AI70" s="1148"/>
      <c r="AJ70" s="1148"/>
      <c r="AK70" s="1148"/>
      <c r="AP70" s="1148"/>
    </row>
    <row r="71" spans="1:43">
      <c r="B71" s="1244">
        <v>1</v>
      </c>
      <c r="C71" s="1248" t="s">
        <v>1559</v>
      </c>
      <c r="D71" s="1219"/>
      <c r="E71" s="1219"/>
      <c r="F71" s="1220"/>
      <c r="G71" s="1219"/>
      <c r="H71" s="1152"/>
      <c r="I71" s="1151"/>
      <c r="J71" s="1219"/>
      <c r="K71" s="1219"/>
      <c r="L71" s="1229"/>
      <c r="M71" s="3432"/>
      <c r="N71" s="3433"/>
      <c r="O71" s="3433"/>
      <c r="P71" s="3433"/>
      <c r="Q71" s="3433"/>
      <c r="R71" s="3433"/>
      <c r="S71" s="3434"/>
      <c r="V71" s="3386">
        <v>-5.16</v>
      </c>
      <c r="W71" s="3386"/>
      <c r="X71" s="1175" t="s">
        <v>458</v>
      </c>
      <c r="Y71" s="1201"/>
      <c r="AB71" s="1148"/>
      <c r="AH71" s="1148"/>
      <c r="AI71" s="1148"/>
      <c r="AJ71" s="1148"/>
      <c r="AK71" s="1148"/>
      <c r="AP71" s="1148"/>
    </row>
    <row r="72" spans="1:43">
      <c r="B72" s="1244">
        <v>2</v>
      </c>
      <c r="C72" s="1248" t="s">
        <v>196</v>
      </c>
      <c r="D72" s="1219"/>
      <c r="E72" s="1219"/>
      <c r="F72" s="1220"/>
      <c r="G72" s="1219"/>
      <c r="H72" s="1152"/>
      <c r="I72" s="1151"/>
      <c r="J72" s="1219"/>
      <c r="K72" s="1219"/>
      <c r="L72" s="1229"/>
      <c r="M72" s="1245"/>
      <c r="N72" s="1246"/>
      <c r="O72" s="1246"/>
      <c r="P72" s="1246"/>
      <c r="Q72" s="1246"/>
      <c r="R72" s="1246"/>
      <c r="S72" s="1247"/>
      <c r="V72" s="1226"/>
      <c r="W72" s="1226"/>
      <c r="X72" s="1175"/>
      <c r="Y72" s="1201"/>
      <c r="AB72" s="1148"/>
      <c r="AH72" s="1148"/>
      <c r="AI72" s="1148"/>
      <c r="AJ72" s="1148"/>
      <c r="AK72" s="1148"/>
      <c r="AP72" s="1148"/>
    </row>
    <row r="73" spans="1:43">
      <c r="B73" s="1244">
        <v>3</v>
      </c>
      <c r="C73" s="1248" t="s">
        <v>197</v>
      </c>
      <c r="D73" s="1219"/>
      <c r="E73" s="1219"/>
      <c r="F73" s="1220"/>
      <c r="G73" s="1219"/>
      <c r="H73" s="1152"/>
      <c r="I73" s="1151"/>
      <c r="J73" s="1219"/>
      <c r="K73" s="1219"/>
      <c r="L73" s="1229"/>
      <c r="M73" s="1245"/>
      <c r="N73" s="1246"/>
      <c r="O73" s="1246"/>
      <c r="P73" s="1246"/>
      <c r="Q73" s="1246"/>
      <c r="R73" s="1246"/>
      <c r="S73" s="1247"/>
      <c r="V73" s="1226"/>
      <c r="W73" s="1149"/>
      <c r="X73" s="1175"/>
      <c r="Y73" s="1201"/>
      <c r="AB73" s="1148"/>
      <c r="AH73" s="1148"/>
      <c r="AI73" s="1148"/>
      <c r="AJ73" s="1148"/>
      <c r="AK73" s="1148"/>
      <c r="AN73" s="1249"/>
      <c r="AO73" s="1224"/>
      <c r="AP73" s="1222"/>
      <c r="AQ73" s="1223"/>
    </row>
    <row r="74" spans="1:43">
      <c r="B74" s="1244">
        <v>4</v>
      </c>
      <c r="C74" s="1248" t="s">
        <v>198</v>
      </c>
      <c r="D74" s="1219"/>
      <c r="E74" s="1219"/>
      <c r="F74" s="1220"/>
      <c r="G74" s="1219"/>
      <c r="H74" s="1152"/>
      <c r="I74" s="1151"/>
      <c r="J74" s="1219"/>
      <c r="K74" s="1219"/>
      <c r="L74" s="1229"/>
      <c r="M74" s="3432"/>
      <c r="N74" s="3433"/>
      <c r="O74" s="3433"/>
      <c r="P74" s="3433"/>
      <c r="Q74" s="3433"/>
      <c r="R74" s="3433"/>
      <c r="S74" s="3434"/>
      <c r="W74" s="1149"/>
      <c r="X74" s="1175"/>
      <c r="Y74" s="1201"/>
      <c r="AB74" s="1148"/>
      <c r="AH74" s="1148"/>
      <c r="AI74" s="1148"/>
      <c r="AJ74" s="1148"/>
      <c r="AK74" s="1148"/>
      <c r="AM74" s="1154" t="s">
        <v>637</v>
      </c>
      <c r="AN74" s="1250"/>
      <c r="AO74" s="1236"/>
      <c r="AP74" s="1234"/>
      <c r="AQ74" s="1235"/>
    </row>
    <row r="75" spans="1:43">
      <c r="B75" s="1244">
        <v>5</v>
      </c>
      <c r="C75" s="1248" t="s">
        <v>802</v>
      </c>
      <c r="D75" s="1219"/>
      <c r="E75" s="1219"/>
      <c r="F75" s="1220"/>
      <c r="G75" s="1219"/>
      <c r="H75" s="1152"/>
      <c r="I75" s="1151"/>
      <c r="J75" s="1219"/>
      <c r="K75" s="1219"/>
      <c r="L75" s="1229"/>
      <c r="M75" s="3432"/>
      <c r="N75" s="3433"/>
      <c r="O75" s="3433"/>
      <c r="P75" s="3433"/>
      <c r="Q75" s="3433"/>
      <c r="R75" s="3433"/>
      <c r="S75" s="3434"/>
    </row>
    <row r="76" spans="1:43">
      <c r="B76" s="1244">
        <v>6</v>
      </c>
      <c r="C76" s="1248" t="s">
        <v>803</v>
      </c>
      <c r="D76" s="1219"/>
      <c r="E76" s="1219"/>
      <c r="F76" s="1220"/>
      <c r="G76" s="1219"/>
      <c r="H76" s="1152"/>
      <c r="I76" s="1151"/>
      <c r="J76" s="1219"/>
      <c r="K76" s="1219"/>
      <c r="L76" s="1229"/>
      <c r="M76" s="3432"/>
      <c r="N76" s="3433"/>
      <c r="O76" s="3433"/>
      <c r="P76" s="3433"/>
      <c r="Q76" s="3433"/>
      <c r="R76" s="3433"/>
      <c r="S76" s="3434"/>
      <c r="W76" s="1149"/>
      <c r="X76" s="1175"/>
      <c r="Y76" s="1201"/>
      <c r="AB76" s="1148"/>
      <c r="AH76" s="1148"/>
      <c r="AI76" s="1148"/>
      <c r="AJ76" s="1148"/>
      <c r="AK76" s="1148"/>
      <c r="AP76" s="1148"/>
    </row>
    <row r="77" spans="1:43">
      <c r="B77" s="1244">
        <v>7</v>
      </c>
      <c r="C77" s="1248" t="s">
        <v>199</v>
      </c>
      <c r="D77" s="1219"/>
      <c r="E77" s="1219"/>
      <c r="F77" s="1220"/>
      <c r="G77" s="1219"/>
      <c r="H77" s="1152"/>
      <c r="I77" s="1151"/>
      <c r="J77" s="1219"/>
      <c r="K77" s="1219"/>
      <c r="L77" s="1229"/>
      <c r="M77" s="1245"/>
      <c r="N77" s="1246"/>
      <c r="O77" s="1246"/>
      <c r="P77" s="1246"/>
      <c r="Q77" s="1246"/>
      <c r="R77" s="1246"/>
      <c r="S77" s="1247"/>
      <c r="W77" s="1149"/>
      <c r="X77" s="1175"/>
      <c r="Y77" s="1201"/>
      <c r="AB77" s="1148"/>
      <c r="AH77" s="1148"/>
      <c r="AI77" s="1148"/>
      <c r="AJ77" s="1148"/>
      <c r="AK77" s="1148"/>
      <c r="AP77" s="1148"/>
    </row>
    <row r="78" spans="1:43">
      <c r="B78" s="1244">
        <v>8</v>
      </c>
      <c r="C78" s="1248" t="s">
        <v>804</v>
      </c>
      <c r="D78" s="1219"/>
      <c r="E78" s="1219"/>
      <c r="F78" s="1220"/>
      <c r="G78" s="1219"/>
      <c r="H78" s="1152"/>
      <c r="I78" s="1151"/>
      <c r="J78" s="1219"/>
      <c r="K78" s="1219"/>
      <c r="L78" s="1229"/>
      <c r="M78" s="3432"/>
      <c r="N78" s="3433"/>
      <c r="O78" s="3433"/>
      <c r="P78" s="3433"/>
      <c r="Q78" s="3433"/>
      <c r="R78" s="3433"/>
      <c r="S78" s="3434"/>
      <c r="V78" s="3386">
        <f>V71-0.01</f>
        <v>-5.17</v>
      </c>
      <c r="W78" s="3386"/>
      <c r="X78" s="1175" t="s">
        <v>459</v>
      </c>
      <c r="Y78" s="1201"/>
      <c r="AB78" s="1148"/>
      <c r="AH78" s="1148"/>
      <c r="AI78" s="1148"/>
      <c r="AJ78" s="1148"/>
      <c r="AK78" s="1148"/>
      <c r="AP78" s="1148"/>
    </row>
    <row r="79" spans="1:43">
      <c r="B79" s="1244">
        <v>9</v>
      </c>
      <c r="C79" s="1248" t="s">
        <v>200</v>
      </c>
      <c r="D79" s="1219"/>
      <c r="E79" s="1219"/>
      <c r="F79" s="1220"/>
      <c r="G79" s="1219"/>
      <c r="H79" s="1152"/>
      <c r="I79" s="1151"/>
      <c r="J79" s="1219"/>
      <c r="K79" s="1219"/>
      <c r="L79" s="1229"/>
      <c r="M79" s="3432"/>
      <c r="N79" s="3433"/>
      <c r="O79" s="3433"/>
      <c r="P79" s="3433"/>
      <c r="Q79" s="3433"/>
      <c r="R79" s="3433"/>
      <c r="S79" s="3434"/>
      <c r="W79" s="1149"/>
      <c r="X79" s="1175"/>
      <c r="Y79" s="1201"/>
      <c r="AB79" s="1148"/>
      <c r="AH79" s="1148"/>
      <c r="AI79" s="1148"/>
      <c r="AJ79" s="1148"/>
      <c r="AK79" s="1148"/>
      <c r="AN79" s="1249"/>
      <c r="AO79" s="1224"/>
      <c r="AP79" s="1222"/>
      <c r="AQ79" s="1223"/>
    </row>
    <row r="80" spans="1:43">
      <c r="B80" s="1217">
        <v>96</v>
      </c>
      <c r="C80" s="1769" t="s">
        <v>805</v>
      </c>
      <c r="D80" s="1219"/>
      <c r="E80" s="1224"/>
      <c r="F80" s="1222"/>
      <c r="G80" s="1224"/>
      <c r="H80" s="1223"/>
      <c r="I80" s="1249"/>
      <c r="J80" s="1224"/>
      <c r="K80" s="1224"/>
      <c r="L80" s="1225"/>
      <c r="M80" s="3438"/>
      <c r="N80" s="3428"/>
      <c r="O80" s="3428"/>
      <c r="P80" s="3428"/>
      <c r="Q80" s="3428"/>
      <c r="R80" s="3428"/>
      <c r="S80" s="3439"/>
      <c r="W80" s="1149"/>
      <c r="X80" s="1175"/>
      <c r="Y80" s="1201"/>
      <c r="AB80" s="1148"/>
      <c r="AH80" s="1148"/>
      <c r="AI80" s="1148"/>
      <c r="AJ80" s="1148"/>
      <c r="AK80" s="1148"/>
      <c r="AM80" s="1154" t="s">
        <v>637</v>
      </c>
      <c r="AN80" s="1250"/>
      <c r="AO80" s="1236"/>
      <c r="AP80" s="1234"/>
      <c r="AQ80" s="1235"/>
    </row>
    <row r="81" spans="1:44">
      <c r="E81" s="1224"/>
      <c r="F81" s="1222"/>
      <c r="G81" s="1224"/>
      <c r="H81" s="1224"/>
      <c r="I81" s="1224"/>
      <c r="J81" s="1224"/>
      <c r="K81" s="1224"/>
      <c r="L81" s="1222"/>
      <c r="M81" s="3440"/>
      <c r="N81" s="3440"/>
      <c r="O81" s="3440"/>
      <c r="P81" s="3440"/>
      <c r="Q81" s="3440"/>
      <c r="R81" s="3440"/>
      <c r="S81" s="3440"/>
      <c r="W81" s="1149"/>
      <c r="X81" s="1175"/>
      <c r="Y81" s="1201"/>
      <c r="AB81" s="1148"/>
      <c r="AH81" s="1148"/>
      <c r="AI81" s="1148"/>
      <c r="AJ81" s="1148"/>
      <c r="AK81" s="1148"/>
      <c r="AP81" s="1148"/>
    </row>
    <row r="82" spans="1:44" ht="12.75" customHeight="1">
      <c r="E82" s="817"/>
      <c r="F82" s="1168"/>
      <c r="G82" s="817"/>
      <c r="H82" s="817"/>
      <c r="I82" s="817"/>
      <c r="J82" s="817"/>
      <c r="K82" s="817"/>
      <c r="L82" s="1168"/>
      <c r="M82" s="3428"/>
      <c r="N82" s="3428"/>
      <c r="O82" s="3428"/>
      <c r="P82" s="3428"/>
      <c r="Q82" s="3428"/>
      <c r="R82" s="3428"/>
      <c r="S82" s="3428"/>
      <c r="V82" s="3386">
        <f>V78-0.01</f>
        <v>-5.18</v>
      </c>
      <c r="W82" s="3386"/>
      <c r="X82" s="3419" t="s">
        <v>552</v>
      </c>
      <c r="Y82" s="3423"/>
      <c r="Z82" s="3423"/>
      <c r="AA82" s="3423"/>
      <c r="AB82" s="3423"/>
      <c r="AC82" s="3423"/>
      <c r="AD82" s="3423"/>
      <c r="AE82" s="3423"/>
      <c r="AF82" s="3423"/>
      <c r="AG82" s="3423"/>
      <c r="AH82" s="3423"/>
      <c r="AI82" s="3423"/>
      <c r="AJ82" s="3423"/>
      <c r="AK82" s="3423"/>
      <c r="AL82" s="3423"/>
      <c r="AM82" s="3423"/>
      <c r="AN82" s="3423"/>
      <c r="AO82" s="3423"/>
      <c r="AP82" s="3423"/>
      <c r="AQ82" s="3423"/>
      <c r="AR82" s="3423"/>
    </row>
    <row r="83" spans="1:44" ht="12.75" customHeight="1">
      <c r="B83" s="1251"/>
      <c r="C83" s="204"/>
      <c r="D83" s="817"/>
      <c r="E83" s="817"/>
      <c r="F83" s="1168"/>
      <c r="G83" s="817"/>
      <c r="H83" s="817"/>
      <c r="I83" s="817"/>
      <c r="J83" s="817"/>
      <c r="K83" s="817"/>
      <c r="L83" s="1168"/>
      <c r="M83" s="1252"/>
      <c r="N83" s="1252"/>
      <c r="O83" s="1252"/>
      <c r="P83" s="1252"/>
      <c r="Q83" s="1252"/>
      <c r="R83" s="1252"/>
      <c r="S83" s="1252"/>
      <c r="V83" s="1226"/>
      <c r="W83" s="1226"/>
      <c r="X83" s="3423"/>
      <c r="Y83" s="3423"/>
      <c r="Z83" s="3423"/>
      <c r="AA83" s="3423"/>
      <c r="AB83" s="3423"/>
      <c r="AC83" s="3423"/>
      <c r="AD83" s="3423"/>
      <c r="AE83" s="3423"/>
      <c r="AF83" s="3423"/>
      <c r="AG83" s="3423"/>
      <c r="AH83" s="3423"/>
      <c r="AI83" s="3423"/>
      <c r="AJ83" s="3423"/>
      <c r="AK83" s="3423"/>
      <c r="AL83" s="3423"/>
      <c r="AM83" s="3423"/>
      <c r="AN83" s="3423"/>
      <c r="AO83" s="3423"/>
      <c r="AP83" s="3423"/>
      <c r="AQ83" s="3423"/>
      <c r="AR83" s="3423"/>
    </row>
    <row r="84" spans="1:44" ht="12.75" customHeight="1">
      <c r="A84" s="1175">
        <v>-5.0999999999999996</v>
      </c>
      <c r="B84" s="3419" t="s">
        <v>806</v>
      </c>
      <c r="C84" s="3419"/>
      <c r="D84" s="3419"/>
      <c r="E84" s="3419"/>
      <c r="F84" s="3419"/>
      <c r="G84" s="3419"/>
      <c r="H84" s="3419"/>
      <c r="I84" s="3419"/>
      <c r="J84" s="3419"/>
      <c r="K84" s="3419"/>
      <c r="L84" s="3419"/>
      <c r="M84" s="3419"/>
      <c r="N84" s="3419"/>
      <c r="O84" s="3419"/>
      <c r="P84" s="3419"/>
      <c r="Q84" s="3419"/>
      <c r="R84" s="3419"/>
      <c r="S84" s="1252"/>
      <c r="V84" s="1226"/>
      <c r="W84" s="1226"/>
      <c r="X84" s="3423"/>
      <c r="Y84" s="3423"/>
      <c r="Z84" s="3423"/>
      <c r="AA84" s="3423"/>
      <c r="AB84" s="3423"/>
      <c r="AC84" s="3423"/>
      <c r="AD84" s="3423"/>
      <c r="AE84" s="3423"/>
      <c r="AF84" s="3423"/>
      <c r="AG84" s="3423"/>
      <c r="AH84" s="3423"/>
      <c r="AI84" s="3423"/>
      <c r="AJ84" s="3423"/>
      <c r="AK84" s="3423"/>
      <c r="AL84" s="3423"/>
      <c r="AM84" s="3423"/>
      <c r="AN84" s="3423"/>
      <c r="AO84" s="3423"/>
      <c r="AP84" s="3423"/>
      <c r="AQ84" s="3423"/>
      <c r="AR84" s="3423"/>
    </row>
    <row r="85" spans="1:44" ht="12.75" customHeight="1">
      <c r="B85" s="3419"/>
      <c r="C85" s="3419"/>
      <c r="D85" s="3419"/>
      <c r="E85" s="3419"/>
      <c r="F85" s="3419"/>
      <c r="G85" s="3419"/>
      <c r="H85" s="3419"/>
      <c r="I85" s="3419"/>
      <c r="J85" s="3419"/>
      <c r="K85" s="3419"/>
      <c r="L85" s="3419"/>
      <c r="M85" s="3419"/>
      <c r="N85" s="3419"/>
      <c r="O85" s="3419"/>
      <c r="P85" s="3419"/>
      <c r="Q85" s="3419"/>
      <c r="R85" s="3419"/>
      <c r="S85" s="2256"/>
      <c r="T85" s="1225"/>
      <c r="V85" s="1226"/>
      <c r="W85" s="1226"/>
      <c r="X85" s="3423"/>
      <c r="Y85" s="3423"/>
      <c r="Z85" s="3423"/>
      <c r="AA85" s="3423"/>
      <c r="AB85" s="3423"/>
      <c r="AC85" s="3423"/>
      <c r="AD85" s="3423"/>
      <c r="AE85" s="3423"/>
      <c r="AF85" s="3423"/>
      <c r="AG85" s="3423"/>
      <c r="AH85" s="3423"/>
      <c r="AI85" s="3423"/>
      <c r="AJ85" s="3423"/>
      <c r="AK85" s="3423"/>
      <c r="AL85" s="3423"/>
      <c r="AM85" s="3423"/>
      <c r="AN85" s="3423"/>
      <c r="AO85" s="3423"/>
      <c r="AP85" s="3423"/>
      <c r="AQ85" s="3423"/>
      <c r="AR85" s="3423"/>
    </row>
    <row r="86" spans="1:44" ht="12.75" customHeight="1">
      <c r="D86" s="1207" t="s">
        <v>35</v>
      </c>
      <c r="E86" s="1207"/>
      <c r="F86" s="1207"/>
      <c r="G86" s="1207"/>
      <c r="H86" s="1207"/>
      <c r="I86" s="1207">
        <v>1</v>
      </c>
      <c r="S86" s="1245"/>
      <c r="T86" s="1237"/>
      <c r="V86" s="1226"/>
      <c r="W86" s="1226"/>
      <c r="X86" s="1930"/>
      <c r="AE86" s="1202"/>
      <c r="AG86" s="1148"/>
      <c r="AH86" s="1148"/>
      <c r="AI86" s="1148"/>
      <c r="AJ86" s="1148"/>
      <c r="AN86" s="1202"/>
      <c r="AO86" s="1203"/>
      <c r="AP86" s="1223"/>
      <c r="AR86" s="1930"/>
    </row>
    <row r="87" spans="1:44" ht="12.75" customHeight="1">
      <c r="D87" s="1207" t="s">
        <v>36</v>
      </c>
      <c r="E87" s="1207"/>
      <c r="F87" s="1207"/>
      <c r="G87" s="1207"/>
      <c r="H87" s="1253"/>
      <c r="I87" s="1207">
        <v>2</v>
      </c>
      <c r="S87" s="1252"/>
      <c r="V87" s="1226"/>
      <c r="W87" s="1226"/>
      <c r="X87" s="1930"/>
      <c r="Y87" s="1207" t="s">
        <v>35</v>
      </c>
      <c r="Z87" s="1207"/>
      <c r="AA87" s="1207">
        <v>1</v>
      </c>
      <c r="AB87" s="1207"/>
      <c r="AC87" s="1207"/>
      <c r="AD87" s="1207"/>
      <c r="AE87" s="1207"/>
      <c r="AF87" s="1163"/>
      <c r="AG87" s="1148"/>
      <c r="AH87" s="1148"/>
      <c r="AI87" s="1148"/>
      <c r="AJ87" s="1148"/>
      <c r="AN87" s="1202"/>
      <c r="AO87" s="1208"/>
      <c r="AP87" s="1235"/>
      <c r="AR87" s="1930"/>
    </row>
    <row r="88" spans="1:44">
      <c r="W88" s="1175"/>
      <c r="X88" s="1202"/>
      <c r="Y88" s="1207" t="s">
        <v>36</v>
      </c>
      <c r="Z88" s="1207"/>
      <c r="AA88" s="1207">
        <v>2</v>
      </c>
      <c r="AB88" s="1207" t="s">
        <v>84</v>
      </c>
      <c r="AC88" s="3420">
        <f>V102</f>
        <v>-5.1999999999999993</v>
      </c>
      <c r="AD88" s="3420"/>
      <c r="AE88" s="1207"/>
      <c r="AF88" s="1163"/>
      <c r="AG88" s="1148"/>
      <c r="AH88" s="1148"/>
      <c r="AI88" s="1148"/>
      <c r="AJ88" s="1148"/>
      <c r="AN88" s="1202"/>
      <c r="AO88" s="1202"/>
    </row>
    <row r="89" spans="1:44">
      <c r="A89" s="3388" t="s">
        <v>548</v>
      </c>
      <c r="B89" s="3388"/>
      <c r="C89" s="3388"/>
      <c r="D89" s="3388"/>
      <c r="E89" s="3388"/>
      <c r="F89" s="3388"/>
      <c r="G89" s="3388"/>
      <c r="H89" s="3388"/>
      <c r="I89" s="3388"/>
      <c r="J89" s="3388"/>
      <c r="K89" s="3388"/>
      <c r="L89" s="3388"/>
      <c r="M89" s="3388"/>
      <c r="N89" s="3388"/>
      <c r="O89" s="3388"/>
      <c r="P89" s="3388"/>
      <c r="Q89" s="3388"/>
      <c r="R89" s="3388"/>
      <c r="W89" s="1175"/>
      <c r="X89" s="1149"/>
    </row>
    <row r="90" spans="1:44">
      <c r="A90" s="3388"/>
      <c r="B90" s="3388"/>
      <c r="C90" s="3388"/>
      <c r="D90" s="3388"/>
      <c r="E90" s="3388"/>
      <c r="F90" s="3388"/>
      <c r="G90" s="3388"/>
      <c r="H90" s="3388"/>
      <c r="I90" s="3388"/>
      <c r="J90" s="3388"/>
      <c r="K90" s="3388"/>
      <c r="L90" s="3388"/>
      <c r="M90" s="3388"/>
      <c r="N90" s="3388"/>
      <c r="O90" s="3388"/>
      <c r="P90" s="3388"/>
      <c r="Q90" s="3388"/>
      <c r="R90" s="3388"/>
      <c r="W90" s="1149"/>
      <c r="X90" s="1149"/>
    </row>
    <row r="91" spans="1:44">
      <c r="A91" s="1175">
        <v>-5.1100000000000003</v>
      </c>
      <c r="B91" s="3419" t="s">
        <v>561</v>
      </c>
      <c r="C91" s="3419"/>
      <c r="D91" s="3419"/>
      <c r="E91" s="3419"/>
      <c r="F91" s="3419"/>
      <c r="G91" s="3419"/>
      <c r="H91" s="3419"/>
      <c r="I91" s="3419"/>
      <c r="J91" s="3419"/>
      <c r="K91" s="3419"/>
      <c r="L91" s="3419"/>
      <c r="M91" s="3419"/>
      <c r="N91" s="3419"/>
      <c r="O91" s="3419"/>
      <c r="P91" s="3419"/>
      <c r="Q91" s="3419"/>
      <c r="R91" s="3419"/>
      <c r="S91" s="1249"/>
      <c r="T91" s="1225"/>
      <c r="W91" s="1149"/>
      <c r="X91" s="1241"/>
      <c r="Y91" s="1242"/>
      <c r="Z91" s="1242"/>
      <c r="AA91" s="1242"/>
      <c r="AB91" s="1242"/>
      <c r="AC91" s="1242"/>
      <c r="AD91" s="1242"/>
      <c r="AE91" s="1242"/>
      <c r="AF91" s="1242"/>
      <c r="AG91" s="1242"/>
      <c r="AH91" s="1242"/>
      <c r="AI91" s="1242"/>
      <c r="AJ91" s="1242"/>
      <c r="AK91" s="1242"/>
      <c r="AL91" s="1242"/>
      <c r="AM91" s="1242"/>
      <c r="AN91" s="1242"/>
      <c r="AO91" s="1242"/>
      <c r="AP91" s="1242"/>
    </row>
    <row r="92" spans="1:44" ht="12.75" customHeight="1">
      <c r="B92" s="3419"/>
      <c r="C92" s="3419"/>
      <c r="D92" s="3419"/>
      <c r="E92" s="3419"/>
      <c r="F92" s="3419"/>
      <c r="G92" s="3419"/>
      <c r="H92" s="3419"/>
      <c r="I92" s="3419"/>
      <c r="J92" s="3419"/>
      <c r="K92" s="3419"/>
      <c r="L92" s="3419"/>
      <c r="M92" s="3419"/>
      <c r="N92" s="3419"/>
      <c r="O92" s="3419"/>
      <c r="P92" s="3419"/>
      <c r="Q92" s="3419"/>
      <c r="R92" s="3419"/>
      <c r="S92" s="1250"/>
      <c r="T92" s="1237"/>
      <c r="W92" s="1149"/>
      <c r="X92" s="1202"/>
    </row>
    <row r="93" spans="1:44">
      <c r="D93" s="1207" t="s">
        <v>35</v>
      </c>
      <c r="E93" s="1207"/>
      <c r="F93" s="1207">
        <v>1</v>
      </c>
      <c r="G93" s="1207"/>
      <c r="H93" s="1207"/>
      <c r="I93" s="1207"/>
      <c r="W93" s="1149"/>
      <c r="X93" s="1149"/>
    </row>
    <row r="94" spans="1:44">
      <c r="D94" s="1207" t="s">
        <v>36</v>
      </c>
      <c r="E94" s="1207"/>
      <c r="F94" s="1207">
        <v>2</v>
      </c>
      <c r="G94" s="1207" t="s">
        <v>547</v>
      </c>
      <c r="H94" s="1253"/>
      <c r="I94" s="1207"/>
      <c r="W94" s="1149"/>
      <c r="X94" s="1149"/>
    </row>
    <row r="95" spans="1:44" hidden="1">
      <c r="W95" s="1149"/>
      <c r="X95" s="1175"/>
      <c r="Y95" s="1201"/>
      <c r="AB95" s="1148"/>
      <c r="AH95" s="1148"/>
      <c r="AI95" s="1148"/>
      <c r="AJ95" s="1148"/>
      <c r="AK95" s="1148"/>
      <c r="AP95" s="1148"/>
    </row>
    <row r="96" spans="1:44">
      <c r="W96" s="1149"/>
      <c r="X96" s="1175"/>
      <c r="Y96" s="1201"/>
      <c r="AB96" s="1148"/>
      <c r="AH96" s="1148"/>
      <c r="AI96" s="1148"/>
      <c r="AJ96" s="1148"/>
      <c r="AK96" s="1148"/>
      <c r="AP96" s="1148"/>
    </row>
    <row r="97" spans="1:43" ht="12.75" customHeight="1">
      <c r="A97" s="1175">
        <f>A91-0.01</f>
        <v>-5.12</v>
      </c>
      <c r="B97" s="3419" t="s">
        <v>549</v>
      </c>
      <c r="C97" s="3419"/>
      <c r="D97" s="3419"/>
      <c r="E97" s="3419"/>
      <c r="F97" s="3419"/>
      <c r="G97" s="3419"/>
      <c r="H97" s="3419"/>
      <c r="I97" s="3419"/>
      <c r="J97" s="3419"/>
      <c r="K97" s="3419"/>
      <c r="L97" s="3419"/>
      <c r="M97" s="3419"/>
      <c r="N97" s="3419"/>
      <c r="O97" s="3419"/>
      <c r="P97" s="3419"/>
      <c r="Q97" s="3419"/>
      <c r="R97" s="3419"/>
      <c r="S97" s="3419"/>
      <c r="T97" s="3419"/>
      <c r="V97" s="3422">
        <f>V82-0.01</f>
        <v>-5.1899999999999995</v>
      </c>
      <c r="W97" s="3422"/>
      <c r="X97" s="1175" t="s">
        <v>460</v>
      </c>
      <c r="Y97" s="1201"/>
      <c r="AB97" s="1148"/>
      <c r="AH97" s="1148"/>
      <c r="AI97" s="1148"/>
      <c r="AJ97" s="1148"/>
      <c r="AK97" s="1148"/>
      <c r="AP97" s="1148"/>
    </row>
    <row r="98" spans="1:43">
      <c r="A98" s="1175"/>
      <c r="B98" s="3419"/>
      <c r="C98" s="3419"/>
      <c r="D98" s="3419"/>
      <c r="E98" s="3419"/>
      <c r="F98" s="3419"/>
      <c r="G98" s="3419"/>
      <c r="H98" s="3419"/>
      <c r="I98" s="3419"/>
      <c r="J98" s="3419"/>
      <c r="K98" s="3419"/>
      <c r="L98" s="3419"/>
      <c r="M98" s="3419"/>
      <c r="N98" s="3419"/>
      <c r="O98" s="3419"/>
      <c r="P98" s="3419"/>
      <c r="Q98" s="3419"/>
      <c r="R98" s="3419"/>
      <c r="S98" s="3419"/>
      <c r="T98" s="3419"/>
      <c r="W98" s="1149"/>
      <c r="X98" s="1175"/>
      <c r="Y98" s="1201"/>
      <c r="AB98" s="1148"/>
      <c r="AH98" s="1148"/>
      <c r="AI98" s="1148"/>
      <c r="AJ98" s="1148"/>
      <c r="AK98" s="1148"/>
      <c r="AN98" s="1249"/>
      <c r="AO98" s="1224"/>
      <c r="AP98" s="1222"/>
      <c r="AQ98" s="1223"/>
    </row>
    <row r="99" spans="1:43">
      <c r="A99" s="1175"/>
      <c r="B99" s="3419"/>
      <c r="C99" s="3419"/>
      <c r="D99" s="3419"/>
      <c r="E99" s="3419"/>
      <c r="F99" s="3419"/>
      <c r="G99" s="3419"/>
      <c r="H99" s="3419"/>
      <c r="I99" s="3419"/>
      <c r="J99" s="3419"/>
      <c r="K99" s="3419"/>
      <c r="L99" s="3419"/>
      <c r="M99" s="3419"/>
      <c r="N99" s="3419"/>
      <c r="O99" s="3419"/>
      <c r="P99" s="3419"/>
      <c r="Q99" s="3419"/>
      <c r="R99" s="3419"/>
      <c r="S99" s="3419"/>
      <c r="T99" s="3419"/>
      <c r="W99" s="1149"/>
      <c r="X99" s="1175"/>
      <c r="Y99" s="1201"/>
      <c r="AB99" s="1148"/>
      <c r="AH99" s="1148"/>
      <c r="AI99" s="1148"/>
      <c r="AJ99" s="1148"/>
      <c r="AK99" s="1148"/>
      <c r="AM99" s="1154" t="s">
        <v>637</v>
      </c>
      <c r="AN99" s="1250"/>
      <c r="AO99" s="1236"/>
      <c r="AP99" s="1234"/>
      <c r="AQ99" s="1235"/>
    </row>
    <row r="100" spans="1:43">
      <c r="B100" s="1241" t="s">
        <v>551</v>
      </c>
      <c r="C100" s="1242"/>
      <c r="D100" s="1242"/>
      <c r="E100" s="1242"/>
      <c r="F100" s="1242"/>
      <c r="G100" s="1242"/>
      <c r="H100" s="1242"/>
      <c r="I100" s="1242"/>
      <c r="J100" s="1242"/>
      <c r="K100" s="1242"/>
      <c r="L100" s="1242"/>
      <c r="M100" s="1242"/>
      <c r="N100" s="1242"/>
      <c r="O100" s="1242"/>
      <c r="P100" s="1242"/>
      <c r="Q100" s="1242"/>
      <c r="R100" s="1242"/>
      <c r="S100" s="1242"/>
      <c r="T100" s="1242"/>
      <c r="W100" s="1149"/>
      <c r="X100" s="1175"/>
      <c r="Y100" s="1201"/>
      <c r="AB100" s="1148"/>
      <c r="AH100" s="1148"/>
      <c r="AI100" s="1148"/>
      <c r="AJ100" s="1148"/>
      <c r="AK100" s="1148"/>
      <c r="AP100" s="1148"/>
    </row>
    <row r="101" spans="1:43">
      <c r="B101" s="1202"/>
      <c r="C101" s="1202"/>
      <c r="F101" s="1149"/>
      <c r="J101" s="1202"/>
      <c r="K101" s="1254"/>
      <c r="L101" s="1254"/>
      <c r="M101" s="1254"/>
      <c r="N101" s="1254"/>
      <c r="O101" s="1254"/>
      <c r="P101" s="1254"/>
      <c r="Q101" s="1254"/>
      <c r="R101" s="1254"/>
      <c r="S101" s="1202"/>
      <c r="T101" s="1203"/>
      <c r="U101" s="1223"/>
    </row>
    <row r="102" spans="1:43" ht="12.75" customHeight="1">
      <c r="B102" s="1149"/>
      <c r="C102" s="1149"/>
      <c r="D102" s="1207" t="s">
        <v>35</v>
      </c>
      <c r="E102" s="1207"/>
      <c r="F102" s="1207">
        <v>1</v>
      </c>
      <c r="G102" s="1207"/>
      <c r="H102" s="1207"/>
      <c r="I102" s="1207"/>
      <c r="J102" s="1202"/>
      <c r="K102" s="1254"/>
      <c r="L102" s="1254"/>
      <c r="M102" s="1254"/>
      <c r="N102" s="1254"/>
      <c r="O102" s="1254"/>
      <c r="P102" s="1254"/>
      <c r="Q102" s="1254"/>
      <c r="R102" s="1254"/>
      <c r="S102" s="1202"/>
      <c r="T102" s="1208"/>
      <c r="U102" s="1235"/>
      <c r="V102" s="3386">
        <f>V97-0.01</f>
        <v>-5.1999999999999993</v>
      </c>
      <c r="W102" s="3386"/>
      <c r="X102" s="1175" t="s">
        <v>553</v>
      </c>
      <c r="Y102" s="1201"/>
      <c r="AB102" s="1148"/>
      <c r="AH102" s="1148"/>
      <c r="AI102" s="1148"/>
      <c r="AJ102" s="1148"/>
      <c r="AK102" s="1148"/>
      <c r="AP102" s="1148"/>
    </row>
    <row r="103" spans="1:43">
      <c r="B103" s="1149"/>
      <c r="C103" s="1149"/>
      <c r="D103" s="1207" t="s">
        <v>36</v>
      </c>
      <c r="E103" s="1207"/>
      <c r="F103" s="1207">
        <v>2</v>
      </c>
      <c r="G103" s="1207" t="s">
        <v>84</v>
      </c>
      <c r="H103" s="3420">
        <f>V61</f>
        <v>-5.15</v>
      </c>
      <c r="I103" s="3421"/>
      <c r="J103" s="1202"/>
      <c r="K103" s="1254"/>
      <c r="L103" s="1254"/>
      <c r="M103" s="1254"/>
      <c r="N103" s="1254"/>
      <c r="O103" s="1254"/>
      <c r="P103" s="1254"/>
      <c r="Q103" s="1254"/>
      <c r="R103" s="1254"/>
      <c r="S103" s="1202"/>
      <c r="T103" s="1202"/>
      <c r="W103" s="1149"/>
      <c r="X103" s="1175"/>
      <c r="Y103" s="1201"/>
      <c r="AB103" s="1148"/>
      <c r="AH103" s="1148"/>
      <c r="AI103" s="1148"/>
      <c r="AJ103" s="1148"/>
      <c r="AK103" s="1148"/>
      <c r="AN103" s="1249"/>
      <c r="AO103" s="1224"/>
      <c r="AP103" s="1222"/>
      <c r="AQ103" s="1223"/>
    </row>
    <row r="104" spans="1:43">
      <c r="W104" s="1149"/>
      <c r="X104" s="1175"/>
      <c r="Y104" s="1149" t="s">
        <v>432</v>
      </c>
      <c r="AB104" s="1148"/>
      <c r="AH104" s="1148"/>
      <c r="AI104" s="1148"/>
      <c r="AJ104" s="1148"/>
      <c r="AK104" s="1148"/>
      <c r="AM104" s="1154" t="s">
        <v>637</v>
      </c>
      <c r="AN104" s="1250"/>
      <c r="AO104" s="1236"/>
      <c r="AP104" s="1234"/>
      <c r="AQ104" s="1235"/>
    </row>
    <row r="105" spans="1:43">
      <c r="I105" s="3401">
        <f>A97-0.01</f>
        <v>-5.13</v>
      </c>
      <c r="J105" s="3365"/>
      <c r="K105" s="3431"/>
      <c r="L105" s="3401">
        <f>I105-0.01</f>
        <v>-5.14</v>
      </c>
      <c r="M105" s="3365"/>
      <c r="N105" s="3365"/>
      <c r="O105" s="3365"/>
      <c r="P105" s="3365"/>
      <c r="Q105" s="3431"/>
    </row>
    <row r="106" spans="1:43" ht="12.75" customHeight="1">
      <c r="I106" s="3410" t="s">
        <v>456</v>
      </c>
      <c r="J106" s="3356"/>
      <c r="K106" s="3436"/>
      <c r="L106" s="3415" t="s">
        <v>457</v>
      </c>
      <c r="M106" s="3416"/>
      <c r="N106" s="3416"/>
      <c r="O106" s="3416"/>
      <c r="P106" s="3416"/>
      <c r="Q106" s="3437"/>
    </row>
    <row r="107" spans="1:43">
      <c r="I107" s="3410"/>
      <c r="J107" s="3356"/>
      <c r="K107" s="3436"/>
      <c r="L107" s="3410"/>
      <c r="M107" s="3356"/>
      <c r="N107" s="3356"/>
      <c r="O107" s="3356"/>
      <c r="P107" s="3356"/>
      <c r="Q107" s="3436"/>
    </row>
    <row r="108" spans="1:43">
      <c r="I108" s="3410"/>
      <c r="J108" s="3356"/>
      <c r="K108" s="3436"/>
      <c r="L108" s="3410"/>
      <c r="M108" s="3356"/>
      <c r="N108" s="3356"/>
      <c r="O108" s="3356"/>
      <c r="P108" s="3356"/>
      <c r="Q108" s="3436"/>
      <c r="X108" s="1149"/>
    </row>
    <row r="109" spans="1:43">
      <c r="I109" s="1255" t="s">
        <v>35</v>
      </c>
      <c r="J109" s="1163"/>
      <c r="K109" s="1256">
        <v>1</v>
      </c>
      <c r="L109" s="898"/>
      <c r="M109" s="897"/>
      <c r="N109" s="897"/>
      <c r="O109" s="1257"/>
      <c r="P109" s="817"/>
      <c r="Q109" s="1240"/>
      <c r="X109" s="1149"/>
    </row>
    <row r="110" spans="1:43" ht="12.75" customHeight="1">
      <c r="I110" s="1239" t="s">
        <v>36</v>
      </c>
      <c r="J110" s="2285"/>
      <c r="K110" s="2282">
        <v>2</v>
      </c>
      <c r="L110" s="3441" t="s">
        <v>636</v>
      </c>
      <c r="M110" s="3442"/>
      <c r="N110" s="3442"/>
      <c r="O110" s="3442"/>
      <c r="P110" s="3442"/>
      <c r="Q110" s="3443"/>
      <c r="X110" s="1149"/>
    </row>
    <row r="111" spans="1:43" ht="12.75" customHeight="1">
      <c r="I111" s="3395" t="s">
        <v>1374</v>
      </c>
      <c r="J111" s="3396"/>
      <c r="K111" s="3397"/>
      <c r="L111" s="3444"/>
      <c r="M111" s="3445"/>
      <c r="N111" s="3445"/>
      <c r="O111" s="3445"/>
      <c r="P111" s="3445"/>
      <c r="Q111" s="3446"/>
      <c r="X111" s="1149"/>
    </row>
    <row r="112" spans="1:43" ht="12.75" customHeight="1">
      <c r="I112" s="3398"/>
      <c r="J112" s="3399"/>
      <c r="K112" s="3400"/>
      <c r="L112" s="3447"/>
      <c r="M112" s="3448"/>
      <c r="N112" s="3448"/>
      <c r="O112" s="3448"/>
      <c r="P112" s="3448"/>
      <c r="Q112" s="3449"/>
      <c r="X112" s="1149"/>
    </row>
    <row r="113" spans="2:24">
      <c r="B113" s="1258">
        <v>1</v>
      </c>
      <c r="C113" s="1219" t="s">
        <v>451</v>
      </c>
      <c r="D113" s="1219"/>
      <c r="E113" s="1219"/>
      <c r="F113" s="1220"/>
      <c r="G113" s="1219"/>
      <c r="H113" s="1152"/>
      <c r="I113" s="1151"/>
      <c r="J113" s="1219"/>
      <c r="K113" s="1220"/>
      <c r="L113" s="3402"/>
      <c r="M113" s="3403"/>
      <c r="N113" s="3403"/>
      <c r="O113" s="3403"/>
      <c r="P113" s="3403"/>
      <c r="Q113" s="3435"/>
      <c r="T113" s="2286"/>
      <c r="U113" s="1148"/>
      <c r="X113" s="1149"/>
    </row>
    <row r="114" spans="2:24">
      <c r="B114" s="1258">
        <v>2</v>
      </c>
      <c r="C114" s="1219" t="s">
        <v>452</v>
      </c>
      <c r="D114" s="1219"/>
      <c r="E114" s="1219"/>
      <c r="F114" s="1220"/>
      <c r="G114" s="1219"/>
      <c r="H114" s="1152"/>
      <c r="I114" s="1151"/>
      <c r="J114" s="1219"/>
      <c r="K114" s="1220"/>
      <c r="L114" s="3402"/>
      <c r="M114" s="3403"/>
      <c r="N114" s="3403"/>
      <c r="O114" s="3403"/>
      <c r="P114" s="3403"/>
      <c r="Q114" s="3435"/>
      <c r="T114" s="1149"/>
      <c r="U114" s="1148"/>
      <c r="X114" s="1149"/>
    </row>
    <row r="115" spans="2:24">
      <c r="B115" s="1258">
        <v>3</v>
      </c>
      <c r="C115" s="1219" t="s">
        <v>453</v>
      </c>
      <c r="D115" s="1219"/>
      <c r="E115" s="1219"/>
      <c r="F115" s="1220"/>
      <c r="G115" s="1219"/>
      <c r="H115" s="1152"/>
      <c r="I115" s="1151"/>
      <c r="J115" s="1219"/>
      <c r="K115" s="1220"/>
      <c r="L115" s="3402"/>
      <c r="M115" s="3403"/>
      <c r="N115" s="3403"/>
      <c r="O115" s="3403"/>
      <c r="P115" s="3403"/>
      <c r="Q115" s="3435"/>
      <c r="T115" s="1149"/>
      <c r="U115" s="1148"/>
    </row>
    <row r="116" spans="2:24">
      <c r="B116" s="1258">
        <v>4</v>
      </c>
      <c r="C116" s="1219" t="s">
        <v>454</v>
      </c>
      <c r="D116" s="1219"/>
      <c r="E116" s="1219"/>
      <c r="F116" s="1220"/>
      <c r="G116" s="1219"/>
      <c r="H116" s="1152"/>
      <c r="I116" s="1151"/>
      <c r="J116" s="1219"/>
      <c r="K116" s="1220"/>
      <c r="L116" s="3402"/>
      <c r="M116" s="3403"/>
      <c r="N116" s="3403"/>
      <c r="O116" s="3403"/>
      <c r="P116" s="3403"/>
      <c r="Q116" s="3435"/>
      <c r="T116" s="1149"/>
      <c r="U116" s="1148"/>
    </row>
    <row r="117" spans="2:24">
      <c r="B117" s="1258">
        <v>5</v>
      </c>
      <c r="C117" s="1219" t="s">
        <v>455</v>
      </c>
      <c r="D117" s="1219"/>
      <c r="E117" s="1219"/>
      <c r="F117" s="1220"/>
      <c r="G117" s="1219"/>
      <c r="H117" s="1152"/>
      <c r="I117" s="1151"/>
      <c r="J117" s="1219"/>
      <c r="K117" s="1220"/>
      <c r="L117" s="3402"/>
      <c r="M117" s="3403"/>
      <c r="N117" s="3403"/>
      <c r="O117" s="3403"/>
      <c r="P117" s="3403"/>
      <c r="Q117" s="3435"/>
      <c r="T117" s="1149"/>
      <c r="U117" s="1148"/>
    </row>
    <row r="119" spans="2:24">
      <c r="P119" s="1148"/>
      <c r="R119" s="1148"/>
      <c r="S119" s="1148"/>
      <c r="V119" s="1149"/>
      <c r="W119" s="1149"/>
      <c r="X119" s="1149"/>
    </row>
    <row r="120" spans="2:24" ht="12.75" customHeight="1">
      <c r="P120" s="1148"/>
      <c r="R120" s="1148"/>
      <c r="S120" s="1148"/>
      <c r="V120" s="1149"/>
      <c r="W120" s="1149"/>
      <c r="X120" s="1149"/>
    </row>
    <row r="121" spans="2:24">
      <c r="P121" s="1148"/>
      <c r="R121" s="1148"/>
      <c r="S121" s="1148"/>
      <c r="V121" s="1149"/>
      <c r="W121" s="1149"/>
      <c r="X121" s="1149"/>
    </row>
    <row r="122" spans="2:24">
      <c r="V122" s="1149"/>
      <c r="W122" s="1149"/>
      <c r="X122" s="1149"/>
    </row>
    <row r="123" spans="2:24">
      <c r="V123" s="1149"/>
      <c r="W123" s="1149"/>
      <c r="X123" s="1149"/>
    </row>
    <row r="124" spans="2:24">
      <c r="V124" s="1149"/>
      <c r="W124" s="1149"/>
      <c r="X124" s="1149"/>
    </row>
    <row r="125" spans="2:24">
      <c r="V125" s="1149"/>
      <c r="W125" s="1149"/>
      <c r="X125" s="1149"/>
    </row>
    <row r="126" spans="2:24">
      <c r="V126" s="1149"/>
      <c r="W126" s="1149"/>
      <c r="X126" s="1149"/>
    </row>
    <row r="127" spans="2:24">
      <c r="V127" s="1149"/>
      <c r="W127" s="1149"/>
      <c r="X127" s="1149"/>
    </row>
    <row r="128" spans="2:24">
      <c r="V128" s="1149"/>
      <c r="W128" s="1149"/>
      <c r="X128" s="1149"/>
    </row>
    <row r="129" spans="18:24" ht="12.75" customHeight="1">
      <c r="V129" s="1149"/>
      <c r="W129" s="1149"/>
      <c r="X129" s="1149"/>
    </row>
    <row r="130" spans="18:24">
      <c r="V130" s="1149"/>
      <c r="W130" s="1149"/>
      <c r="X130" s="1149"/>
    </row>
    <row r="131" spans="18:24">
      <c r="V131" s="1149"/>
      <c r="W131" s="1149"/>
      <c r="X131" s="1149"/>
    </row>
    <row r="132" spans="18:24" ht="12.75" customHeight="1">
      <c r="V132" s="1149"/>
      <c r="W132" s="1149"/>
      <c r="X132" s="1149"/>
    </row>
    <row r="133" spans="18:24">
      <c r="V133" s="1149"/>
      <c r="W133" s="1149"/>
      <c r="X133" s="1149"/>
    </row>
    <row r="134" spans="18:24">
      <c r="V134" s="1149"/>
      <c r="W134" s="1149"/>
      <c r="X134" s="1149"/>
    </row>
    <row r="135" spans="18:24">
      <c r="V135" s="1149"/>
      <c r="W135" s="1149"/>
      <c r="X135" s="1149"/>
    </row>
    <row r="136" spans="18:24">
      <c r="V136" s="1149"/>
      <c r="W136" s="1149"/>
      <c r="X136" s="1149"/>
    </row>
    <row r="137" spans="18:24">
      <c r="V137" s="1149"/>
      <c r="W137" s="1149"/>
      <c r="X137" s="1149"/>
    </row>
    <row r="138" spans="18:24">
      <c r="V138" s="1149"/>
      <c r="W138" s="1149"/>
      <c r="X138" s="1149"/>
    </row>
    <row r="139" spans="18:24">
      <c r="V139" s="1149"/>
      <c r="W139" s="1149"/>
      <c r="X139" s="1149"/>
    </row>
    <row r="140" spans="18:24">
      <c r="V140" s="1149"/>
      <c r="W140" s="1149"/>
      <c r="X140" s="1149"/>
    </row>
    <row r="141" spans="18:24">
      <c r="V141" s="1149"/>
      <c r="W141" s="1149"/>
      <c r="X141" s="1149"/>
    </row>
    <row r="142" spans="18:24">
      <c r="V142" s="1149"/>
      <c r="W142" s="1149"/>
      <c r="X142" s="1149"/>
    </row>
    <row r="143" spans="18:24">
      <c r="R143" s="1148"/>
      <c r="S143" s="1148"/>
      <c r="V143" s="1149"/>
      <c r="W143" s="1149"/>
      <c r="X143" s="1149"/>
    </row>
    <row r="144" spans="18:24">
      <c r="R144" s="1148"/>
      <c r="S144" s="1148"/>
      <c r="V144" s="1149"/>
      <c r="W144" s="1149"/>
      <c r="X144" s="1149"/>
    </row>
    <row r="145" spans="2:24">
      <c r="B145" s="1149"/>
      <c r="C145" s="1149"/>
      <c r="F145" s="1149"/>
      <c r="L145" s="1149"/>
      <c r="R145" s="1148"/>
      <c r="S145" s="1148"/>
      <c r="V145" s="1149"/>
      <c r="W145" s="1149"/>
      <c r="X145" s="1149"/>
    </row>
    <row r="146" spans="2:24">
      <c r="B146" s="1149"/>
      <c r="C146" s="1149"/>
      <c r="F146" s="1149"/>
      <c r="L146" s="1149"/>
      <c r="R146" s="1148"/>
      <c r="S146" s="1148"/>
      <c r="V146" s="1149"/>
      <c r="W146" s="1149"/>
      <c r="X146" s="1149"/>
    </row>
    <row r="147" spans="2:24">
      <c r="B147" s="1149"/>
      <c r="C147" s="1149"/>
      <c r="F147" s="1149"/>
      <c r="L147" s="1149"/>
      <c r="M147" s="1149"/>
      <c r="N147" s="1149"/>
      <c r="O147" s="1149"/>
      <c r="T147" s="1149"/>
    </row>
  </sheetData>
  <customSheetViews>
    <customSheetView guid="{3191A239-AEE9-477C-890A-C1B06FD3DD47}" showPageBreaks="1" showGridLines="0" printArea="1" view="pageBreakPreview" topLeftCell="A102">
      <selection activeCell="X69" sqref="X69"/>
      <rowBreaks count="1" manualBreakCount="1">
        <brk id="57" max="16383" man="1"/>
      </rowBreaks>
      <pageSetup scale="80" orientation="landscape"/>
      <headerFooter differentFirst="1">
        <oddHeader>&amp;LHRBF Impact Evaluation&amp;CHousehold Questionnaire&amp;R&amp;10Form HH</oddHeader>
        <oddFooter>&amp;R&amp;P / &amp;N</oddFooter>
      </headerFooter>
    </customSheetView>
  </customSheetViews>
  <mergeCells count="88">
    <mergeCell ref="H103:I103"/>
    <mergeCell ref="B84:R85"/>
    <mergeCell ref="A89:R90"/>
    <mergeCell ref="L113:Q113"/>
    <mergeCell ref="L114:Q114"/>
    <mergeCell ref="B97:T99"/>
    <mergeCell ref="L116:Q116"/>
    <mergeCell ref="L117:Q117"/>
    <mergeCell ref="I105:K105"/>
    <mergeCell ref="L105:Q105"/>
    <mergeCell ref="I106:K108"/>
    <mergeCell ref="L106:Q108"/>
    <mergeCell ref="I111:K112"/>
    <mergeCell ref="L110:Q112"/>
    <mergeCell ref="L115:Q115"/>
    <mergeCell ref="V102:W102"/>
    <mergeCell ref="B91:R92"/>
    <mergeCell ref="M74:S74"/>
    <mergeCell ref="M75:S75"/>
    <mergeCell ref="M76:S76"/>
    <mergeCell ref="M78:S78"/>
    <mergeCell ref="V78:W78"/>
    <mergeCell ref="M80:S80"/>
    <mergeCell ref="M81:S81"/>
    <mergeCell ref="A59:R60"/>
    <mergeCell ref="B61:B70"/>
    <mergeCell ref="I61:J61"/>
    <mergeCell ref="M82:S82"/>
    <mergeCell ref="V82:W82"/>
    <mergeCell ref="V61:W61"/>
    <mergeCell ref="C69:H69"/>
    <mergeCell ref="M61:S61"/>
    <mergeCell ref="M79:S79"/>
    <mergeCell ref="I70:L70"/>
    <mergeCell ref="M70:S70"/>
    <mergeCell ref="M71:S71"/>
    <mergeCell ref="I62:L66"/>
    <mergeCell ref="M62:S65"/>
    <mergeCell ref="M66:S69"/>
    <mergeCell ref="I67:L69"/>
    <mergeCell ref="AC88:AD88"/>
    <mergeCell ref="V97:W97"/>
    <mergeCell ref="X82:AR85"/>
    <mergeCell ref="V45:W45"/>
    <mergeCell ref="V51:W51"/>
    <mergeCell ref="V52:W52"/>
    <mergeCell ref="V53:W53"/>
    <mergeCell ref="V54:W54"/>
    <mergeCell ref="AD68:AE68"/>
    <mergeCell ref="V71:W71"/>
    <mergeCell ref="V62:W62"/>
    <mergeCell ref="AC8:AD8"/>
    <mergeCell ref="V22:W22"/>
    <mergeCell ref="V25:W25"/>
    <mergeCell ref="X61:AO63"/>
    <mergeCell ref="V43:W43"/>
    <mergeCell ref="V44:W44"/>
    <mergeCell ref="V27:W27"/>
    <mergeCell ref="V28:W28"/>
    <mergeCell ref="V12:W12"/>
    <mergeCell ref="AC17:AD17"/>
    <mergeCell ref="V18:W18"/>
    <mergeCell ref="V19:W19"/>
    <mergeCell ref="V20:W20"/>
    <mergeCell ref="V21:W21"/>
    <mergeCell ref="V14:W14"/>
    <mergeCell ref="V15:W15"/>
    <mergeCell ref="V16:W16"/>
    <mergeCell ref="K17:O20"/>
    <mergeCell ref="P15:S20"/>
    <mergeCell ref="V10:W10"/>
    <mergeCell ref="K8:O12"/>
    <mergeCell ref="V3:W3"/>
    <mergeCell ref="V26:W26"/>
    <mergeCell ref="V11:W11"/>
    <mergeCell ref="V17:W17"/>
    <mergeCell ref="A4:R5"/>
    <mergeCell ref="W4:AN5"/>
    <mergeCell ref="V6:W6"/>
    <mergeCell ref="A7:A21"/>
    <mergeCell ref="B7:J21"/>
    <mergeCell ref="K7:L7"/>
    <mergeCell ref="K21:O21"/>
    <mergeCell ref="P21:S21"/>
    <mergeCell ref="P7:Q7"/>
    <mergeCell ref="K13:O16"/>
    <mergeCell ref="P8:S14"/>
    <mergeCell ref="V13:W13"/>
  </mergeCells>
  <phoneticPr fontId="0" type="noConversion"/>
  <pageMargins left="0.75" right="0.75" top="0.5" bottom="0.5" header="0.25" footer="0.25"/>
  <pageSetup scale="85" orientation="landscape"/>
  <headerFooter differentFirst="1">
    <oddHeader>&amp;LHRBF Impact Evaluation&amp;CHousehold Questionnaire&amp;R&amp;10Form HH</oddHeader>
    <oddFooter>&amp;R&amp;P / &amp;N</oddFooter>
  </headerFooter>
  <rowBreaks count="1" manualBreakCount="1">
    <brk id="54" max="44" man="1"/>
  </rowBreaks>
  <extLst>
    <ext xmlns:mx="http://schemas.microsoft.com/office/mac/excel/2008/main" uri="{64002731-A6B0-56B0-2670-7721B7C09600}">
      <mx:PLV Mode="1"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6"/>
  <sheetViews>
    <sheetView showGridLines="0" view="pageBreakPreview" zoomScaleSheetLayoutView="100" workbookViewId="0">
      <selection activeCell="B6" sqref="B6"/>
    </sheetView>
  </sheetViews>
  <sheetFormatPr baseColWidth="10" defaultColWidth="8.75" defaultRowHeight="10" x14ac:dyDescent="0"/>
  <cols>
    <col min="1" max="1" width="7.5" style="434" customWidth="1"/>
    <col min="2" max="2" width="81.5" style="434" customWidth="1"/>
    <col min="3" max="3" width="12" style="435" customWidth="1"/>
    <col min="4" max="4" width="2.5" style="435" bestFit="1" customWidth="1"/>
    <col min="5" max="5" width="3.5" style="435" bestFit="1" customWidth="1"/>
    <col min="6" max="6" width="27.75" style="137" customWidth="1"/>
    <col min="7" max="7" width="43" style="137" customWidth="1"/>
    <col min="8" max="8" width="3" style="137" customWidth="1"/>
    <col min="9" max="16384" width="8.75" style="137"/>
  </cols>
  <sheetData>
    <row r="1" spans="1:12" s="1143" customFormat="1" ht="25" customHeight="1">
      <c r="A1" s="381">
        <v>6</v>
      </c>
      <c r="B1" s="384" t="s">
        <v>358</v>
      </c>
      <c r="C1" s="384"/>
      <c r="D1" s="384"/>
      <c r="E1" s="384"/>
      <c r="F1" s="2715"/>
      <c r="G1" s="2715"/>
      <c r="H1" s="2716"/>
      <c r="I1" s="2716"/>
      <c r="J1" s="2716"/>
      <c r="K1" s="1259"/>
      <c r="L1" s="137"/>
    </row>
    <row r="2" spans="1:12" ht="8" customHeight="1">
      <c r="A2" s="135"/>
      <c r="B2" s="135"/>
      <c r="C2" s="135"/>
      <c r="D2" s="135"/>
      <c r="E2" s="135"/>
      <c r="F2" s="149"/>
      <c r="G2" s="2713"/>
      <c r="H2" s="1259"/>
      <c r="I2" s="1259"/>
      <c r="J2" s="1259"/>
      <c r="K2" s="1259"/>
    </row>
    <row r="3" spans="1:12" ht="12.75" customHeight="1">
      <c r="A3" s="46" t="s">
        <v>225</v>
      </c>
      <c r="B3" s="46"/>
      <c r="C3" s="46"/>
      <c r="D3" s="46"/>
      <c r="E3" s="46"/>
      <c r="F3" s="46"/>
      <c r="G3" s="2713"/>
      <c r="H3" s="1259"/>
      <c r="I3" s="1259"/>
      <c r="J3" s="1259"/>
      <c r="K3" s="1259"/>
    </row>
    <row r="4" spans="1:12" ht="12.75" customHeight="1">
      <c r="A4" s="387" t="s">
        <v>226</v>
      </c>
      <c r="B4" s="150"/>
      <c r="C4" s="150"/>
      <c r="D4" s="150"/>
      <c r="E4" s="150"/>
      <c r="F4" s="150"/>
      <c r="G4" s="1259"/>
      <c r="H4" s="1259"/>
      <c r="I4" s="1259"/>
      <c r="J4" s="1259"/>
      <c r="K4" s="1259"/>
    </row>
    <row r="5" spans="1:12" ht="8" customHeight="1">
      <c r="A5" s="161"/>
      <c r="B5" s="135"/>
      <c r="C5" s="135"/>
      <c r="D5" s="135"/>
      <c r="E5" s="135"/>
      <c r="F5" s="136"/>
      <c r="G5" s="1259"/>
      <c r="H5" s="1259"/>
      <c r="I5" s="1259"/>
      <c r="J5" s="1259"/>
      <c r="K5" s="1259"/>
    </row>
    <row r="6" spans="1:12" ht="12.75" customHeight="1">
      <c r="A6" s="431"/>
      <c r="B6" s="432"/>
      <c r="C6" s="135"/>
      <c r="D6" s="135"/>
      <c r="E6" s="135"/>
      <c r="F6" s="136"/>
      <c r="G6" s="1260"/>
      <c r="H6" s="1260"/>
      <c r="I6" s="1260"/>
      <c r="J6" s="1260"/>
      <c r="K6" s="1260"/>
    </row>
    <row r="7" spans="1:12">
      <c r="A7" s="436">
        <f>-A1-0.01</f>
        <v>-6.01</v>
      </c>
      <c r="B7" s="162" t="s">
        <v>220</v>
      </c>
      <c r="C7" s="1261"/>
      <c r="D7" s="149"/>
      <c r="E7" s="149"/>
      <c r="F7" s="136"/>
      <c r="G7" s="138"/>
      <c r="H7" s="138"/>
      <c r="I7" s="138"/>
      <c r="J7" s="138"/>
      <c r="K7" s="138"/>
    </row>
    <row r="8" spans="1:12">
      <c r="A8" s="436"/>
      <c r="B8" s="162"/>
      <c r="C8" s="163"/>
      <c r="D8" s="149"/>
      <c r="E8" s="149"/>
      <c r="F8" s="136"/>
      <c r="G8" s="138"/>
      <c r="H8" s="138"/>
      <c r="I8" s="138"/>
      <c r="J8" s="138"/>
      <c r="K8" s="138"/>
    </row>
    <row r="9" spans="1:12">
      <c r="A9" s="436"/>
      <c r="B9" s="140"/>
      <c r="C9" s="149"/>
      <c r="D9" s="149"/>
      <c r="E9" s="149"/>
      <c r="F9" s="149"/>
      <c r="G9" s="138"/>
      <c r="H9" s="138"/>
      <c r="I9" s="138"/>
      <c r="J9" s="138"/>
      <c r="K9" s="138"/>
    </row>
    <row r="10" spans="1:12" s="433" customFormat="1" ht="13.5" customHeight="1">
      <c r="A10" s="138" t="s">
        <v>431</v>
      </c>
      <c r="C10" s="2713"/>
      <c r="D10" s="2714"/>
      <c r="E10" s="2714"/>
      <c r="F10" s="136"/>
      <c r="G10" s="3450"/>
      <c r="H10" s="3451"/>
      <c r="I10" s="3451"/>
      <c r="J10" s="3451"/>
      <c r="K10" s="3451"/>
    </row>
    <row r="11" spans="1:12" s="433" customFormat="1" ht="12.75" customHeight="1">
      <c r="A11" s="1262"/>
      <c r="B11" s="1263"/>
      <c r="C11" s="1262"/>
      <c r="D11" s="1262"/>
      <c r="E11" s="1262"/>
      <c r="F11" s="136"/>
      <c r="G11" s="1264"/>
      <c r="H11" s="1264"/>
      <c r="I11" s="1264"/>
      <c r="J11" s="1264"/>
      <c r="K11" s="1264"/>
    </row>
    <row r="12" spans="1:12" s="433" customFormat="1" ht="12.75" customHeight="1">
      <c r="A12" s="3452" t="s">
        <v>504</v>
      </c>
      <c r="B12" s="1265"/>
      <c r="C12" s="1266">
        <f>A7-0.01</f>
        <v>-6.02</v>
      </c>
      <c r="D12" s="1267"/>
      <c r="E12" s="1267"/>
      <c r="F12" s="1268"/>
      <c r="G12" s="705">
        <f>C12-0.01</f>
        <v>-6.0299999999999994</v>
      </c>
      <c r="H12" s="1264"/>
      <c r="I12" s="1264"/>
      <c r="J12" s="1264"/>
      <c r="K12" s="1264"/>
    </row>
    <row r="13" spans="1:12" s="433" customFormat="1" ht="12.75" customHeight="1">
      <c r="A13" s="3453"/>
      <c r="B13" s="1269"/>
      <c r="C13" s="3455" t="s">
        <v>428</v>
      </c>
      <c r="D13" s="3456"/>
      <c r="E13" s="3456"/>
      <c r="F13" s="3457"/>
      <c r="G13" s="3461" t="s">
        <v>430</v>
      </c>
      <c r="H13" s="1264"/>
      <c r="I13" s="1264"/>
      <c r="J13" s="1264"/>
      <c r="K13" s="1264"/>
    </row>
    <row r="14" spans="1:12" s="433" customFormat="1" ht="12.75" customHeight="1">
      <c r="A14" s="3453"/>
      <c r="B14" s="1269"/>
      <c r="C14" s="3458"/>
      <c r="D14" s="3459"/>
      <c r="E14" s="3459"/>
      <c r="F14" s="3460"/>
      <c r="G14" s="3461"/>
      <c r="H14" s="1264"/>
      <c r="I14" s="1264"/>
      <c r="J14" s="1264"/>
      <c r="K14" s="1264"/>
    </row>
    <row r="15" spans="1:12" s="433" customFormat="1" ht="12.75" customHeight="1">
      <c r="A15" s="3453"/>
      <c r="B15" s="1269"/>
      <c r="C15" s="3458"/>
      <c r="D15" s="3459"/>
      <c r="E15" s="3459"/>
      <c r="F15" s="3460"/>
      <c r="G15" s="3461"/>
      <c r="H15" s="1264"/>
      <c r="I15" s="1264"/>
      <c r="J15" s="1264"/>
      <c r="K15" s="1264"/>
    </row>
    <row r="16" spans="1:12" s="433" customFormat="1" ht="12.75" customHeight="1">
      <c r="A16" s="3453"/>
      <c r="B16" s="1269"/>
      <c r="C16" s="3458"/>
      <c r="D16" s="3459"/>
      <c r="E16" s="3459"/>
      <c r="F16" s="3460"/>
      <c r="G16" s="3461"/>
      <c r="H16" s="1264"/>
      <c r="I16" s="1264"/>
      <c r="J16" s="1264"/>
      <c r="K16" s="1264"/>
    </row>
    <row r="17" spans="1:11" s="433" customFormat="1" ht="12.75" customHeight="1">
      <c r="A17" s="3453"/>
      <c r="B17" s="1269"/>
      <c r="C17" s="439"/>
      <c r="D17" s="437"/>
      <c r="E17" s="437"/>
      <c r="F17" s="1270"/>
      <c r="G17" s="3461"/>
      <c r="H17" s="1264"/>
      <c r="I17" s="1264"/>
      <c r="J17" s="1264"/>
      <c r="K17" s="1264"/>
    </row>
    <row r="18" spans="1:11" s="433" customFormat="1" ht="12.75" customHeight="1">
      <c r="A18" s="3453"/>
      <c r="B18" s="1269"/>
      <c r="C18" s="441" t="s">
        <v>35</v>
      </c>
      <c r="D18" s="442">
        <v>1</v>
      </c>
      <c r="E18" s="443"/>
      <c r="F18" s="1271"/>
      <c r="G18" s="3461"/>
      <c r="H18" s="1264"/>
      <c r="I18" s="1264"/>
      <c r="J18" s="1264"/>
      <c r="K18" s="1264"/>
    </row>
    <row r="19" spans="1:11" s="433" customFormat="1" ht="12.75" customHeight="1">
      <c r="A19" s="3453"/>
      <c r="B19" s="1269"/>
      <c r="C19" s="441" t="s">
        <v>36</v>
      </c>
      <c r="D19" s="442">
        <v>2</v>
      </c>
      <c r="E19" s="443" t="s">
        <v>84</v>
      </c>
      <c r="F19" s="1271" t="s">
        <v>429</v>
      </c>
      <c r="G19" s="3461"/>
      <c r="H19" s="1264"/>
      <c r="I19" s="1264"/>
      <c r="J19" s="1264"/>
      <c r="K19" s="1264"/>
    </row>
    <row r="20" spans="1:11" s="433" customFormat="1" ht="12.75" customHeight="1">
      <c r="A20" s="3453"/>
      <c r="B20" s="1269"/>
      <c r="C20" s="439"/>
      <c r="D20" s="437"/>
      <c r="E20" s="437"/>
      <c r="F20" s="1270"/>
      <c r="G20" s="3462" t="s">
        <v>807</v>
      </c>
      <c r="H20" s="1264"/>
      <c r="I20" s="1264"/>
      <c r="J20" s="1264"/>
      <c r="K20" s="1264"/>
    </row>
    <row r="21" spans="1:11" s="433" customFormat="1" ht="12.75" customHeight="1">
      <c r="A21" s="3453"/>
      <c r="B21" s="1269"/>
      <c r="C21" s="439"/>
      <c r="D21" s="437"/>
      <c r="E21" s="437"/>
      <c r="F21" s="1270"/>
      <c r="G21" s="3463"/>
      <c r="H21" s="1264"/>
      <c r="I21" s="1264"/>
      <c r="J21" s="1264"/>
      <c r="K21" s="1264"/>
    </row>
    <row r="22" spans="1:11" s="433" customFormat="1">
      <c r="A22" s="3454"/>
      <c r="B22" s="445" t="s">
        <v>427</v>
      </c>
      <c r="C22" s="733"/>
      <c r="D22" s="734"/>
      <c r="E22" s="734"/>
      <c r="F22" s="735"/>
      <c r="G22" s="1277" t="s">
        <v>638</v>
      </c>
      <c r="H22" s="138"/>
      <c r="I22" s="138"/>
      <c r="J22" s="138"/>
      <c r="K22" s="138"/>
    </row>
    <row r="23" spans="1:11" s="440" customFormat="1" ht="23.25" customHeight="1">
      <c r="A23" s="939">
        <v>1</v>
      </c>
      <c r="B23" s="444" t="s">
        <v>97</v>
      </c>
      <c r="C23" s="445"/>
      <c r="D23" s="1272"/>
      <c r="E23" s="1272"/>
      <c r="F23" s="1273"/>
      <c r="G23" s="1274"/>
      <c r="H23" s="438"/>
      <c r="I23" s="438"/>
      <c r="J23" s="438"/>
      <c r="K23" s="438"/>
    </row>
    <row r="24" spans="1:11" s="440" customFormat="1" ht="25" customHeight="1">
      <c r="A24" s="939">
        <f t="shared" ref="A24:A34" si="0">A23+1</f>
        <v>2</v>
      </c>
      <c r="B24" s="1275" t="s">
        <v>221</v>
      </c>
      <c r="C24" s="445"/>
      <c r="D24" s="1272"/>
      <c r="E24" s="1272"/>
      <c r="F24" s="1273"/>
      <c r="G24" s="1274"/>
      <c r="H24" s="438"/>
      <c r="I24" s="438"/>
      <c r="J24" s="438"/>
      <c r="K24" s="438"/>
    </row>
    <row r="25" spans="1:11" s="440" customFormat="1" ht="25.5" customHeight="1">
      <c r="A25" s="939">
        <f t="shared" si="0"/>
        <v>3</v>
      </c>
      <c r="B25" s="1275" t="s">
        <v>222</v>
      </c>
      <c r="C25" s="445"/>
      <c r="D25" s="1272"/>
      <c r="E25" s="1272"/>
      <c r="F25" s="1273"/>
      <c r="G25" s="1274"/>
      <c r="H25" s="438"/>
      <c r="I25" s="438"/>
      <c r="J25" s="438"/>
      <c r="K25" s="438"/>
    </row>
    <row r="26" spans="1:11" s="440" customFormat="1" ht="25" customHeight="1">
      <c r="A26" s="939">
        <f t="shared" si="0"/>
        <v>4</v>
      </c>
      <c r="B26" s="1275" t="s">
        <v>75</v>
      </c>
      <c r="C26" s="445"/>
      <c r="D26" s="1272"/>
      <c r="E26" s="1272"/>
      <c r="F26" s="1276"/>
      <c r="G26" s="1277"/>
      <c r="H26" s="438"/>
      <c r="I26" s="438"/>
      <c r="J26" s="438"/>
      <c r="K26" s="438"/>
    </row>
    <row r="27" spans="1:11" s="440" customFormat="1" ht="25" customHeight="1">
      <c r="A27" s="939">
        <f t="shared" si="0"/>
        <v>5</v>
      </c>
      <c r="B27" s="445" t="s">
        <v>223</v>
      </c>
      <c r="C27" s="445"/>
      <c r="D27" s="1272"/>
      <c r="E27" s="1272"/>
      <c r="F27" s="1276"/>
      <c r="G27" s="1274"/>
      <c r="H27" s="438"/>
      <c r="I27" s="438"/>
      <c r="J27" s="438"/>
      <c r="K27" s="438"/>
    </row>
    <row r="28" spans="1:11" s="440" customFormat="1" ht="25" customHeight="1">
      <c r="A28" s="939">
        <f t="shared" si="0"/>
        <v>6</v>
      </c>
      <c r="B28" s="445" t="s">
        <v>1348</v>
      </c>
      <c r="C28" s="445"/>
      <c r="D28" s="1272"/>
      <c r="E28" s="1272"/>
      <c r="F28" s="1276"/>
      <c r="G28" s="1274"/>
      <c r="H28" s="438"/>
      <c r="I28" s="438"/>
      <c r="J28" s="438"/>
      <c r="K28" s="438"/>
    </row>
    <row r="29" spans="1:11" s="440" customFormat="1" ht="25" customHeight="1">
      <c r="A29" s="939">
        <f t="shared" si="0"/>
        <v>7</v>
      </c>
      <c r="B29" s="445" t="s">
        <v>1349</v>
      </c>
      <c r="C29" s="445"/>
      <c r="D29" s="1272"/>
      <c r="E29" s="1272"/>
      <c r="F29" s="1276"/>
      <c r="G29" s="1274"/>
      <c r="H29" s="438"/>
      <c r="I29" s="438"/>
      <c r="J29" s="438"/>
      <c r="K29" s="438"/>
    </row>
    <row r="30" spans="1:11" s="440" customFormat="1" ht="25" customHeight="1">
      <c r="A30" s="939">
        <f t="shared" si="0"/>
        <v>8</v>
      </c>
      <c r="B30" s="445" t="s">
        <v>1350</v>
      </c>
      <c r="C30" s="445"/>
      <c r="D30" s="1272"/>
      <c r="E30" s="1272"/>
      <c r="F30" s="1276"/>
      <c r="G30" s="1274"/>
      <c r="H30" s="438"/>
      <c r="I30" s="438"/>
      <c r="J30" s="438"/>
      <c r="K30" s="438"/>
    </row>
    <row r="31" spans="1:11" s="440" customFormat="1" ht="25" customHeight="1">
      <c r="A31" s="939">
        <f t="shared" si="0"/>
        <v>9</v>
      </c>
      <c r="B31" s="1275" t="s">
        <v>147</v>
      </c>
      <c r="C31" s="445"/>
      <c r="D31" s="1272"/>
      <c r="E31" s="1272"/>
      <c r="F31" s="1276"/>
      <c r="G31" s="1274"/>
      <c r="H31" s="438"/>
      <c r="I31" s="438"/>
      <c r="J31" s="438"/>
      <c r="K31" s="438"/>
    </row>
    <row r="32" spans="1:11" s="440" customFormat="1" ht="25" customHeight="1">
      <c r="A32" s="939">
        <f t="shared" si="0"/>
        <v>10</v>
      </c>
      <c r="B32" s="444" t="s">
        <v>1574</v>
      </c>
      <c r="C32" s="445"/>
      <c r="D32" s="1272"/>
      <c r="E32" s="1272"/>
      <c r="F32" s="1276"/>
      <c r="G32" s="1274"/>
    </row>
    <row r="33" spans="1:7" s="440" customFormat="1" ht="30" customHeight="1">
      <c r="A33" s="939">
        <f t="shared" si="0"/>
        <v>11</v>
      </c>
      <c r="B33" s="444" t="s">
        <v>1327</v>
      </c>
      <c r="C33" s="445"/>
      <c r="D33" s="1272"/>
      <c r="E33" s="1272"/>
      <c r="F33" s="1276"/>
      <c r="G33" s="1274"/>
    </row>
    <row r="34" spans="1:7" s="440" customFormat="1" ht="30" customHeight="1">
      <c r="A34" s="939">
        <f t="shared" si="0"/>
        <v>12</v>
      </c>
      <c r="B34" s="445" t="s">
        <v>98</v>
      </c>
      <c r="C34" s="445"/>
      <c r="D34" s="1272"/>
      <c r="E34" s="1272"/>
      <c r="F34" s="1276"/>
      <c r="G34" s="1277"/>
    </row>
    <row r="35" spans="1:7" s="440" customFormat="1" ht="25" customHeight="1">
      <c r="A35" s="939">
        <v>96</v>
      </c>
      <c r="B35" s="445" t="s">
        <v>224</v>
      </c>
      <c r="C35" s="445"/>
      <c r="D35" s="1272"/>
      <c r="E35" s="1272"/>
      <c r="F35" s="1276"/>
      <c r="G35" s="1277"/>
    </row>
    <row r="36" spans="1:7" s="440" customFormat="1" ht="13.5" customHeight="1">
      <c r="A36" s="433"/>
      <c r="B36" s="433"/>
      <c r="C36" s="433"/>
      <c r="D36" s="433"/>
      <c r="E36" s="433"/>
      <c r="F36" s="433"/>
      <c r="G36" s="433"/>
    </row>
  </sheetData>
  <mergeCells count="5">
    <mergeCell ref="G10:K10"/>
    <mergeCell ref="A12:A22"/>
    <mergeCell ref="C13:F16"/>
    <mergeCell ref="G13:G19"/>
    <mergeCell ref="G20:G21"/>
  </mergeCells>
  <pageMargins left="0.75" right="0.75" top="0.5" bottom="0.5" header="0.25" footer="0.25"/>
  <pageSetup paperSize="9" orientation="landscape"/>
  <headerFooter differentFirst="1">
    <oddHeader>&amp;LHRBF Impact Evaluation&amp;CHousehold Questionnaire&amp;R&amp;10Form HH</oddHeader>
    <oddFooter>&amp;R&amp;P / &amp;N</oddFooter>
  </headerFooter>
  <extLs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4"/>
  <sheetViews>
    <sheetView view="pageLayout" topLeftCell="A22" zoomScaleSheetLayoutView="100" workbookViewId="0">
      <selection activeCell="A27" sqref="A27"/>
    </sheetView>
  </sheetViews>
  <sheetFormatPr baseColWidth="10" defaultColWidth="8.75" defaultRowHeight="10" x14ac:dyDescent="0"/>
  <cols>
    <col min="1" max="1" width="71.75" style="2360" customWidth="1"/>
    <col min="2" max="2" width="9.5" style="2360" customWidth="1"/>
    <col min="3" max="3" width="7.25" style="2360" hidden="1" customWidth="1"/>
    <col min="4" max="4" width="8.5" style="2364" customWidth="1"/>
    <col min="5" max="5" width="34.25" style="2363" customWidth="1"/>
    <col min="6" max="6" width="31.25" style="2363" customWidth="1"/>
    <col min="7" max="7" width="12.5" style="2360" customWidth="1"/>
    <col min="8" max="16384" width="8.75" style="2360"/>
  </cols>
  <sheetData>
    <row r="1" spans="1:7" ht="24.75" customHeight="1">
      <c r="A1" s="384" t="s">
        <v>1454</v>
      </c>
      <c r="B1" s="988"/>
      <c r="C1" s="987"/>
      <c r="D1" s="987"/>
      <c r="E1" s="987"/>
      <c r="F1" s="988"/>
      <c r="G1" s="988"/>
    </row>
    <row r="2" spans="1:7" s="2370" customFormat="1" ht="24.75" customHeight="1">
      <c r="A2" s="2365" t="s">
        <v>1436</v>
      </c>
      <c r="B2" s="2366"/>
      <c r="C2" s="2366"/>
      <c r="D2" s="2367"/>
      <c r="E2" s="2368"/>
      <c r="F2" s="2369"/>
    </row>
    <row r="3" spans="1:7" s="2357" customFormat="1" ht="24.75" customHeight="1" thickBot="1">
      <c r="A3" s="2355" t="s">
        <v>1451</v>
      </c>
      <c r="B3" s="2356"/>
      <c r="C3" s="2356"/>
      <c r="D3" s="2291" t="s">
        <v>1439</v>
      </c>
      <c r="F3" s="2358"/>
    </row>
    <row r="4" spans="1:7" ht="24.75" customHeight="1" thickTop="1">
      <c r="A4" s="2293"/>
      <c r="D4" s="2360"/>
    </row>
    <row r="5" spans="1:7" ht="24.75" customHeight="1">
      <c r="A5" s="2293" t="s">
        <v>1452</v>
      </c>
      <c r="B5" s="2293"/>
      <c r="C5" s="2293"/>
      <c r="D5" s="2293"/>
      <c r="E5" s="2293"/>
    </row>
    <row r="6" spans="1:7" ht="24.75" customHeight="1">
      <c r="A6" s="2354" t="s">
        <v>1437</v>
      </c>
      <c r="B6" s="2354"/>
      <c r="C6" s="2354"/>
      <c r="D6" s="2354"/>
    </row>
    <row r="7" spans="1:7" ht="24.75" customHeight="1">
      <c r="A7" s="2292">
        <v>-7.01</v>
      </c>
      <c r="B7" s="2293"/>
      <c r="C7" s="2293"/>
      <c r="D7" s="2294"/>
      <c r="E7" s="2474">
        <f>+A7-0.01</f>
        <v>-7.02</v>
      </c>
      <c r="F7" s="2474">
        <f>+E7-0.01</f>
        <v>-7.0299999999999994</v>
      </c>
    </row>
    <row r="8" spans="1:7" ht="24.75" customHeight="1">
      <c r="A8" s="3476" t="s">
        <v>1414</v>
      </c>
      <c r="B8" s="3476"/>
      <c r="C8" s="3476"/>
      <c r="D8" s="3476"/>
      <c r="E8" s="3477" t="s">
        <v>1415</v>
      </c>
      <c r="F8" s="3477" t="s">
        <v>1416</v>
      </c>
    </row>
    <row r="9" spans="1:7" ht="24.75" customHeight="1">
      <c r="A9" s="2295" t="s">
        <v>35</v>
      </c>
      <c r="B9" s="2296">
        <v>1</v>
      </c>
      <c r="C9" s="2297"/>
      <c r="D9" s="2093"/>
      <c r="E9" s="3477"/>
      <c r="F9" s="3477"/>
    </row>
    <row r="10" spans="1:7" ht="24.75" customHeight="1">
      <c r="A10" s="2295" t="s">
        <v>36</v>
      </c>
      <c r="B10" s="2478">
        <v>2</v>
      </c>
      <c r="C10" s="2297"/>
      <c r="D10" s="3478" t="s">
        <v>1417</v>
      </c>
      <c r="E10" s="3477"/>
      <c r="F10" s="3477"/>
    </row>
    <row r="11" spans="1:7" ht="24.75" customHeight="1">
      <c r="A11" s="2297"/>
      <c r="B11" s="3480" t="s">
        <v>1418</v>
      </c>
      <c r="C11" s="3480"/>
      <c r="D11" s="3479"/>
      <c r="E11" s="2475" t="s">
        <v>638</v>
      </c>
      <c r="F11" s="2475" t="s">
        <v>638</v>
      </c>
    </row>
    <row r="12" spans="1:7" ht="24.75" customHeight="1">
      <c r="A12" s="2305" t="s">
        <v>1419</v>
      </c>
      <c r="B12" s="2475"/>
      <c r="C12" s="2475"/>
      <c r="D12" s="2477">
        <v>1</v>
      </c>
      <c r="E12" s="2475"/>
      <c r="F12" s="2475"/>
    </row>
    <row r="13" spans="1:7" ht="24.75" customHeight="1">
      <c r="A13" s="2359" t="s">
        <v>1420</v>
      </c>
      <c r="B13" s="2476"/>
      <c r="C13" s="2476"/>
      <c r="D13" s="2477">
        <v>2</v>
      </c>
      <c r="E13" s="2476"/>
      <c r="F13" s="2476"/>
    </row>
    <row r="14" spans="1:7" ht="24.75" customHeight="1">
      <c r="A14" s="2359" t="s">
        <v>1421</v>
      </c>
      <c r="B14" s="2476"/>
      <c r="C14" s="2476"/>
      <c r="D14" s="2477">
        <v>3</v>
      </c>
      <c r="E14" s="2476"/>
      <c r="F14" s="2476"/>
    </row>
    <row r="15" spans="1:7" ht="24.75" customHeight="1">
      <c r="A15" s="2359" t="s">
        <v>1459</v>
      </c>
      <c r="B15" s="2476"/>
      <c r="C15" s="2476"/>
      <c r="D15" s="2477">
        <v>4</v>
      </c>
      <c r="E15" s="2476"/>
      <c r="F15" s="2476"/>
    </row>
    <row r="16" spans="1:7" s="2293" customFormat="1" ht="24.75" customHeight="1">
      <c r="A16" s="2359" t="s">
        <v>1422</v>
      </c>
      <c r="B16" s="2476"/>
      <c r="C16" s="2476"/>
      <c r="D16" s="2477">
        <v>5</v>
      </c>
      <c r="E16" s="2476"/>
      <c r="F16" s="2476"/>
    </row>
    <row r="17" spans="1:6" ht="24.75" customHeight="1">
      <c r="A17" s="2359" t="s">
        <v>1423</v>
      </c>
      <c r="B17" s="2476"/>
      <c r="C17" s="2476"/>
      <c r="D17" s="2477">
        <v>6</v>
      </c>
      <c r="E17" s="2476"/>
      <c r="F17" s="2476"/>
    </row>
    <row r="18" spans="1:6" ht="24.75" customHeight="1">
      <c r="A18" s="2359" t="s">
        <v>0</v>
      </c>
      <c r="B18" s="2476"/>
      <c r="C18" s="2476"/>
      <c r="D18" s="2477">
        <v>7</v>
      </c>
      <c r="E18" s="2476"/>
      <c r="F18" s="2476"/>
    </row>
    <row r="19" spans="1:6" ht="24.75" customHeight="1">
      <c r="A19" s="2359" t="s">
        <v>1424</v>
      </c>
      <c r="B19" s="2476"/>
      <c r="C19" s="2476"/>
      <c r="D19" s="2477">
        <v>8</v>
      </c>
      <c r="E19" s="2476"/>
      <c r="F19" s="2476"/>
    </row>
    <row r="20" spans="1:6" ht="24.75" customHeight="1">
      <c r="A20" s="2359" t="s">
        <v>1456</v>
      </c>
      <c r="B20" s="2476"/>
      <c r="C20" s="2476"/>
      <c r="D20" s="2477">
        <v>9</v>
      </c>
      <c r="E20" s="2476"/>
      <c r="F20" s="2476"/>
    </row>
    <row r="21" spans="1:6" ht="24.75" customHeight="1">
      <c r="A21" s="2359" t="s">
        <v>1455</v>
      </c>
      <c r="B21" s="2476"/>
      <c r="C21" s="2476"/>
      <c r="D21" s="2477">
        <v>10</v>
      </c>
      <c r="E21" s="2476"/>
      <c r="F21" s="2476"/>
    </row>
    <row r="22" spans="1:6" ht="24.75" customHeight="1">
      <c r="A22" s="2359" t="s">
        <v>1425</v>
      </c>
      <c r="B22" s="2476"/>
      <c r="C22" s="2476"/>
      <c r="D22" s="2477">
        <v>11</v>
      </c>
      <c r="E22" s="2476"/>
      <c r="F22" s="2476"/>
    </row>
    <row r="23" spans="1:6" ht="24.75" customHeight="1">
      <c r="A23" s="2359" t="s">
        <v>112</v>
      </c>
      <c r="B23" s="2476"/>
      <c r="C23" s="2476"/>
      <c r="D23" s="2477">
        <v>12</v>
      </c>
      <c r="E23" s="2476"/>
      <c r="F23" s="2476"/>
    </row>
    <row r="24" spans="1:6" ht="24.75" customHeight="1">
      <c r="B24" s="2293"/>
      <c r="C24" s="2293"/>
      <c r="D24" s="2371"/>
      <c r="E24" s="2300"/>
      <c r="F24" s="2300"/>
    </row>
    <row r="25" spans="1:6" ht="24.75" customHeight="1">
      <c r="A25" s="2372" t="s">
        <v>1556</v>
      </c>
      <c r="B25" s="2372"/>
      <c r="C25" s="2372"/>
      <c r="D25" s="2372"/>
      <c r="E25" s="2373"/>
      <c r="F25" s="2368"/>
    </row>
    <row r="26" spans="1:6" ht="24.75" customHeight="1">
      <c r="A26" s="2374" t="s">
        <v>1453</v>
      </c>
      <c r="B26" s="2361"/>
      <c r="C26" s="2361"/>
      <c r="D26" s="2361"/>
      <c r="E26" s="2361"/>
      <c r="F26" s="2357"/>
    </row>
    <row r="27" spans="1:6" ht="24.75" customHeight="1">
      <c r="A27" s="2362" t="s">
        <v>1702</v>
      </c>
      <c r="B27" s="2362"/>
      <c r="C27" s="2362"/>
      <c r="D27" s="2362"/>
      <c r="E27" s="2362"/>
    </row>
    <row r="28" spans="1:6" ht="24.75" customHeight="1">
      <c r="A28" s="45" t="s">
        <v>1438</v>
      </c>
      <c r="B28" s="1279"/>
      <c r="C28" s="1279"/>
      <c r="D28" s="1279"/>
      <c r="E28" s="1279"/>
      <c r="F28" s="2298"/>
    </row>
    <row r="29" spans="1:6" ht="24.75" customHeight="1">
      <c r="A29" s="2301">
        <f>+F7-0.01</f>
        <v>-7.0399999999999991</v>
      </c>
      <c r="B29" s="45"/>
      <c r="C29" s="45"/>
      <c r="D29" s="2302"/>
      <c r="E29" s="2479">
        <f>+A29-0.01</f>
        <v>-7.0499999999999989</v>
      </c>
      <c r="F29" s="3467"/>
    </row>
    <row r="30" spans="1:6" ht="24.75" customHeight="1">
      <c r="A30" s="3468" t="s">
        <v>1557</v>
      </c>
      <c r="B30" s="3468"/>
      <c r="C30" s="446" t="s">
        <v>1126</v>
      </c>
      <c r="D30" s="2302" t="s">
        <v>1126</v>
      </c>
      <c r="E30" s="3469" t="s">
        <v>1558</v>
      </c>
      <c r="F30" s="3467"/>
    </row>
    <row r="31" spans="1:6" ht="0.75" customHeight="1">
      <c r="A31" s="3468"/>
      <c r="B31" s="3468"/>
      <c r="C31" s="446"/>
      <c r="D31" s="2302"/>
      <c r="E31" s="3470"/>
      <c r="F31" s="3467"/>
    </row>
    <row r="32" spans="1:6" ht="24.75" customHeight="1">
      <c r="A32" s="2303" t="s">
        <v>1426</v>
      </c>
      <c r="B32" s="3471">
        <v>1</v>
      </c>
      <c r="C32" s="3472"/>
      <c r="D32" s="697"/>
      <c r="E32" s="3470"/>
      <c r="F32" s="3467"/>
    </row>
    <row r="33" spans="1:6" ht="24.75" customHeight="1">
      <c r="A33" s="2624" t="s">
        <v>36</v>
      </c>
      <c r="B33" s="3471">
        <v>2</v>
      </c>
      <c r="C33" s="3472"/>
      <c r="D33" s="697"/>
      <c r="E33" s="3470"/>
      <c r="F33" s="3467"/>
    </row>
    <row r="34" spans="1:6" ht="24.75" customHeight="1">
      <c r="A34" s="2303" t="s">
        <v>1428</v>
      </c>
      <c r="B34" s="3471">
        <v>3</v>
      </c>
      <c r="C34" s="3472"/>
      <c r="D34" s="697"/>
      <c r="E34" s="3470"/>
      <c r="F34" s="3467"/>
    </row>
    <row r="35" spans="1:6" ht="24.75" customHeight="1">
      <c r="A35" s="2625" t="s">
        <v>1427</v>
      </c>
      <c r="B35" s="3473">
        <v>4</v>
      </c>
      <c r="C35" s="3473"/>
      <c r="D35" s="2304"/>
      <c r="E35" s="3470"/>
      <c r="F35" s="3467"/>
    </row>
    <row r="36" spans="1:6" ht="24.75" customHeight="1">
      <c r="A36" s="446"/>
      <c r="B36" s="3474"/>
      <c r="C36" s="3475"/>
      <c r="D36" s="2483" t="s">
        <v>1429</v>
      </c>
      <c r="E36" s="3470"/>
      <c r="F36" s="2299"/>
    </row>
    <row r="37" spans="1:6" ht="24.75" customHeight="1">
      <c r="A37" s="3464" t="s">
        <v>1608</v>
      </c>
      <c r="B37" s="3465"/>
      <c r="C37" s="3466"/>
      <c r="D37" s="2481" t="s">
        <v>39</v>
      </c>
      <c r="E37" s="1280" t="s">
        <v>638</v>
      </c>
      <c r="F37" s="2300"/>
    </row>
    <row r="38" spans="1:6" ht="24.75" customHeight="1">
      <c r="A38" s="168" t="s">
        <v>1430</v>
      </c>
      <c r="B38" s="168"/>
      <c r="C38" s="2480"/>
      <c r="D38" s="2482">
        <v>1</v>
      </c>
      <c r="E38" s="167"/>
      <c r="F38" s="2293"/>
    </row>
    <row r="39" spans="1:6" ht="24.75" customHeight="1">
      <c r="A39" s="168" t="s">
        <v>1431</v>
      </c>
      <c r="B39" s="168"/>
      <c r="C39" s="2480"/>
      <c r="D39" s="2482">
        <f>+D38+1</f>
        <v>2</v>
      </c>
      <c r="E39" s="167"/>
      <c r="F39" s="2293"/>
    </row>
    <row r="40" spans="1:6" ht="24.75" customHeight="1">
      <c r="A40" s="168" t="s">
        <v>1432</v>
      </c>
      <c r="B40" s="168"/>
      <c r="C40" s="2480"/>
      <c r="D40" s="2482">
        <f>+D39+1</f>
        <v>3</v>
      </c>
      <c r="E40" s="167"/>
      <c r="F40" s="2293"/>
    </row>
    <row r="41" spans="1:6" ht="24.75" customHeight="1">
      <c r="A41" s="168" t="s">
        <v>1433</v>
      </c>
      <c r="B41" s="168"/>
      <c r="C41" s="2480"/>
      <c r="D41" s="2482">
        <f>+D40+1</f>
        <v>4</v>
      </c>
      <c r="E41" s="167"/>
      <c r="F41" s="2293"/>
    </row>
    <row r="42" spans="1:6" ht="24.75" customHeight="1">
      <c r="A42" s="168" t="s">
        <v>1434</v>
      </c>
      <c r="B42" s="168"/>
      <c r="C42" s="2480"/>
      <c r="D42" s="2482">
        <v>5</v>
      </c>
      <c r="E42" s="167"/>
      <c r="F42" s="2293"/>
    </row>
    <row r="43" spans="1:6" ht="24.75" customHeight="1">
      <c r="A43" s="168" t="s">
        <v>1457</v>
      </c>
      <c r="B43" s="168"/>
      <c r="C43" s="2480"/>
      <c r="D43" s="2482">
        <v>6</v>
      </c>
      <c r="E43" s="167"/>
      <c r="F43" s="2293"/>
    </row>
    <row r="44" spans="1:6" ht="24" customHeight="1">
      <c r="A44" s="168" t="s">
        <v>1458</v>
      </c>
      <c r="B44" s="168"/>
      <c r="C44" s="2480"/>
      <c r="D44" s="2482">
        <v>7</v>
      </c>
      <c r="E44" s="167"/>
      <c r="F44" s="2293"/>
    </row>
  </sheetData>
  <customSheetViews>
    <customSheetView guid="{3191A239-AEE9-477C-890A-C1B06FD3DD47}" scale="115" showPageBreaks="1" printArea="1" hiddenColumns="1" view="pageBreakPreview" topLeftCell="A27">
      <selection activeCell="A34" sqref="A34"/>
      <colBreaks count="2" manualBreakCount="2">
        <brk id="7" min="1" max="43" man="1"/>
        <brk id="12" min="1" max="43" man="1"/>
      </colBreaks>
      <pageSetup scale="71" orientation="portrait"/>
    </customSheetView>
  </customSheetViews>
  <mergeCells count="14">
    <mergeCell ref="A8:D8"/>
    <mergeCell ref="E8:E10"/>
    <mergeCell ref="F8:F10"/>
    <mergeCell ref="D10:D11"/>
    <mergeCell ref="B11:C11"/>
    <mergeCell ref="A37:C37"/>
    <mergeCell ref="F29:F35"/>
    <mergeCell ref="A30:B31"/>
    <mergeCell ref="E30:E36"/>
    <mergeCell ref="B32:C32"/>
    <mergeCell ref="B33:C33"/>
    <mergeCell ref="B34:C34"/>
    <mergeCell ref="B35:C35"/>
    <mergeCell ref="B36:C36"/>
  </mergeCells>
  <phoneticPr fontId="0" type="noConversion"/>
  <pageMargins left="0.7" right="0.7" top="0.75" bottom="0.75" header="0.3" footer="0.3"/>
  <pageSetup scale="77" orientation="portrait"/>
  <colBreaks count="2" manualBreakCount="2">
    <brk id="7" min="1" max="43" man="1"/>
    <brk id="12" min="1" max="43" man="1"/>
  </colBreaks>
  <extLst>
    <ext xmlns:mx="http://schemas.microsoft.com/office/mac/excel/2008/main" uri="{64002731-A6B0-56B0-2670-7721B7C09600}">
      <mx:PLV Mode="1" OnePage="0" WScale="0"/>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20"/>
  <sheetViews>
    <sheetView view="pageBreakPreview" zoomScale="115" zoomScaleSheetLayoutView="115" workbookViewId="0">
      <selection activeCell="D57" sqref="D57"/>
    </sheetView>
  </sheetViews>
  <sheetFormatPr baseColWidth="10" defaultColWidth="8.75" defaultRowHeight="10" x14ac:dyDescent="0"/>
  <cols>
    <col min="1" max="1" width="5.75" style="7" customWidth="1"/>
    <col min="2" max="2" width="18.25" style="7" customWidth="1"/>
    <col min="3" max="3" width="13.25" style="7" customWidth="1"/>
    <col min="4" max="4" width="7" style="5" customWidth="1"/>
    <col min="5" max="5" width="3.5" style="5" customWidth="1"/>
    <col min="6" max="6" width="12.5" style="5" customWidth="1"/>
    <col min="7" max="7" width="8.75" style="10" bestFit="1" customWidth="1"/>
    <col min="8" max="8" width="3.25" style="5" customWidth="1"/>
    <col min="9" max="9" width="7.75" style="5" customWidth="1"/>
    <col min="10" max="10" width="6" style="5" customWidth="1"/>
    <col min="11" max="11" width="8.75" style="5" customWidth="1"/>
    <col min="12" max="12" width="26" style="5" customWidth="1"/>
    <col min="13" max="13" width="6.25" style="9" customWidth="1"/>
    <col min="14" max="14" width="16.5" style="5" customWidth="1"/>
    <col min="15" max="15" width="3.5" style="9" customWidth="1"/>
    <col min="16" max="16" width="28.5" style="5" customWidth="1"/>
    <col min="17" max="17" width="3.25" style="5" customWidth="1"/>
    <col min="18" max="18" width="1.75" style="962" customWidth="1"/>
    <col min="19" max="19" width="8.75" style="962"/>
    <col min="20" max="20" width="9.5" style="962" hidden="1" customWidth="1"/>
    <col min="21" max="16384" width="8.75" style="962"/>
  </cols>
  <sheetData>
    <row r="1" spans="1:18" s="1143" customFormat="1" ht="25" customHeight="1">
      <c r="A1" s="1303">
        <v>8</v>
      </c>
      <c r="B1" s="1304" t="s">
        <v>814</v>
      </c>
      <c r="C1" s="1304"/>
      <c r="D1" s="1304"/>
      <c r="E1" s="1304"/>
      <c r="F1" s="1304"/>
      <c r="G1" s="1304"/>
      <c r="H1" s="1304"/>
      <c r="I1" s="1304"/>
      <c r="J1" s="1304"/>
      <c r="K1" s="1304"/>
      <c r="L1" s="1304"/>
      <c r="M1" s="1304"/>
      <c r="N1" s="1304"/>
      <c r="O1" s="1304"/>
      <c r="P1" s="1304"/>
      <c r="Q1" s="1304"/>
      <c r="R1" s="1304"/>
    </row>
    <row r="2" spans="1:18" s="200" customFormat="1" ht="8" customHeight="1">
      <c r="A2" s="166"/>
      <c r="B2" s="166"/>
      <c r="C2" s="166"/>
      <c r="D2" s="166"/>
      <c r="E2" s="166"/>
      <c r="F2" s="166"/>
      <c r="G2" s="166"/>
      <c r="H2" s="1305"/>
      <c r="I2" s="166"/>
      <c r="J2" s="166"/>
      <c r="K2" s="166"/>
      <c r="L2" s="1305"/>
      <c r="M2" s="166"/>
      <c r="N2" s="1306"/>
      <c r="O2" s="1307"/>
      <c r="P2" s="166"/>
      <c r="Q2" s="1307"/>
      <c r="R2" s="1307"/>
    </row>
    <row r="3" spans="1:18" ht="12.75" customHeight="1">
      <c r="A3" s="46" t="s">
        <v>1609</v>
      </c>
      <c r="B3" s="27"/>
      <c r="C3" s="27"/>
      <c r="D3" s="27"/>
      <c r="E3" s="27"/>
      <c r="F3" s="27"/>
      <c r="G3" s="27"/>
      <c r="H3" s="27"/>
      <c r="I3" s="27"/>
      <c r="J3" s="886" t="s">
        <v>815</v>
      </c>
      <c r="L3" s="1308"/>
      <c r="M3" s="1308"/>
      <c r="N3" s="3490" t="s">
        <v>632</v>
      </c>
      <c r="O3" s="3490"/>
      <c r="P3" s="3491"/>
      <c r="Q3" s="963"/>
      <c r="R3" s="963"/>
    </row>
    <row r="4" spans="1:18" ht="12.75" customHeight="1">
      <c r="A4" s="387" t="s">
        <v>226</v>
      </c>
      <c r="B4" s="387"/>
      <c r="C4" s="387"/>
      <c r="D4" s="387"/>
      <c r="E4" s="387"/>
      <c r="F4" s="27"/>
      <c r="G4" s="27"/>
      <c r="H4" s="27"/>
      <c r="I4" s="27"/>
      <c r="J4" s="27"/>
      <c r="K4" s="27"/>
      <c r="L4" s="27"/>
      <c r="M4" s="161"/>
      <c r="N4" s="3490"/>
      <c r="O4" s="3490"/>
      <c r="P4" s="3492"/>
      <c r="Q4" s="963"/>
      <c r="R4" s="963"/>
    </row>
    <row r="5" spans="1:18" s="966" customFormat="1" ht="8" customHeight="1">
      <c r="A5" s="185"/>
      <c r="B5" s="185"/>
      <c r="C5" s="185"/>
      <c r="D5" s="185"/>
      <c r="E5" s="185"/>
      <c r="F5" s="185"/>
      <c r="G5" s="185"/>
      <c r="H5" s="185"/>
      <c r="I5" s="185"/>
      <c r="J5" s="185"/>
      <c r="K5" s="185"/>
      <c r="L5" s="185"/>
      <c r="M5" s="185"/>
      <c r="N5" s="984"/>
      <c r="O5" s="984"/>
      <c r="P5" s="185"/>
      <c r="Q5" s="984"/>
      <c r="R5" s="984"/>
    </row>
    <row r="6" spans="1:18" s="966" customFormat="1">
      <c r="A6" s="52">
        <f>-A1-0.01</f>
        <v>-8.01</v>
      </c>
      <c r="B6" s="146" t="s">
        <v>816</v>
      </c>
      <c r="C6" s="146"/>
      <c r="D6" s="146"/>
      <c r="E6" s="146"/>
      <c r="F6" s="146"/>
      <c r="G6" s="146"/>
      <c r="H6" s="146"/>
      <c r="I6" s="146"/>
      <c r="J6" s="146"/>
      <c r="K6" s="146"/>
      <c r="L6" s="146"/>
      <c r="M6" s="1309"/>
      <c r="N6" s="984"/>
      <c r="O6" s="984"/>
      <c r="P6" s="185"/>
      <c r="Q6" s="984"/>
      <c r="R6" s="984"/>
    </row>
    <row r="7" spans="1:18" s="968" customFormat="1" ht="12.75" customHeight="1">
      <c r="A7" s="146"/>
      <c r="B7" s="139" t="s">
        <v>35</v>
      </c>
      <c r="C7" s="139">
        <v>1</v>
      </c>
      <c r="D7" s="1310"/>
      <c r="E7" s="1310"/>
      <c r="F7" s="945"/>
      <c r="G7" s="945"/>
      <c r="H7" s="945"/>
      <c r="I7" s="945"/>
      <c r="J7" s="945"/>
      <c r="K7" s="945"/>
      <c r="L7" s="945"/>
      <c r="M7" s="56"/>
      <c r="N7" s="1310"/>
      <c r="O7" s="1310"/>
      <c r="P7" s="945"/>
      <c r="Q7" s="1310"/>
      <c r="R7" s="1310"/>
    </row>
    <row r="8" spans="1:18" s="968" customFormat="1">
      <c r="A8" s="146"/>
      <c r="B8" s="139" t="s">
        <v>36</v>
      </c>
      <c r="C8" s="139">
        <v>2</v>
      </c>
      <c r="D8" s="1310"/>
      <c r="E8" s="1310"/>
      <c r="F8" s="1311"/>
      <c r="G8" s="146"/>
      <c r="H8" s="945"/>
      <c r="I8" s="945"/>
      <c r="J8" s="945"/>
      <c r="K8" s="945"/>
      <c r="L8" s="945"/>
      <c r="M8" s="945"/>
      <c r="N8" s="1310"/>
      <c r="O8" s="1310"/>
      <c r="P8" s="945"/>
      <c r="Q8" s="1310"/>
      <c r="R8" s="1310"/>
    </row>
    <row r="9" spans="1:18" s="966" customFormat="1">
      <c r="A9" s="146"/>
      <c r="B9" s="185"/>
      <c r="C9" s="185"/>
      <c r="D9" s="185"/>
      <c r="E9" s="185"/>
      <c r="F9" s="185"/>
      <c r="G9" s="185"/>
      <c r="H9" s="185"/>
      <c r="I9" s="185"/>
      <c r="J9" s="185"/>
      <c r="K9" s="185"/>
      <c r="L9" s="185"/>
      <c r="M9" s="185"/>
      <c r="N9" s="984"/>
      <c r="O9" s="984"/>
      <c r="P9" s="185"/>
      <c r="Q9" s="984"/>
      <c r="R9" s="984"/>
    </row>
    <row r="10" spans="1:18" s="966" customFormat="1">
      <c r="A10" s="52">
        <f>A6-0.01</f>
        <v>-8.02</v>
      </c>
      <c r="B10" s="146" t="s">
        <v>817</v>
      </c>
      <c r="C10" s="146"/>
      <c r="D10" s="146"/>
      <c r="E10" s="146"/>
      <c r="F10" s="146"/>
      <c r="G10" s="146"/>
      <c r="H10" s="146"/>
      <c r="I10" s="146"/>
      <c r="J10" s="146"/>
      <c r="K10" s="146"/>
      <c r="L10" s="146"/>
      <c r="M10" s="1309"/>
      <c r="N10" s="984"/>
      <c r="O10" s="984"/>
      <c r="P10" s="185"/>
      <c r="Q10" s="984"/>
      <c r="R10" s="984"/>
    </row>
    <row r="11" spans="1:18" s="968" customFormat="1" ht="12.75" customHeight="1">
      <c r="A11" s="146"/>
      <c r="B11" s="139" t="s">
        <v>35</v>
      </c>
      <c r="C11" s="139">
        <v>1</v>
      </c>
      <c r="D11" s="1312" t="s">
        <v>818</v>
      </c>
      <c r="F11" s="1310"/>
      <c r="G11" s="1310"/>
      <c r="H11" s="32"/>
      <c r="I11" s="32"/>
      <c r="J11" s="32"/>
      <c r="K11" s="32"/>
      <c r="L11" s="32"/>
      <c r="M11" s="1313"/>
      <c r="N11" s="1310"/>
      <c r="O11" s="1310"/>
      <c r="P11" s="945"/>
      <c r="Q11" s="1310"/>
      <c r="R11" s="1310"/>
    </row>
    <row r="12" spans="1:18" s="968" customFormat="1">
      <c r="A12" s="146"/>
      <c r="B12" s="139" t="s">
        <v>36</v>
      </c>
      <c r="C12" s="139">
        <v>2</v>
      </c>
      <c r="D12" s="1310"/>
      <c r="E12" s="146"/>
      <c r="F12" s="1310"/>
      <c r="G12" s="1310"/>
      <c r="H12" s="945"/>
      <c r="I12" s="945"/>
      <c r="J12" s="945"/>
      <c r="K12" s="945"/>
      <c r="L12" s="945"/>
      <c r="M12" s="945"/>
      <c r="N12" s="1310"/>
      <c r="O12" s="1310"/>
      <c r="P12" s="945"/>
      <c r="Q12" s="1310"/>
      <c r="R12" s="1310"/>
    </row>
    <row r="13" spans="1:18" s="968" customFormat="1">
      <c r="A13" s="146"/>
      <c r="B13" s="146"/>
      <c r="C13" s="146"/>
      <c r="D13" s="146"/>
      <c r="E13" s="146"/>
      <c r="F13" s="945"/>
      <c r="G13" s="945"/>
      <c r="H13" s="945"/>
      <c r="I13" s="945"/>
      <c r="J13" s="945"/>
      <c r="K13" s="945"/>
      <c r="L13" s="945"/>
      <c r="M13" s="945"/>
      <c r="N13" s="1310"/>
      <c r="O13" s="1310"/>
      <c r="P13" s="945"/>
      <c r="Q13" s="1310"/>
      <c r="R13" s="1310"/>
    </row>
    <row r="14" spans="1:18" s="968" customFormat="1">
      <c r="A14" s="52">
        <f>A10-0.01</f>
        <v>-8.0299999999999994</v>
      </c>
      <c r="B14" s="146" t="s">
        <v>1375</v>
      </c>
      <c r="C14" s="146"/>
      <c r="D14" s="146"/>
      <c r="E14" s="146"/>
      <c r="F14" s="945"/>
      <c r="G14" s="945"/>
      <c r="H14" s="185"/>
      <c r="I14" s="1309"/>
      <c r="J14" s="945"/>
      <c r="K14" s="185"/>
      <c r="N14" s="1310"/>
      <c r="O14" s="1310"/>
      <c r="P14" s="945"/>
      <c r="Q14" s="1310"/>
      <c r="R14" s="1310"/>
    </row>
    <row r="15" spans="1:18" s="968" customFormat="1">
      <c r="A15" s="146"/>
      <c r="B15" s="146" t="s">
        <v>819</v>
      </c>
      <c r="C15" s="146"/>
      <c r="D15" s="146"/>
      <c r="E15" s="146"/>
      <c r="F15" s="945"/>
      <c r="G15" s="945"/>
      <c r="H15" s="24" t="s">
        <v>418</v>
      </c>
      <c r="I15" s="56"/>
      <c r="J15" s="945"/>
      <c r="K15" s="945"/>
      <c r="N15" s="1310"/>
      <c r="O15" s="1310"/>
      <c r="P15" s="945"/>
      <c r="Q15" s="1310"/>
      <c r="R15" s="1310"/>
    </row>
    <row r="16" spans="1:18" s="968" customFormat="1" ht="9.75" customHeight="1">
      <c r="A16" s="945"/>
      <c r="B16" s="146"/>
      <c r="C16" s="146"/>
      <c r="D16" s="146"/>
      <c r="E16" s="146"/>
      <c r="F16" s="945"/>
      <c r="G16" s="945"/>
      <c r="H16" s="945"/>
      <c r="I16" s="945"/>
      <c r="J16" s="945"/>
      <c r="K16" s="945"/>
      <c r="L16" s="945"/>
      <c r="M16" s="945"/>
      <c r="N16" s="1310"/>
      <c r="O16" s="1310"/>
      <c r="P16" s="945"/>
      <c r="Q16" s="1310"/>
      <c r="R16" s="1310"/>
    </row>
    <row r="17" spans="1:18" s="968" customFormat="1">
      <c r="A17" s="146" t="s">
        <v>820</v>
      </c>
      <c r="B17" s="146"/>
      <c r="C17" s="146"/>
      <c r="D17" s="146"/>
      <c r="E17" s="146"/>
      <c r="F17" s="945"/>
      <c r="G17" s="945"/>
      <c r="H17" s="945"/>
      <c r="I17" s="945"/>
      <c r="J17" s="945"/>
      <c r="K17" s="945"/>
      <c r="L17" s="945"/>
      <c r="M17" s="945"/>
      <c r="N17" s="1310"/>
      <c r="O17" s="1310"/>
      <c r="P17" s="945"/>
      <c r="Q17" s="1310"/>
      <c r="R17" s="1310"/>
    </row>
    <row r="18" spans="1:18" s="966" customFormat="1" ht="9" customHeight="1">
      <c r="A18" s="146"/>
      <c r="B18" s="146"/>
      <c r="C18" s="1314"/>
      <c r="D18" s="146"/>
      <c r="E18" s="1314"/>
      <c r="F18" s="146"/>
      <c r="G18" s="146"/>
      <c r="H18" s="146"/>
      <c r="I18" s="146"/>
      <c r="J18" s="146"/>
      <c r="K18" s="146"/>
      <c r="L18" s="185"/>
      <c r="M18" s="185"/>
      <c r="N18" s="984"/>
      <c r="O18" s="984"/>
      <c r="P18" s="185"/>
      <c r="Q18" s="984"/>
      <c r="R18" s="984"/>
    </row>
    <row r="19" spans="1:18" s="1316" customFormat="1" ht="12.75" customHeight="1">
      <c r="A19" s="3493" t="s">
        <v>821</v>
      </c>
      <c r="B19" s="1315"/>
      <c r="C19" s="2233"/>
      <c r="D19" s="3481">
        <f>A14-0.01</f>
        <v>-8.0399999999999991</v>
      </c>
      <c r="E19" s="3496"/>
      <c r="F19" s="3482"/>
      <c r="G19" s="767">
        <f>D19-0.01</f>
        <v>-8.0499999999999989</v>
      </c>
      <c r="H19" s="704"/>
      <c r="I19" s="3481">
        <f>G19-0.01</f>
        <v>-8.0599999999999987</v>
      </c>
      <c r="J19" s="3496"/>
      <c r="K19" s="3482"/>
      <c r="L19" s="3481">
        <f>I19-0.01</f>
        <v>-8.0699999999999985</v>
      </c>
      <c r="M19" s="3496"/>
      <c r="N19" s="3481">
        <f>L19-0.01</f>
        <v>-8.0799999999999983</v>
      </c>
      <c r="O19" s="3482"/>
      <c r="P19" s="3481">
        <f>N19-0.01</f>
        <v>-8.0899999999999981</v>
      </c>
      <c r="Q19" s="3482"/>
    </row>
    <row r="20" spans="1:18" ht="12.75" customHeight="1">
      <c r="A20" s="3494"/>
      <c r="B20" s="3130" t="s">
        <v>822</v>
      </c>
      <c r="C20" s="3195"/>
      <c r="D20" s="3130" t="s">
        <v>823</v>
      </c>
      <c r="E20" s="3131"/>
      <c r="F20" s="3131"/>
      <c r="G20" s="3276" t="s">
        <v>824</v>
      </c>
      <c r="H20" s="3501"/>
      <c r="I20" s="3130" t="s">
        <v>825</v>
      </c>
      <c r="J20" s="3195"/>
      <c r="K20" s="3131"/>
      <c r="L20" s="3275" t="s">
        <v>826</v>
      </c>
      <c r="M20" s="3277"/>
      <c r="N20" s="3275" t="s">
        <v>827</v>
      </c>
      <c r="O20" s="3277"/>
      <c r="P20" s="3130" t="s">
        <v>828</v>
      </c>
      <c r="Q20" s="3131"/>
      <c r="R20" s="963"/>
    </row>
    <row r="21" spans="1:18" ht="12.75" customHeight="1">
      <c r="A21" s="3494"/>
      <c r="B21" s="3130"/>
      <c r="C21" s="3195"/>
      <c r="D21" s="3130"/>
      <c r="E21" s="3195"/>
      <c r="F21" s="3131"/>
      <c r="G21" s="3502"/>
      <c r="H21" s="3501"/>
      <c r="I21" s="3130"/>
      <c r="J21" s="3195"/>
      <c r="K21" s="3131"/>
      <c r="L21" s="3505"/>
      <c r="M21" s="3506"/>
      <c r="N21" s="3275"/>
      <c r="O21" s="3277"/>
      <c r="P21" s="3130"/>
      <c r="Q21" s="3131"/>
      <c r="R21" s="963"/>
    </row>
    <row r="22" spans="1:18">
      <c r="A22" s="3494"/>
      <c r="B22" s="3130"/>
      <c r="C22" s="3483"/>
      <c r="D22" s="3484"/>
      <c r="E22" s="3485"/>
      <c r="F22" s="3133"/>
      <c r="G22" s="3502"/>
      <c r="H22" s="3501"/>
      <c r="I22" s="3130"/>
      <c r="J22" s="3195"/>
      <c r="K22" s="3131"/>
      <c r="L22" s="123" t="s">
        <v>829</v>
      </c>
      <c r="M22" s="418">
        <v>1</v>
      </c>
      <c r="N22" s="1319"/>
      <c r="O22" s="1320"/>
      <c r="P22" s="3130"/>
      <c r="Q22" s="3131"/>
      <c r="R22" s="963"/>
    </row>
    <row r="23" spans="1:18" ht="12.75" customHeight="1">
      <c r="A23" s="3494"/>
      <c r="B23" s="3130"/>
      <c r="C23" s="3195"/>
      <c r="D23" s="3486"/>
      <c r="E23" s="3487"/>
      <c r="F23" s="3131"/>
      <c r="G23" s="3502"/>
      <c r="H23" s="3501"/>
      <c r="I23" s="3130"/>
      <c r="J23" s="3195"/>
      <c r="K23" s="3131"/>
      <c r="L23" s="123" t="s">
        <v>830</v>
      </c>
      <c r="M23" s="1321">
        <v>2</v>
      </c>
      <c r="N23" s="1319"/>
      <c r="O23" s="1322"/>
      <c r="P23" s="3130"/>
      <c r="Q23" s="3131"/>
      <c r="R23" s="963"/>
    </row>
    <row r="24" spans="1:18" ht="13.5" customHeight="1">
      <c r="A24" s="3494"/>
      <c r="B24" s="3130"/>
      <c r="C24" s="3195"/>
      <c r="D24" s="3130"/>
      <c r="E24" s="3131"/>
      <c r="F24" s="3131"/>
      <c r="G24" s="3502"/>
      <c r="H24" s="3501"/>
      <c r="I24" s="3130"/>
      <c r="J24" s="3195"/>
      <c r="K24" s="3131"/>
      <c r="L24" s="123" t="s">
        <v>831</v>
      </c>
      <c r="M24" s="1321">
        <v>3</v>
      </c>
      <c r="N24" s="1319"/>
      <c r="O24" s="1322"/>
      <c r="P24" s="3130"/>
      <c r="Q24" s="3131"/>
      <c r="R24" s="963"/>
    </row>
    <row r="25" spans="1:18" ht="12.75" customHeight="1">
      <c r="A25" s="3494"/>
      <c r="B25" s="1323"/>
      <c r="C25" s="1324"/>
      <c r="D25" s="487"/>
      <c r="E25" s="491"/>
      <c r="F25" s="490"/>
      <c r="G25" s="3502"/>
      <c r="H25" s="3501"/>
      <c r="I25" s="488"/>
      <c r="J25" s="489"/>
      <c r="K25" s="490"/>
      <c r="L25" s="123" t="s">
        <v>50</v>
      </c>
      <c r="M25" s="1321">
        <v>4</v>
      </c>
      <c r="N25" s="1319"/>
      <c r="O25" s="1322"/>
      <c r="P25" s="122"/>
      <c r="Q25" s="1325"/>
      <c r="R25" s="963"/>
    </row>
    <row r="26" spans="1:18" ht="12.75" customHeight="1">
      <c r="A26" s="3494"/>
      <c r="B26" s="1323"/>
      <c r="C26" s="1324"/>
      <c r="D26" s="487"/>
      <c r="E26" s="491"/>
      <c r="F26" s="490"/>
      <c r="G26" s="3502"/>
      <c r="H26" s="3501"/>
      <c r="I26" s="488"/>
      <c r="J26" s="489"/>
      <c r="K26" s="490"/>
      <c r="L26" s="123" t="s">
        <v>832</v>
      </c>
      <c r="M26" s="418">
        <v>5</v>
      </c>
      <c r="N26" s="1319"/>
      <c r="O26" s="1320"/>
      <c r="P26" s="20" t="s">
        <v>16</v>
      </c>
      <c r="Q26" s="130">
        <v>2</v>
      </c>
      <c r="R26" s="963"/>
    </row>
    <row r="27" spans="1:18" ht="13.5" customHeight="1">
      <c r="A27" s="3494"/>
      <c r="B27" s="1323"/>
      <c r="C27" s="1324"/>
      <c r="D27" s="488"/>
      <c r="E27" s="489"/>
      <c r="F27" s="490"/>
      <c r="G27" s="3502"/>
      <c r="H27" s="3501"/>
      <c r="I27" s="488"/>
      <c r="J27" s="489"/>
      <c r="K27" s="490"/>
      <c r="L27" s="1326" t="s">
        <v>833</v>
      </c>
      <c r="M27" s="418">
        <v>6</v>
      </c>
      <c r="N27" s="123" t="s">
        <v>834</v>
      </c>
      <c r="O27" s="418">
        <v>1</v>
      </c>
      <c r="P27" s="20" t="s">
        <v>131</v>
      </c>
      <c r="Q27" s="130">
        <f t="shared" ref="Q27:Q32" si="0">Q26+1</f>
        <v>3</v>
      </c>
      <c r="R27" s="963"/>
    </row>
    <row r="28" spans="1:18" ht="13.5" customHeight="1">
      <c r="A28" s="3494"/>
      <c r="B28" s="1323"/>
      <c r="C28" s="1324"/>
      <c r="D28" s="488"/>
      <c r="E28" s="489"/>
      <c r="F28" s="490"/>
      <c r="G28" s="3502"/>
      <c r="H28" s="3501"/>
      <c r="I28" s="488"/>
      <c r="J28" s="489"/>
      <c r="K28" s="490"/>
      <c r="L28" s="123" t="s">
        <v>835</v>
      </c>
      <c r="M28" s="418">
        <v>7</v>
      </c>
      <c r="N28" s="3311" t="s">
        <v>836</v>
      </c>
      <c r="O28" s="3488">
        <v>2</v>
      </c>
      <c r="P28" s="20" t="s">
        <v>132</v>
      </c>
      <c r="Q28" s="130">
        <f t="shared" si="0"/>
        <v>4</v>
      </c>
      <c r="R28" s="963"/>
    </row>
    <row r="29" spans="1:18" ht="13.5" customHeight="1">
      <c r="A29" s="3494"/>
      <c r="B29" s="1323"/>
      <c r="C29" s="1324"/>
      <c r="D29" s="488"/>
      <c r="E29" s="489"/>
      <c r="F29" s="490"/>
      <c r="G29" s="3502"/>
      <c r="H29" s="3501"/>
      <c r="I29" s="488"/>
      <c r="J29" s="489"/>
      <c r="K29" s="490"/>
      <c r="L29" s="123" t="s">
        <v>837</v>
      </c>
      <c r="M29" s="1321">
        <v>8</v>
      </c>
      <c r="N29" s="3312"/>
      <c r="O29" s="3489"/>
      <c r="P29" s="20" t="s">
        <v>133</v>
      </c>
      <c r="Q29" s="130">
        <f t="shared" si="0"/>
        <v>5</v>
      </c>
      <c r="R29" s="963"/>
    </row>
    <row r="30" spans="1:18" ht="13.5" customHeight="1">
      <c r="A30" s="3494"/>
      <c r="B30" s="1323"/>
      <c r="C30" s="1324"/>
      <c r="D30" s="3256"/>
      <c r="E30" s="3257"/>
      <c r="F30" s="3258"/>
      <c r="G30" s="3502"/>
      <c r="H30" s="3501"/>
      <c r="I30" s="3256" t="s">
        <v>838</v>
      </c>
      <c r="J30" s="3257"/>
      <c r="K30" s="3258"/>
      <c r="L30" s="123" t="s">
        <v>839</v>
      </c>
      <c r="M30" s="1321">
        <v>9</v>
      </c>
      <c r="N30" s="114" t="s">
        <v>840</v>
      </c>
      <c r="O30" s="418">
        <v>3</v>
      </c>
      <c r="P30" s="20" t="s">
        <v>19</v>
      </c>
      <c r="Q30" s="130">
        <f t="shared" si="0"/>
        <v>6</v>
      </c>
      <c r="R30" s="963"/>
    </row>
    <row r="31" spans="1:18" ht="13.5" customHeight="1">
      <c r="A31" s="3494"/>
      <c r="B31" s="1323"/>
      <c r="C31" s="1324"/>
      <c r="D31" s="3256"/>
      <c r="E31" s="3257"/>
      <c r="F31" s="3258"/>
      <c r="G31" s="3502"/>
      <c r="H31" s="3501"/>
      <c r="I31" s="3256"/>
      <c r="J31" s="3257"/>
      <c r="K31" s="3258"/>
      <c r="L31" s="20" t="s">
        <v>841</v>
      </c>
      <c r="M31" s="418">
        <v>10</v>
      </c>
      <c r="N31" s="20" t="s">
        <v>842</v>
      </c>
      <c r="O31" s="418">
        <v>4</v>
      </c>
      <c r="P31" s="20" t="s">
        <v>46</v>
      </c>
      <c r="Q31" s="130">
        <f t="shared" si="0"/>
        <v>7</v>
      </c>
      <c r="R31" s="963"/>
    </row>
    <row r="32" spans="1:18" ht="13.5" customHeight="1">
      <c r="A32" s="3494"/>
      <c r="B32" s="1323"/>
      <c r="C32" s="1324"/>
      <c r="D32" s="3256"/>
      <c r="E32" s="3257"/>
      <c r="F32" s="3258"/>
      <c r="G32" s="3502"/>
      <c r="H32" s="3501"/>
      <c r="I32" s="3256"/>
      <c r="J32" s="3257"/>
      <c r="K32" s="3258"/>
      <c r="L32" s="123" t="s">
        <v>843</v>
      </c>
      <c r="M32" s="1327">
        <v>11</v>
      </c>
      <c r="N32" s="20" t="s">
        <v>844</v>
      </c>
      <c r="O32" s="418">
        <v>5</v>
      </c>
      <c r="P32" s="20" t="s">
        <v>28</v>
      </c>
      <c r="Q32" s="130">
        <f t="shared" si="0"/>
        <v>8</v>
      </c>
      <c r="R32" s="963"/>
    </row>
    <row r="33" spans="1:18" ht="13.5" customHeight="1">
      <c r="A33" s="3494"/>
      <c r="B33" s="1323"/>
      <c r="C33" s="1324"/>
      <c r="D33" s="488"/>
      <c r="E33" s="143"/>
      <c r="F33" s="495"/>
      <c r="G33" s="3502"/>
      <c r="H33" s="3501"/>
      <c r="I33" s="114" t="s">
        <v>845</v>
      </c>
      <c r="J33" s="1328"/>
      <c r="K33" s="1329">
        <v>1</v>
      </c>
      <c r="L33" s="123" t="s">
        <v>846</v>
      </c>
      <c r="M33" s="1330">
        <v>12</v>
      </c>
      <c r="N33" s="3311" t="s">
        <v>847</v>
      </c>
      <c r="O33" s="3497">
        <v>96</v>
      </c>
      <c r="P33" s="20" t="s">
        <v>134</v>
      </c>
      <c r="Q33" s="130">
        <v>9</v>
      </c>
      <c r="R33" s="963"/>
    </row>
    <row r="34" spans="1:18" ht="13.5" customHeight="1">
      <c r="A34" s="3494"/>
      <c r="B34" s="1323"/>
      <c r="C34" s="1324"/>
      <c r="D34" s="488"/>
      <c r="E34" s="26"/>
      <c r="F34" s="50"/>
      <c r="G34" s="3502"/>
      <c r="H34" s="3501"/>
      <c r="I34" s="20" t="s">
        <v>38</v>
      </c>
      <c r="J34" s="1331"/>
      <c r="K34" s="1332">
        <v>2</v>
      </c>
      <c r="L34" s="123" t="s">
        <v>848</v>
      </c>
      <c r="M34" s="1333">
        <v>13</v>
      </c>
      <c r="N34" s="3130"/>
      <c r="O34" s="3498"/>
      <c r="P34" s="20" t="s">
        <v>80</v>
      </c>
      <c r="Q34" s="130">
        <v>10</v>
      </c>
      <c r="R34" s="963"/>
    </row>
    <row r="35" spans="1:18" ht="13.5" customHeight="1">
      <c r="A35" s="3494"/>
      <c r="B35" s="1323"/>
      <c r="C35" s="1324"/>
      <c r="D35" s="488"/>
      <c r="E35" s="26"/>
      <c r="F35" s="50"/>
      <c r="G35" s="3502"/>
      <c r="H35" s="3501"/>
      <c r="I35" s="114" t="s">
        <v>30</v>
      </c>
      <c r="J35" s="1331"/>
      <c r="K35" s="1332">
        <v>3</v>
      </c>
      <c r="L35" s="123" t="s">
        <v>849</v>
      </c>
      <c r="M35" s="1333">
        <v>14</v>
      </c>
      <c r="N35" s="1334"/>
      <c r="O35" s="1335"/>
      <c r="P35" s="20" t="s">
        <v>29</v>
      </c>
      <c r="Q35" s="130">
        <v>11</v>
      </c>
      <c r="R35" s="963"/>
    </row>
    <row r="36" spans="1:18" ht="13.5" customHeight="1">
      <c r="A36" s="3494"/>
      <c r="B36" s="1323"/>
      <c r="C36" s="1324"/>
      <c r="D36" s="497"/>
      <c r="E36" s="14"/>
      <c r="F36" s="498"/>
      <c r="G36" s="3502"/>
      <c r="H36" s="3501"/>
      <c r="I36" s="14"/>
      <c r="J36" s="14"/>
      <c r="K36" s="14"/>
      <c r="L36" s="114" t="s">
        <v>850</v>
      </c>
      <c r="M36" s="121">
        <v>15</v>
      </c>
      <c r="N36" s="336"/>
      <c r="O36" s="1336"/>
      <c r="P36" s="20" t="s">
        <v>12</v>
      </c>
      <c r="Q36" s="130">
        <v>12</v>
      </c>
      <c r="R36" s="963"/>
    </row>
    <row r="37" spans="1:18" ht="13.5" customHeight="1">
      <c r="A37" s="3494"/>
      <c r="B37" s="1323"/>
      <c r="C37" s="1324"/>
      <c r="D37" s="497"/>
      <c r="E37" s="14"/>
      <c r="F37" s="498"/>
      <c r="G37" s="3503"/>
      <c r="H37" s="3504"/>
      <c r="I37" s="14"/>
      <c r="J37" s="14"/>
      <c r="K37" s="14"/>
      <c r="L37" s="20" t="s">
        <v>851</v>
      </c>
      <c r="M37" s="121">
        <v>16</v>
      </c>
      <c r="N37" s="336"/>
      <c r="O37" s="1336"/>
      <c r="P37" s="20" t="s">
        <v>31</v>
      </c>
      <c r="Q37" s="130">
        <f>Q36+1</f>
        <v>13</v>
      </c>
      <c r="R37" s="963"/>
    </row>
    <row r="38" spans="1:18" ht="13.5" customHeight="1">
      <c r="A38" s="3494"/>
      <c r="B38" s="1323"/>
      <c r="C38" s="1324"/>
      <c r="D38" s="1317"/>
      <c r="E38" s="1318"/>
      <c r="F38" s="1337"/>
      <c r="G38" s="54" t="s">
        <v>21</v>
      </c>
      <c r="H38" s="58">
        <v>1</v>
      </c>
      <c r="I38" s="1317"/>
      <c r="J38" s="1318"/>
      <c r="K38" s="1337"/>
      <c r="L38" s="20" t="s">
        <v>852</v>
      </c>
      <c r="M38" s="121">
        <v>17</v>
      </c>
      <c r="N38" s="336"/>
      <c r="O38" s="1336"/>
      <c r="P38" s="20" t="s">
        <v>138</v>
      </c>
      <c r="Q38" s="130">
        <v>14</v>
      </c>
      <c r="R38" s="963"/>
    </row>
    <row r="39" spans="1:18" ht="13.5" customHeight="1">
      <c r="A39" s="3495"/>
      <c r="B39" s="1338"/>
      <c r="C39" s="1339"/>
      <c r="D39" s="3335" t="s">
        <v>26</v>
      </c>
      <c r="E39" s="3337"/>
      <c r="F39" s="178" t="s">
        <v>27</v>
      </c>
      <c r="G39" s="1340" t="s">
        <v>853</v>
      </c>
      <c r="H39" s="1341">
        <v>2</v>
      </c>
      <c r="I39" s="3499" t="s">
        <v>40</v>
      </c>
      <c r="J39" s="3500"/>
      <c r="K39" s="178" t="s">
        <v>39</v>
      </c>
      <c r="L39" s="1342" t="s">
        <v>24</v>
      </c>
      <c r="M39" s="1343">
        <v>96</v>
      </c>
      <c r="N39" s="447"/>
      <c r="O39" s="1344"/>
      <c r="P39" s="1342" t="s">
        <v>24</v>
      </c>
      <c r="Q39" s="1345">
        <v>96</v>
      </c>
      <c r="R39" s="963"/>
    </row>
    <row r="40" spans="1:18" ht="20" customHeight="1">
      <c r="A40" s="1346">
        <v>1</v>
      </c>
      <c r="B40" s="1347"/>
      <c r="C40" s="1348"/>
      <c r="D40" s="3305"/>
      <c r="E40" s="3507"/>
      <c r="F40" s="1349"/>
      <c r="G40" s="3507"/>
      <c r="H40" s="3306"/>
      <c r="I40" s="3305"/>
      <c r="J40" s="3507"/>
      <c r="K40" s="1349"/>
      <c r="L40" s="1352"/>
      <c r="M40" s="1353"/>
      <c r="N40" s="1354"/>
      <c r="O40" s="1353"/>
      <c r="P40" s="1354"/>
      <c r="Q40" s="1353"/>
      <c r="R40" s="963"/>
    </row>
    <row r="41" spans="1:18" ht="20" customHeight="1">
      <c r="A41" s="1346">
        <f>A40+1</f>
        <v>2</v>
      </c>
      <c r="B41" s="1347"/>
      <c r="C41" s="1348"/>
      <c r="D41" s="3305"/>
      <c r="E41" s="3305"/>
      <c r="F41" s="1349"/>
      <c r="G41" s="3507"/>
      <c r="H41" s="3306"/>
      <c r="I41" s="3305"/>
      <c r="J41" s="3305"/>
      <c r="K41" s="1349"/>
      <c r="L41" s="1355"/>
      <c r="M41" s="1351"/>
      <c r="N41" s="1356"/>
      <c r="O41" s="1351"/>
      <c r="P41" s="1350"/>
      <c r="Q41" s="1351"/>
      <c r="R41" s="963"/>
    </row>
    <row r="42" spans="1:18" ht="20" customHeight="1">
      <c r="A42" s="1357">
        <f>A41+1</f>
        <v>3</v>
      </c>
      <c r="B42" s="1358"/>
      <c r="C42" s="1359"/>
      <c r="D42" s="3508"/>
      <c r="E42" s="3508"/>
      <c r="F42" s="192"/>
      <c r="G42" s="3509"/>
      <c r="H42" s="3510"/>
      <c r="I42" s="3508"/>
      <c r="J42" s="3508"/>
      <c r="K42" s="192"/>
      <c r="L42" s="187"/>
      <c r="M42" s="188"/>
      <c r="N42" s="1360"/>
      <c r="O42" s="188"/>
      <c r="P42" s="186"/>
      <c r="Q42" s="188"/>
    </row>
    <row r="43" spans="1:18" s="984" customFormat="1" ht="20" customHeight="1">
      <c r="A43" s="1361">
        <v>4</v>
      </c>
      <c r="B43" s="1362"/>
      <c r="C43" s="1363"/>
      <c r="D43" s="3511"/>
      <c r="E43" s="3512"/>
      <c r="F43" s="352"/>
      <c r="G43" s="3512"/>
      <c r="H43" s="3513"/>
      <c r="I43" s="3511"/>
      <c r="J43" s="3512"/>
      <c r="K43" s="352"/>
      <c r="L43" s="190"/>
      <c r="M43" s="191"/>
      <c r="N43" s="189"/>
      <c r="O43" s="191"/>
      <c r="P43" s="189"/>
      <c r="Q43" s="191"/>
    </row>
    <row r="44" spans="1:18" s="984" customFormat="1" ht="20" customHeight="1">
      <c r="A44" s="1361">
        <v>5</v>
      </c>
      <c r="B44" s="1362"/>
      <c r="C44" s="1363"/>
      <c r="D44" s="3511"/>
      <c r="E44" s="3511"/>
      <c r="F44" s="352"/>
      <c r="G44" s="3512"/>
      <c r="H44" s="3513"/>
      <c r="I44" s="3511"/>
      <c r="J44" s="3511"/>
      <c r="K44" s="352"/>
      <c r="L44" s="190"/>
      <c r="M44" s="191"/>
      <c r="N44" s="1364"/>
      <c r="O44" s="191"/>
      <c r="P44" s="189"/>
      <c r="Q44" s="191"/>
    </row>
    <row r="45" spans="1:18" s="984" customFormat="1" ht="20" customHeight="1">
      <c r="A45" s="1357">
        <v>6</v>
      </c>
      <c r="B45" s="1358"/>
      <c r="C45" s="1359"/>
      <c r="D45" s="3508"/>
      <c r="E45" s="3508"/>
      <c r="F45" s="192"/>
      <c r="G45" s="3509"/>
      <c r="H45" s="3510"/>
      <c r="I45" s="3508"/>
      <c r="J45" s="3508"/>
      <c r="K45" s="192"/>
      <c r="L45" s="187"/>
      <c r="M45" s="188"/>
      <c r="N45" s="1360"/>
      <c r="O45" s="188"/>
      <c r="P45" s="186"/>
      <c r="Q45" s="188"/>
    </row>
    <row r="46" spans="1:18" s="984" customFormat="1" ht="12.75" customHeight="1">
      <c r="A46" s="31"/>
      <c r="B46" s="31"/>
      <c r="C46" s="31"/>
      <c r="D46" s="143"/>
      <c r="E46" s="14"/>
      <c r="F46" s="14"/>
      <c r="G46" s="143"/>
      <c r="H46" s="14"/>
      <c r="I46" s="143"/>
      <c r="J46" s="14"/>
      <c r="K46" s="14"/>
      <c r="L46" s="32"/>
      <c r="M46" s="33"/>
      <c r="N46" s="32"/>
      <c r="O46" s="33"/>
      <c r="P46" s="14"/>
      <c r="Q46" s="14"/>
    </row>
    <row r="47" spans="1:18" s="984" customFormat="1" ht="12.75" customHeight="1">
      <c r="A47" s="31"/>
      <c r="B47" s="31"/>
      <c r="C47" s="31"/>
      <c r="D47" s="143"/>
      <c r="E47" s="14"/>
      <c r="F47" s="14"/>
      <c r="G47" s="143"/>
      <c r="H47" s="14"/>
      <c r="I47" s="143"/>
      <c r="J47" s="14"/>
      <c r="K47" s="14"/>
      <c r="L47" s="182"/>
      <c r="M47" s="33"/>
      <c r="N47" s="182"/>
      <c r="O47" s="33"/>
      <c r="P47" s="14"/>
      <c r="Q47" s="14"/>
    </row>
    <row r="48" spans="1:18" s="984" customFormat="1" ht="12.75" customHeight="1">
      <c r="A48" s="31"/>
      <c r="B48" s="31"/>
      <c r="C48" s="31"/>
      <c r="D48" s="143"/>
      <c r="E48" s="14"/>
      <c r="F48" s="14"/>
      <c r="G48" s="143"/>
      <c r="H48" s="14"/>
      <c r="I48" s="143"/>
      <c r="J48" s="14"/>
      <c r="K48" s="14"/>
      <c r="L48" s="182"/>
      <c r="M48" s="33"/>
      <c r="N48" s="182"/>
      <c r="O48" s="33"/>
      <c r="P48" s="14"/>
      <c r="Q48" s="14"/>
    </row>
    <row r="49" spans="1:17" s="984" customFormat="1" ht="12.75" customHeight="1">
      <c r="A49" s="31"/>
      <c r="B49" s="31"/>
      <c r="C49" s="31"/>
      <c r="D49" s="143"/>
      <c r="E49" s="14"/>
      <c r="F49" s="14"/>
      <c r="G49" s="143"/>
      <c r="H49" s="14"/>
      <c r="I49" s="143"/>
      <c r="J49" s="14"/>
      <c r="K49" s="14"/>
      <c r="L49" s="1365"/>
      <c r="M49" s="1366"/>
      <c r="N49" s="1365"/>
      <c r="O49" s="1366"/>
      <c r="P49" s="14"/>
      <c r="Q49" s="14"/>
    </row>
    <row r="50" spans="1:17" s="984" customFormat="1" ht="12.75" customHeight="1">
      <c r="A50" s="31"/>
      <c r="B50" s="31"/>
      <c r="C50" s="31"/>
      <c r="D50" s="143"/>
      <c r="E50" s="14"/>
      <c r="F50" s="14"/>
      <c r="G50" s="143"/>
      <c r="H50" s="14"/>
      <c r="I50" s="143"/>
      <c r="J50" s="14"/>
      <c r="K50" s="14"/>
      <c r="L50" s="182"/>
      <c r="M50" s="1367"/>
      <c r="N50" s="182"/>
      <c r="O50" s="1367"/>
      <c r="P50" s="14"/>
      <c r="Q50" s="14"/>
    </row>
    <row r="51" spans="1:17" s="984" customFormat="1" ht="12.75" customHeight="1">
      <c r="A51" s="31"/>
      <c r="B51" s="31"/>
      <c r="C51" s="31"/>
      <c r="D51" s="143"/>
      <c r="E51" s="14"/>
      <c r="F51" s="14"/>
      <c r="G51" s="143"/>
      <c r="H51" s="14"/>
      <c r="I51" s="143"/>
      <c r="J51" s="14"/>
      <c r="K51" s="14"/>
      <c r="L51" s="1367"/>
      <c r="M51" s="1367"/>
      <c r="N51" s="1367"/>
      <c r="O51" s="1367"/>
      <c r="P51" s="14"/>
      <c r="Q51" s="14"/>
    </row>
    <row r="52" spans="1:17" s="984" customFormat="1" ht="12.75" customHeight="1">
      <c r="A52" s="31"/>
      <c r="B52" s="31"/>
      <c r="C52" s="31"/>
      <c r="D52" s="143"/>
      <c r="E52" s="14"/>
      <c r="F52" s="14"/>
      <c r="G52" s="143"/>
      <c r="H52" s="14"/>
      <c r="I52" s="143"/>
      <c r="J52" s="14"/>
      <c r="K52" s="14"/>
      <c r="L52" s="32"/>
      <c r="M52" s="23"/>
      <c r="N52" s="32"/>
      <c r="O52" s="23"/>
      <c r="P52" s="14"/>
      <c r="Q52" s="14"/>
    </row>
    <row r="53" spans="1:17" s="984" customFormat="1" ht="12.75" customHeight="1">
      <c r="A53" s="31"/>
      <c r="B53" s="31"/>
      <c r="C53" s="31"/>
      <c r="D53" s="143"/>
      <c r="E53" s="1368"/>
      <c r="F53" s="1368"/>
      <c r="G53" s="143"/>
      <c r="H53" s="14"/>
      <c r="I53" s="143"/>
      <c r="J53" s="1368"/>
      <c r="K53" s="1368"/>
      <c r="L53" s="14"/>
      <c r="M53" s="23"/>
      <c r="N53" s="14"/>
      <c r="O53" s="23"/>
      <c r="P53" s="14"/>
      <c r="Q53" s="14"/>
    </row>
    <row r="54" spans="1:17" s="984" customFormat="1" ht="12.75" customHeight="1">
      <c r="A54" s="31"/>
      <c r="B54" s="31"/>
      <c r="C54" s="31"/>
      <c r="D54" s="143"/>
      <c r="E54" s="1369"/>
      <c r="F54" s="1369"/>
      <c r="G54" s="143"/>
      <c r="H54" s="14"/>
      <c r="I54" s="143"/>
      <c r="J54" s="1369"/>
      <c r="K54" s="1369"/>
      <c r="L54" s="39"/>
      <c r="M54" s="23"/>
      <c r="N54" s="39"/>
      <c r="O54" s="23"/>
      <c r="P54" s="14"/>
      <c r="Q54" s="14"/>
    </row>
    <row r="55" spans="1:17" s="984" customFormat="1">
      <c r="A55" s="31"/>
      <c r="B55" s="31"/>
      <c r="C55" s="31"/>
      <c r="D55" s="143"/>
      <c r="E55" s="1369"/>
      <c r="F55" s="1369"/>
      <c r="G55" s="143"/>
      <c r="H55" s="14"/>
      <c r="I55" s="143"/>
      <c r="J55" s="1369"/>
      <c r="K55" s="1369"/>
      <c r="L55" s="143"/>
      <c r="M55" s="23"/>
      <c r="N55" s="143"/>
      <c r="O55" s="23"/>
      <c r="P55" s="14"/>
      <c r="Q55" s="14"/>
    </row>
    <row r="56" spans="1:17" s="984" customFormat="1">
      <c r="A56" s="31"/>
      <c r="B56" s="31"/>
      <c r="C56" s="31"/>
      <c r="D56" s="24"/>
      <c r="E56" s="1370"/>
      <c r="F56" s="1370"/>
      <c r="G56" s="143"/>
      <c r="H56" s="14"/>
      <c r="I56" s="24"/>
      <c r="J56" s="1370"/>
      <c r="K56" s="1370"/>
      <c r="L56" s="143"/>
      <c r="M56" s="23"/>
      <c r="N56" s="143"/>
      <c r="O56" s="23"/>
      <c r="P56" s="14"/>
      <c r="Q56" s="14"/>
    </row>
    <row r="57" spans="1:17" s="984" customFormat="1">
      <c r="A57" s="15"/>
      <c r="B57" s="15"/>
      <c r="C57" s="15"/>
      <c r="D57" s="15"/>
      <c r="E57" s="15"/>
      <c r="F57" s="15"/>
      <c r="G57" s="15"/>
      <c r="H57" s="15"/>
      <c r="I57" s="15"/>
      <c r="J57" s="15"/>
      <c r="K57" s="15"/>
      <c r="L57" s="15"/>
      <c r="M57" s="15"/>
      <c r="N57" s="15"/>
      <c r="O57" s="15"/>
      <c r="P57" s="15"/>
      <c r="Q57" s="15"/>
    </row>
    <row r="58" spans="1:17" s="984" customFormat="1" ht="12.75" customHeight="1">
      <c r="A58" s="34"/>
      <c r="B58" s="34"/>
      <c r="C58" s="34"/>
      <c r="D58" s="15"/>
      <c r="E58" s="15"/>
      <c r="F58" s="15"/>
      <c r="G58" s="15"/>
      <c r="H58" s="15"/>
      <c r="I58" s="15"/>
      <c r="J58" s="15"/>
      <c r="K58" s="15"/>
      <c r="L58" s="15"/>
      <c r="M58" s="15"/>
      <c r="N58" s="15"/>
      <c r="O58" s="15"/>
      <c r="P58" s="15"/>
      <c r="Q58" s="15"/>
    </row>
    <row r="59" spans="1:17" s="984" customFormat="1" ht="12.75" customHeight="1">
      <c r="A59" s="34"/>
      <c r="B59" s="34"/>
      <c r="C59" s="34"/>
      <c r="D59" s="15"/>
      <c r="E59" s="15"/>
      <c r="F59" s="15"/>
      <c r="G59" s="15"/>
      <c r="H59" s="15"/>
      <c r="I59" s="15"/>
      <c r="J59" s="15"/>
      <c r="K59" s="15"/>
      <c r="L59" s="15"/>
      <c r="M59" s="15"/>
      <c r="N59" s="15"/>
      <c r="O59" s="15"/>
      <c r="P59" s="15"/>
      <c r="Q59" s="15"/>
    </row>
    <row r="60" spans="1:17" s="984" customFormat="1" ht="12.75" customHeight="1">
      <c r="A60" s="34"/>
      <c r="B60" s="34"/>
      <c r="C60" s="34"/>
      <c r="D60" s="15"/>
      <c r="E60" s="15"/>
      <c r="F60" s="15"/>
      <c r="G60" s="15"/>
      <c r="H60" s="15"/>
      <c r="I60" s="15"/>
      <c r="J60" s="15"/>
      <c r="K60" s="15"/>
      <c r="L60" s="15"/>
      <c r="M60" s="15"/>
      <c r="N60" s="15"/>
      <c r="O60" s="15"/>
      <c r="P60" s="15"/>
      <c r="Q60" s="15"/>
    </row>
    <row r="61" spans="1:17" s="984" customFormat="1" ht="12.75" customHeight="1">
      <c r="A61" s="34"/>
      <c r="B61" s="34"/>
      <c r="C61" s="34"/>
      <c r="D61" s="15"/>
      <c r="E61" s="15"/>
      <c r="F61" s="15"/>
      <c r="G61" s="15"/>
      <c r="H61" s="15"/>
      <c r="I61" s="15"/>
      <c r="J61" s="15"/>
      <c r="K61" s="15"/>
      <c r="L61" s="15"/>
      <c r="M61" s="15"/>
      <c r="N61" s="15"/>
      <c r="O61" s="15"/>
      <c r="P61" s="15"/>
      <c r="Q61" s="15"/>
    </row>
    <row r="62" spans="1:17" s="984" customFormat="1" ht="12.75" customHeight="1">
      <c r="A62" s="34"/>
      <c r="B62" s="34"/>
      <c r="C62" s="34"/>
      <c r="D62" s="15"/>
      <c r="E62" s="15"/>
      <c r="F62" s="15"/>
      <c r="G62" s="15"/>
      <c r="H62" s="15"/>
      <c r="I62" s="15"/>
      <c r="J62" s="15"/>
      <c r="K62" s="15"/>
      <c r="L62" s="15"/>
      <c r="M62" s="15"/>
      <c r="N62" s="15"/>
      <c r="O62" s="15"/>
      <c r="P62" s="15"/>
      <c r="Q62" s="15"/>
    </row>
    <row r="63" spans="1:17" s="984" customFormat="1" ht="12.75" customHeight="1">
      <c r="A63" s="34"/>
      <c r="B63" s="34"/>
      <c r="C63" s="34"/>
      <c r="D63" s="15"/>
      <c r="E63" s="15"/>
      <c r="F63" s="15"/>
      <c r="G63" s="15"/>
      <c r="H63" s="15"/>
      <c r="I63" s="15"/>
      <c r="J63" s="15"/>
      <c r="K63" s="15"/>
      <c r="L63" s="15"/>
      <c r="M63" s="15"/>
      <c r="N63" s="15"/>
      <c r="O63" s="15"/>
      <c r="P63" s="15"/>
      <c r="Q63" s="15"/>
    </row>
    <row r="64" spans="1:17" s="984" customFormat="1" ht="12.75" customHeight="1">
      <c r="A64" s="34"/>
      <c r="B64" s="34"/>
      <c r="C64" s="34"/>
      <c r="D64" s="15"/>
      <c r="E64" s="15"/>
      <c r="F64" s="15"/>
      <c r="G64" s="15"/>
      <c r="H64" s="15"/>
      <c r="I64" s="15"/>
      <c r="J64" s="15"/>
      <c r="K64" s="15"/>
      <c r="L64" s="15"/>
      <c r="M64" s="15"/>
      <c r="N64" s="15"/>
      <c r="O64" s="15"/>
      <c r="P64" s="15"/>
      <c r="Q64" s="15"/>
    </row>
    <row r="65" spans="1:17" s="984" customFormat="1" ht="12.75" customHeight="1">
      <c r="A65" s="34"/>
      <c r="B65" s="34"/>
      <c r="C65" s="34"/>
      <c r="D65" s="15"/>
      <c r="E65" s="15"/>
      <c r="F65" s="15"/>
      <c r="G65" s="15"/>
      <c r="H65" s="15"/>
      <c r="I65" s="15"/>
      <c r="J65" s="15"/>
      <c r="K65" s="15"/>
      <c r="L65" s="15"/>
      <c r="M65" s="15"/>
      <c r="N65" s="15"/>
      <c r="O65" s="15"/>
      <c r="P65" s="15"/>
      <c r="Q65" s="15"/>
    </row>
    <row r="66" spans="1:17" s="984" customFormat="1" ht="12.75" customHeight="1">
      <c r="A66" s="34"/>
      <c r="B66" s="34"/>
      <c r="C66" s="34"/>
      <c r="D66" s="15"/>
      <c r="E66" s="15"/>
      <c r="F66" s="15"/>
      <c r="G66" s="15"/>
      <c r="H66" s="15"/>
      <c r="I66" s="15"/>
      <c r="J66" s="15"/>
      <c r="K66" s="15"/>
      <c r="L66" s="15"/>
      <c r="M66" s="15"/>
      <c r="N66" s="15"/>
      <c r="O66" s="15"/>
      <c r="P66" s="15"/>
      <c r="Q66" s="15"/>
    </row>
    <row r="67" spans="1:17" s="984" customFormat="1" ht="12.75" customHeight="1">
      <c r="A67" s="34"/>
      <c r="B67" s="34"/>
      <c r="C67" s="34"/>
      <c r="D67" s="15"/>
      <c r="E67" s="15"/>
      <c r="F67" s="15"/>
      <c r="G67" s="15"/>
      <c r="H67" s="15"/>
      <c r="I67" s="15"/>
      <c r="J67" s="15"/>
      <c r="K67" s="15"/>
      <c r="L67" s="15"/>
      <c r="M67" s="15"/>
      <c r="N67" s="15"/>
      <c r="O67" s="15"/>
      <c r="P67" s="15"/>
      <c r="Q67" s="15"/>
    </row>
    <row r="68" spans="1:17" s="984" customFormat="1" ht="12.75" customHeight="1">
      <c r="A68" s="34"/>
      <c r="B68" s="34"/>
      <c r="C68" s="34"/>
      <c r="D68" s="15"/>
      <c r="E68" s="15"/>
      <c r="F68" s="15"/>
      <c r="G68" s="15"/>
      <c r="H68" s="15"/>
      <c r="I68" s="15"/>
      <c r="J68" s="15"/>
      <c r="K68" s="15"/>
      <c r="L68" s="15"/>
      <c r="M68" s="15"/>
      <c r="N68" s="15"/>
      <c r="O68" s="15"/>
      <c r="P68" s="15"/>
      <c r="Q68" s="15"/>
    </row>
    <row r="69" spans="1:17" s="984" customFormat="1" ht="12.75" customHeight="1">
      <c r="A69" s="34"/>
      <c r="B69" s="34"/>
      <c r="C69" s="34"/>
      <c r="D69" s="15"/>
      <c r="E69" s="15"/>
      <c r="F69" s="15"/>
      <c r="G69" s="15"/>
      <c r="H69" s="15"/>
      <c r="I69" s="15"/>
      <c r="J69" s="15"/>
      <c r="K69" s="15"/>
      <c r="L69" s="15"/>
      <c r="M69" s="15"/>
      <c r="N69" s="15"/>
      <c r="O69" s="15"/>
      <c r="P69" s="15"/>
      <c r="Q69" s="15"/>
    </row>
    <row r="70" spans="1:17" s="984" customFormat="1">
      <c r="A70" s="15"/>
      <c r="B70" s="15"/>
      <c r="C70" s="15"/>
      <c r="D70" s="15"/>
      <c r="E70" s="15"/>
      <c r="F70" s="15"/>
      <c r="G70" s="15"/>
      <c r="H70" s="15"/>
      <c r="I70" s="15"/>
      <c r="J70" s="15"/>
      <c r="K70" s="15"/>
      <c r="L70" s="15"/>
      <c r="M70" s="15"/>
      <c r="N70" s="15"/>
      <c r="O70" s="15"/>
      <c r="P70" s="15"/>
      <c r="Q70" s="15"/>
    </row>
    <row r="71" spans="1:17" s="984" customFormat="1" ht="12.75" customHeight="1">
      <c r="A71" s="35"/>
      <c r="B71" s="35"/>
      <c r="C71" s="35"/>
      <c r="D71" s="15"/>
      <c r="E71" s="15"/>
      <c r="F71" s="15"/>
      <c r="G71" s="15"/>
      <c r="H71" s="15"/>
      <c r="I71" s="15"/>
      <c r="J71" s="15"/>
      <c r="K71" s="15"/>
      <c r="L71" s="15"/>
      <c r="M71" s="15"/>
      <c r="N71" s="15"/>
      <c r="O71" s="15"/>
      <c r="P71" s="15"/>
      <c r="Q71" s="15"/>
    </row>
    <row r="72" spans="1:17" s="984" customFormat="1" ht="12.75" customHeight="1">
      <c r="A72" s="35"/>
      <c r="B72" s="35"/>
      <c r="C72" s="35"/>
      <c r="D72" s="15"/>
      <c r="E72" s="15"/>
      <c r="F72" s="15"/>
      <c r="G72" s="15"/>
      <c r="H72" s="15"/>
      <c r="I72" s="15"/>
      <c r="J72" s="15"/>
      <c r="K72" s="15"/>
      <c r="L72" s="15"/>
      <c r="M72" s="15"/>
      <c r="N72" s="15"/>
      <c r="O72" s="15"/>
      <c r="P72" s="15"/>
      <c r="Q72" s="15"/>
    </row>
    <row r="73" spans="1:17" s="984" customFormat="1" ht="12.75" customHeight="1">
      <c r="A73" s="35"/>
      <c r="B73" s="35"/>
      <c r="C73" s="35"/>
      <c r="D73" s="15"/>
      <c r="E73" s="15"/>
      <c r="F73" s="15"/>
      <c r="G73" s="15"/>
      <c r="H73" s="15"/>
      <c r="I73" s="15"/>
      <c r="J73" s="15"/>
      <c r="K73" s="15"/>
      <c r="L73" s="15"/>
      <c r="M73" s="15"/>
      <c r="N73" s="15"/>
      <c r="O73" s="15"/>
      <c r="P73" s="15"/>
      <c r="Q73" s="15"/>
    </row>
    <row r="74" spans="1:17" s="984" customFormat="1" ht="12.75" customHeight="1">
      <c r="A74" s="35"/>
      <c r="B74" s="35"/>
      <c r="C74" s="35"/>
      <c r="D74" s="15"/>
      <c r="E74" s="15"/>
      <c r="F74" s="15"/>
      <c r="G74" s="15"/>
      <c r="H74" s="15"/>
      <c r="I74" s="15"/>
      <c r="J74" s="15"/>
      <c r="K74" s="15"/>
      <c r="L74" s="15"/>
      <c r="M74" s="15"/>
      <c r="N74" s="15"/>
      <c r="O74" s="15"/>
      <c r="P74" s="15"/>
      <c r="Q74" s="15"/>
    </row>
    <row r="75" spans="1:17" s="984" customFormat="1" ht="12.75" customHeight="1">
      <c r="A75" s="35"/>
      <c r="B75" s="35"/>
      <c r="C75" s="35"/>
      <c r="D75" s="15"/>
      <c r="E75" s="15"/>
      <c r="F75" s="15"/>
      <c r="G75" s="15"/>
      <c r="H75" s="15"/>
      <c r="I75" s="15"/>
      <c r="J75" s="15"/>
      <c r="K75" s="15"/>
      <c r="L75" s="15"/>
      <c r="M75" s="15"/>
      <c r="N75" s="15"/>
      <c r="O75" s="15"/>
      <c r="P75" s="15"/>
      <c r="Q75" s="15"/>
    </row>
    <row r="76" spans="1:17" s="984" customFormat="1" ht="12.75" customHeight="1">
      <c r="A76" s="35"/>
      <c r="B76" s="35"/>
      <c r="C76" s="35"/>
      <c r="D76" s="15"/>
      <c r="E76" s="15"/>
      <c r="F76" s="15"/>
      <c r="G76" s="15"/>
      <c r="H76" s="15"/>
      <c r="I76" s="15"/>
      <c r="J76" s="15"/>
      <c r="K76" s="15"/>
      <c r="L76" s="15"/>
      <c r="M76" s="15"/>
      <c r="N76" s="15"/>
      <c r="O76" s="15"/>
      <c r="P76" s="15"/>
      <c r="Q76" s="15"/>
    </row>
    <row r="77" spans="1:17" s="984" customFormat="1" ht="12.75" customHeight="1">
      <c r="A77" s="35"/>
      <c r="B77" s="35"/>
      <c r="C77" s="35"/>
      <c r="D77" s="15"/>
      <c r="E77" s="15"/>
      <c r="F77" s="15"/>
      <c r="G77" s="15"/>
      <c r="H77" s="15"/>
      <c r="I77" s="15"/>
      <c r="J77" s="15"/>
      <c r="K77" s="15"/>
      <c r="L77" s="15"/>
      <c r="M77" s="15"/>
      <c r="N77" s="15"/>
      <c r="O77" s="15"/>
      <c r="P77" s="15"/>
      <c r="Q77" s="15"/>
    </row>
    <row r="78" spans="1:17" s="984" customFormat="1" ht="12.75" customHeight="1">
      <c r="A78" s="35"/>
      <c r="B78" s="35"/>
      <c r="C78" s="35"/>
      <c r="D78" s="15"/>
      <c r="E78" s="15"/>
      <c r="F78" s="15"/>
      <c r="G78" s="15"/>
      <c r="H78" s="15"/>
      <c r="I78" s="15"/>
      <c r="J78" s="15"/>
      <c r="K78" s="15"/>
      <c r="L78" s="15"/>
      <c r="M78" s="15"/>
      <c r="N78" s="15"/>
      <c r="O78" s="15"/>
      <c r="P78" s="15"/>
      <c r="Q78" s="15"/>
    </row>
    <row r="79" spans="1:17" s="984" customFormat="1" ht="12.75" customHeight="1">
      <c r="A79" s="35"/>
      <c r="B79" s="35"/>
      <c r="C79" s="35"/>
      <c r="D79" s="15"/>
      <c r="E79" s="15"/>
      <c r="F79" s="15"/>
      <c r="G79" s="15"/>
      <c r="H79" s="15"/>
      <c r="I79" s="15"/>
      <c r="J79" s="15"/>
      <c r="K79" s="15"/>
      <c r="L79" s="15"/>
      <c r="M79" s="15"/>
      <c r="N79" s="15"/>
      <c r="O79" s="15"/>
      <c r="P79" s="15"/>
      <c r="Q79" s="15"/>
    </row>
    <row r="80" spans="1:17" s="984" customFormat="1" ht="12.75" customHeight="1">
      <c r="A80" s="35"/>
      <c r="B80" s="35"/>
      <c r="C80" s="35"/>
      <c r="D80" s="15"/>
      <c r="E80" s="15"/>
      <c r="F80" s="15"/>
      <c r="G80" s="15"/>
      <c r="H80" s="15"/>
      <c r="I80" s="15"/>
      <c r="J80" s="15"/>
      <c r="K80" s="15"/>
      <c r="L80" s="15"/>
      <c r="M80" s="15"/>
      <c r="N80" s="15"/>
      <c r="O80" s="15"/>
      <c r="P80" s="15"/>
      <c r="Q80" s="15"/>
    </row>
    <row r="81" spans="1:17" s="984" customFormat="1" ht="12.75" customHeight="1">
      <c r="A81" s="35"/>
      <c r="B81" s="35"/>
      <c r="C81" s="35"/>
      <c r="D81" s="15"/>
      <c r="E81" s="15"/>
      <c r="F81" s="15"/>
      <c r="G81" s="15"/>
      <c r="H81" s="15"/>
      <c r="I81" s="15"/>
      <c r="J81" s="15"/>
      <c r="K81" s="15"/>
      <c r="L81" s="15"/>
      <c r="M81" s="15"/>
      <c r="N81" s="15"/>
      <c r="O81" s="15"/>
      <c r="P81" s="15"/>
      <c r="Q81" s="15"/>
    </row>
    <row r="82" spans="1:17" s="984" customFormat="1" ht="12.75" customHeight="1">
      <c r="A82" s="35"/>
      <c r="B82" s="35"/>
      <c r="C82" s="35"/>
      <c r="D82" s="15"/>
      <c r="E82" s="15"/>
      <c r="F82" s="15"/>
      <c r="G82" s="15"/>
      <c r="H82" s="15"/>
      <c r="I82" s="15"/>
      <c r="J82" s="15"/>
      <c r="K82" s="15"/>
      <c r="L82" s="15"/>
      <c r="M82" s="15"/>
      <c r="N82" s="15"/>
      <c r="O82" s="15"/>
      <c r="P82" s="15"/>
      <c r="Q82" s="15"/>
    </row>
    <row r="83" spans="1:17" s="984" customFormat="1">
      <c r="A83" s="15"/>
      <c r="B83" s="15"/>
      <c r="C83" s="15"/>
      <c r="D83" s="15"/>
      <c r="E83" s="15"/>
      <c r="F83" s="15"/>
      <c r="G83" s="15"/>
      <c r="H83" s="15"/>
      <c r="I83" s="15"/>
      <c r="J83" s="15"/>
      <c r="K83" s="15"/>
      <c r="L83" s="15"/>
      <c r="M83" s="15"/>
      <c r="N83" s="15"/>
      <c r="O83" s="15"/>
      <c r="P83" s="15"/>
      <c r="Q83" s="15"/>
    </row>
    <row r="84" spans="1:17" s="984" customFormat="1" ht="12.75" customHeight="1">
      <c r="A84" s="34"/>
      <c r="B84" s="34"/>
      <c r="C84" s="34"/>
      <c r="D84" s="15"/>
      <c r="E84" s="15"/>
      <c r="F84" s="15"/>
      <c r="G84" s="15"/>
      <c r="H84" s="15"/>
      <c r="I84" s="15"/>
      <c r="J84" s="15"/>
      <c r="K84" s="15"/>
      <c r="L84" s="15"/>
      <c r="M84" s="15"/>
      <c r="N84" s="15"/>
      <c r="O84" s="15"/>
      <c r="P84" s="15"/>
      <c r="Q84" s="15"/>
    </row>
    <row r="85" spans="1:17" s="984" customFormat="1" ht="12.75" customHeight="1">
      <c r="A85" s="34"/>
      <c r="B85" s="34"/>
      <c r="C85" s="34"/>
      <c r="D85" s="15"/>
      <c r="E85" s="15"/>
      <c r="F85" s="15"/>
      <c r="G85" s="15"/>
      <c r="H85" s="15"/>
      <c r="I85" s="15"/>
      <c r="J85" s="15"/>
      <c r="K85" s="15"/>
      <c r="L85" s="15"/>
      <c r="M85" s="15"/>
      <c r="N85" s="15"/>
      <c r="O85" s="15"/>
      <c r="P85" s="15"/>
      <c r="Q85" s="15"/>
    </row>
    <row r="86" spans="1:17" s="984" customFormat="1" ht="12.75" customHeight="1">
      <c r="A86" s="34"/>
      <c r="B86" s="34"/>
      <c r="C86" s="34"/>
      <c r="D86" s="15"/>
      <c r="E86" s="15"/>
      <c r="F86" s="15"/>
      <c r="G86" s="15"/>
      <c r="H86" s="15"/>
      <c r="I86" s="15"/>
      <c r="J86" s="15"/>
      <c r="K86" s="15"/>
      <c r="L86" s="15"/>
      <c r="M86" s="15"/>
      <c r="N86" s="15"/>
      <c r="O86" s="15"/>
      <c r="P86" s="15"/>
      <c r="Q86" s="15"/>
    </row>
    <row r="87" spans="1:17" s="984" customFormat="1" ht="12.75" customHeight="1">
      <c r="A87" s="34"/>
      <c r="B87" s="34"/>
      <c r="C87" s="34"/>
      <c r="D87" s="15"/>
      <c r="E87" s="15"/>
      <c r="F87" s="15"/>
      <c r="G87" s="15"/>
      <c r="H87" s="15"/>
      <c r="I87" s="15"/>
      <c r="J87" s="15"/>
      <c r="K87" s="15"/>
      <c r="L87" s="15"/>
      <c r="M87" s="15"/>
      <c r="N87" s="15"/>
      <c r="O87" s="15"/>
      <c r="P87" s="15"/>
      <c r="Q87" s="15"/>
    </row>
    <row r="88" spans="1:17" s="984" customFormat="1" ht="12.75" customHeight="1">
      <c r="A88" s="34"/>
      <c r="B88" s="34"/>
      <c r="C88" s="34"/>
      <c r="D88" s="15"/>
      <c r="E88" s="15"/>
      <c r="F88" s="15"/>
      <c r="G88" s="15"/>
      <c r="H88" s="15"/>
      <c r="I88" s="15"/>
      <c r="J88" s="15"/>
      <c r="K88" s="15"/>
      <c r="L88" s="15"/>
      <c r="M88" s="15"/>
      <c r="N88" s="15"/>
      <c r="O88" s="15"/>
      <c r="P88" s="15"/>
      <c r="Q88" s="15"/>
    </row>
    <row r="89" spans="1:17" s="984" customFormat="1" ht="12.75" customHeight="1">
      <c r="A89" s="34"/>
      <c r="B89" s="34"/>
      <c r="C89" s="34"/>
      <c r="D89" s="15"/>
      <c r="E89" s="15"/>
      <c r="F89" s="15"/>
      <c r="G89" s="15"/>
      <c r="H89" s="15"/>
      <c r="I89" s="15"/>
      <c r="J89" s="15"/>
      <c r="K89" s="15"/>
      <c r="L89" s="15"/>
      <c r="M89" s="15"/>
      <c r="N89" s="15"/>
      <c r="O89" s="15"/>
      <c r="P89" s="15"/>
      <c r="Q89" s="15"/>
    </row>
    <row r="90" spans="1:17" s="984" customFormat="1" ht="12.75" customHeight="1">
      <c r="A90" s="34"/>
      <c r="B90" s="34"/>
      <c r="C90" s="34"/>
      <c r="D90" s="15"/>
      <c r="E90" s="15"/>
      <c r="F90" s="15"/>
      <c r="G90" s="15"/>
      <c r="H90" s="15"/>
      <c r="I90" s="15"/>
      <c r="J90" s="15"/>
      <c r="K90" s="15"/>
      <c r="L90" s="15"/>
      <c r="M90" s="15"/>
      <c r="N90" s="15"/>
      <c r="O90" s="15"/>
      <c r="P90" s="15"/>
      <c r="Q90" s="15"/>
    </row>
    <row r="91" spans="1:17" s="984" customFormat="1" ht="12.75" customHeight="1">
      <c r="A91" s="34"/>
      <c r="B91" s="34"/>
      <c r="C91" s="34"/>
      <c r="D91" s="15"/>
      <c r="E91" s="15"/>
      <c r="F91" s="15"/>
      <c r="G91" s="15"/>
      <c r="H91" s="15"/>
      <c r="I91" s="15"/>
      <c r="J91" s="15"/>
      <c r="K91" s="15"/>
      <c r="L91" s="15"/>
      <c r="M91" s="15"/>
      <c r="N91" s="15"/>
      <c r="O91" s="15"/>
      <c r="P91" s="15"/>
      <c r="Q91" s="15"/>
    </row>
    <row r="92" spans="1:17" s="984" customFormat="1" ht="12.75" customHeight="1">
      <c r="A92" s="34"/>
      <c r="B92" s="34"/>
      <c r="C92" s="34"/>
      <c r="D92" s="15"/>
      <c r="E92" s="15"/>
      <c r="F92" s="15"/>
      <c r="G92" s="15"/>
      <c r="H92" s="15"/>
      <c r="I92" s="15"/>
      <c r="J92" s="15"/>
      <c r="K92" s="15"/>
      <c r="L92" s="15"/>
      <c r="M92" s="15"/>
      <c r="N92" s="15"/>
      <c r="O92" s="15"/>
      <c r="P92" s="15"/>
      <c r="Q92" s="15"/>
    </row>
    <row r="93" spans="1:17" s="984" customFormat="1" ht="12.75" customHeight="1">
      <c r="A93" s="34"/>
      <c r="B93" s="34"/>
      <c r="C93" s="34"/>
      <c r="D93" s="15"/>
      <c r="E93" s="15"/>
      <c r="F93" s="15"/>
      <c r="G93" s="15"/>
      <c r="H93" s="15"/>
      <c r="I93" s="15"/>
      <c r="J93" s="15"/>
      <c r="K93" s="15"/>
      <c r="L93" s="15"/>
      <c r="M93" s="15"/>
      <c r="N93" s="15"/>
      <c r="O93" s="15"/>
      <c r="P93" s="15"/>
      <c r="Q93" s="15"/>
    </row>
    <row r="94" spans="1:17" s="984" customFormat="1" ht="12.75" customHeight="1">
      <c r="A94" s="34"/>
      <c r="B94" s="34"/>
      <c r="C94" s="34"/>
      <c r="D94" s="15"/>
      <c r="E94" s="15"/>
      <c r="F94" s="15"/>
      <c r="G94" s="15"/>
      <c r="H94" s="15"/>
      <c r="I94" s="15"/>
      <c r="J94" s="15"/>
      <c r="K94" s="15"/>
      <c r="L94" s="15"/>
      <c r="M94" s="15"/>
      <c r="N94" s="15"/>
      <c r="O94" s="15"/>
      <c r="P94" s="15"/>
      <c r="Q94" s="15"/>
    </row>
    <row r="95" spans="1:17" s="984" customFormat="1" ht="12.75" customHeight="1">
      <c r="A95" s="34"/>
      <c r="B95" s="34"/>
      <c r="C95" s="34"/>
      <c r="D95" s="15"/>
      <c r="E95" s="15"/>
      <c r="F95" s="15"/>
      <c r="G95" s="15"/>
      <c r="H95" s="15"/>
      <c r="I95" s="15"/>
      <c r="J95" s="15"/>
      <c r="K95" s="15"/>
      <c r="L95" s="15"/>
      <c r="M95" s="15"/>
      <c r="N95" s="15"/>
      <c r="O95" s="15"/>
      <c r="P95" s="15"/>
      <c r="Q95" s="15"/>
    </row>
    <row r="96" spans="1:17" s="984" customFormat="1">
      <c r="A96" s="15"/>
      <c r="B96" s="15"/>
      <c r="C96" s="15"/>
      <c r="D96" s="15"/>
      <c r="E96" s="15"/>
      <c r="F96" s="15"/>
      <c r="G96" s="15"/>
      <c r="H96" s="15"/>
      <c r="I96" s="15"/>
      <c r="J96" s="15"/>
      <c r="K96" s="15"/>
      <c r="L96" s="15"/>
      <c r="M96" s="15"/>
      <c r="N96" s="15"/>
      <c r="O96" s="15"/>
      <c r="P96" s="15"/>
      <c r="Q96" s="15"/>
    </row>
    <row r="97" spans="1:17" s="984" customFormat="1" ht="12.75" customHeight="1">
      <c r="A97" s="35"/>
      <c r="B97" s="35"/>
      <c r="C97" s="35"/>
      <c r="D97" s="15"/>
      <c r="E97" s="15"/>
      <c r="F97" s="15"/>
      <c r="G97" s="15"/>
      <c r="H97" s="15"/>
      <c r="I97" s="15"/>
      <c r="J97" s="15"/>
      <c r="K97" s="15"/>
      <c r="L97" s="15"/>
      <c r="M97" s="15"/>
      <c r="N97" s="15"/>
      <c r="O97" s="15"/>
      <c r="P97" s="15"/>
      <c r="Q97" s="15"/>
    </row>
    <row r="98" spans="1:17" s="984" customFormat="1" ht="12.75" customHeight="1">
      <c r="A98" s="35"/>
      <c r="B98" s="35"/>
      <c r="C98" s="35"/>
      <c r="D98" s="15"/>
      <c r="E98" s="15"/>
      <c r="F98" s="15"/>
      <c r="G98" s="15"/>
      <c r="H98" s="15"/>
      <c r="I98" s="15"/>
      <c r="J98" s="15"/>
      <c r="K98" s="15"/>
      <c r="L98" s="15"/>
      <c r="M98" s="15"/>
      <c r="N98" s="15"/>
      <c r="O98" s="15"/>
      <c r="P98" s="15"/>
      <c r="Q98" s="15"/>
    </row>
    <row r="99" spans="1:17" s="984" customFormat="1" ht="12.75" customHeight="1">
      <c r="A99" s="35"/>
      <c r="B99" s="35"/>
      <c r="C99" s="35"/>
      <c r="D99" s="15"/>
      <c r="E99" s="15"/>
      <c r="F99" s="15"/>
      <c r="G99" s="15"/>
      <c r="H99" s="15"/>
      <c r="I99" s="15"/>
      <c r="J99" s="15"/>
      <c r="K99" s="15"/>
      <c r="L99" s="15"/>
      <c r="M99" s="15"/>
      <c r="N99" s="15"/>
      <c r="O99" s="15"/>
      <c r="P99" s="15"/>
      <c r="Q99" s="15"/>
    </row>
    <row r="100" spans="1:17" s="984" customFormat="1" ht="12.75" customHeight="1">
      <c r="A100" s="35"/>
      <c r="B100" s="35"/>
      <c r="C100" s="35"/>
      <c r="D100" s="15"/>
      <c r="E100" s="15"/>
      <c r="F100" s="15"/>
      <c r="G100" s="15"/>
      <c r="H100" s="15"/>
      <c r="I100" s="15"/>
      <c r="J100" s="15"/>
      <c r="K100" s="15"/>
      <c r="L100" s="15"/>
      <c r="M100" s="15"/>
      <c r="N100" s="15"/>
      <c r="O100" s="15"/>
      <c r="P100" s="15"/>
      <c r="Q100" s="15"/>
    </row>
    <row r="101" spans="1:17" s="984" customFormat="1" ht="12.75" customHeight="1">
      <c r="A101" s="35"/>
      <c r="B101" s="35"/>
      <c r="C101" s="35"/>
      <c r="D101" s="15"/>
      <c r="E101" s="15"/>
      <c r="F101" s="15"/>
      <c r="G101" s="15"/>
      <c r="H101" s="15"/>
      <c r="I101" s="15"/>
      <c r="J101" s="15"/>
      <c r="K101" s="15"/>
      <c r="L101" s="15"/>
      <c r="M101" s="15"/>
      <c r="N101" s="15"/>
      <c r="O101" s="15"/>
      <c r="P101" s="15"/>
      <c r="Q101" s="15"/>
    </row>
    <row r="102" spans="1:17" s="984" customFormat="1" ht="12.75" customHeight="1">
      <c r="A102" s="35"/>
      <c r="B102" s="35"/>
      <c r="C102" s="35"/>
      <c r="D102" s="15"/>
      <c r="E102" s="15"/>
      <c r="F102" s="15"/>
      <c r="G102" s="15"/>
      <c r="H102" s="15"/>
      <c r="I102" s="15"/>
      <c r="J102" s="15"/>
      <c r="K102" s="15"/>
      <c r="L102" s="15"/>
      <c r="M102" s="15"/>
      <c r="N102" s="15"/>
      <c r="O102" s="15"/>
      <c r="P102" s="15"/>
      <c r="Q102" s="15"/>
    </row>
    <row r="103" spans="1:17" s="984" customFormat="1" ht="12.75" customHeight="1">
      <c r="A103" s="35"/>
      <c r="B103" s="35"/>
      <c r="C103" s="35"/>
      <c r="D103" s="15"/>
      <c r="E103" s="15"/>
      <c r="F103" s="15"/>
      <c r="G103" s="15"/>
      <c r="H103" s="15"/>
      <c r="I103" s="15"/>
      <c r="J103" s="15"/>
      <c r="K103" s="15"/>
      <c r="L103" s="15"/>
      <c r="M103" s="15"/>
      <c r="N103" s="15"/>
      <c r="O103" s="15"/>
      <c r="P103" s="15"/>
      <c r="Q103" s="15"/>
    </row>
    <row r="104" spans="1:17" s="984" customFormat="1" ht="12.75" customHeight="1">
      <c r="A104" s="35"/>
      <c r="B104" s="35"/>
      <c r="C104" s="35"/>
      <c r="D104" s="15"/>
      <c r="E104" s="15"/>
      <c r="F104" s="15"/>
      <c r="G104" s="15"/>
      <c r="H104" s="15"/>
      <c r="I104" s="15"/>
      <c r="J104" s="15"/>
      <c r="K104" s="15"/>
      <c r="L104" s="15"/>
      <c r="M104" s="15"/>
      <c r="N104" s="15"/>
      <c r="O104" s="15"/>
      <c r="P104" s="15"/>
      <c r="Q104" s="15"/>
    </row>
    <row r="105" spans="1:17" s="984" customFormat="1" ht="12.75" customHeight="1">
      <c r="A105" s="35"/>
      <c r="B105" s="35"/>
      <c r="C105" s="35"/>
      <c r="D105" s="15"/>
      <c r="E105" s="15"/>
      <c r="F105" s="15"/>
      <c r="G105" s="15"/>
      <c r="H105" s="15"/>
      <c r="I105" s="15"/>
      <c r="J105" s="15"/>
      <c r="K105" s="15"/>
      <c r="L105" s="15"/>
      <c r="M105" s="15"/>
      <c r="N105" s="15"/>
      <c r="O105" s="15"/>
      <c r="P105" s="15"/>
      <c r="Q105" s="15"/>
    </row>
    <row r="106" spans="1:17" s="984" customFormat="1" ht="12.75" customHeight="1">
      <c r="A106" s="35"/>
      <c r="B106" s="35"/>
      <c r="C106" s="35"/>
      <c r="D106" s="15"/>
      <c r="E106" s="15"/>
      <c r="F106" s="15"/>
      <c r="G106" s="15"/>
      <c r="H106" s="15"/>
      <c r="I106" s="15"/>
      <c r="J106" s="15"/>
      <c r="K106" s="15"/>
      <c r="L106" s="15"/>
      <c r="M106" s="15"/>
      <c r="N106" s="15"/>
      <c r="O106" s="15"/>
      <c r="P106" s="15"/>
      <c r="Q106" s="15"/>
    </row>
    <row r="107" spans="1:17" s="984" customFormat="1" ht="12.75" customHeight="1">
      <c r="A107" s="35"/>
      <c r="B107" s="35"/>
      <c r="C107" s="35"/>
      <c r="D107" s="15"/>
      <c r="E107" s="15"/>
      <c r="F107" s="15"/>
      <c r="G107" s="15"/>
      <c r="H107" s="15"/>
      <c r="I107" s="15"/>
      <c r="J107" s="15"/>
      <c r="K107" s="15"/>
      <c r="L107" s="15"/>
      <c r="M107" s="15"/>
      <c r="N107" s="15"/>
      <c r="O107" s="15"/>
      <c r="P107" s="15"/>
      <c r="Q107" s="15"/>
    </row>
    <row r="108" spans="1:17" s="984" customFormat="1" ht="12.75" customHeight="1">
      <c r="A108" s="35"/>
      <c r="B108" s="35"/>
      <c r="C108" s="35"/>
      <c r="D108" s="15"/>
      <c r="E108" s="15"/>
      <c r="F108" s="15"/>
      <c r="G108" s="15"/>
      <c r="H108" s="15"/>
      <c r="I108" s="15"/>
      <c r="J108" s="15"/>
      <c r="K108" s="15"/>
      <c r="L108" s="15"/>
      <c r="M108" s="15"/>
      <c r="N108" s="15"/>
      <c r="O108" s="15"/>
      <c r="P108" s="15"/>
      <c r="Q108" s="15"/>
    </row>
    <row r="109" spans="1:17" s="984" customFormat="1">
      <c r="A109" s="15"/>
      <c r="B109" s="15"/>
      <c r="C109" s="15"/>
      <c r="D109" s="36"/>
      <c r="E109" s="36"/>
      <c r="F109" s="36"/>
      <c r="G109" s="36"/>
      <c r="H109" s="36"/>
      <c r="I109" s="36"/>
      <c r="J109" s="36"/>
      <c r="K109" s="36"/>
      <c r="L109" s="36"/>
      <c r="M109" s="15"/>
      <c r="N109" s="36"/>
      <c r="O109" s="15"/>
      <c r="P109" s="36"/>
      <c r="Q109" s="36"/>
    </row>
    <row r="110" spans="1:17" s="984" customFormat="1">
      <c r="A110" s="15"/>
      <c r="B110" s="15"/>
      <c r="C110" s="15"/>
      <c r="D110" s="14"/>
      <c r="E110" s="14"/>
      <c r="F110" s="14"/>
      <c r="G110" s="37"/>
      <c r="H110" s="14"/>
      <c r="I110" s="14"/>
      <c r="J110" s="14"/>
      <c r="K110" s="14"/>
      <c r="L110" s="14"/>
      <c r="M110" s="23"/>
      <c r="N110" s="14"/>
      <c r="O110" s="23"/>
      <c r="P110" s="14"/>
      <c r="Q110" s="14"/>
    </row>
    <row r="111" spans="1:17" s="984" customFormat="1">
      <c r="A111" s="15"/>
      <c r="B111" s="15"/>
      <c r="C111" s="15"/>
      <c r="D111" s="14"/>
      <c r="E111" s="14"/>
      <c r="F111" s="14"/>
      <c r="G111" s="37"/>
      <c r="H111" s="14"/>
      <c r="I111" s="14"/>
      <c r="J111" s="14"/>
      <c r="K111" s="14"/>
      <c r="L111" s="14"/>
      <c r="M111" s="23"/>
      <c r="N111" s="14"/>
      <c r="O111" s="23"/>
      <c r="P111" s="14"/>
      <c r="Q111" s="14"/>
    </row>
    <row r="112" spans="1:17" s="984" customFormat="1">
      <c r="A112" s="15"/>
      <c r="B112" s="15"/>
      <c r="C112" s="15"/>
      <c r="D112" s="14"/>
      <c r="E112" s="14"/>
      <c r="F112" s="14"/>
      <c r="G112" s="37"/>
      <c r="H112" s="14"/>
      <c r="I112" s="14"/>
      <c r="J112" s="14"/>
      <c r="K112" s="14"/>
      <c r="L112" s="14"/>
      <c r="M112" s="23"/>
      <c r="N112" s="14"/>
      <c r="O112" s="23"/>
      <c r="P112" s="14"/>
      <c r="Q112" s="14"/>
    </row>
    <row r="113" spans="1:17" s="984" customFormat="1">
      <c r="A113" s="15"/>
      <c r="B113" s="15"/>
      <c r="C113" s="15"/>
      <c r="D113" s="14"/>
      <c r="E113" s="14"/>
      <c r="F113" s="14"/>
      <c r="G113" s="37"/>
      <c r="H113" s="14"/>
      <c r="I113" s="14"/>
      <c r="J113" s="14"/>
      <c r="K113" s="14"/>
      <c r="L113" s="14"/>
      <c r="M113" s="23"/>
      <c r="N113" s="14"/>
      <c r="O113" s="23"/>
      <c r="P113" s="14"/>
      <c r="Q113" s="14"/>
    </row>
    <row r="114" spans="1:17" s="984" customFormat="1">
      <c r="A114" s="15"/>
      <c r="B114" s="15"/>
      <c r="C114" s="15"/>
      <c r="D114" s="14"/>
      <c r="E114" s="14"/>
      <c r="F114" s="14"/>
      <c r="G114" s="37"/>
      <c r="H114" s="14"/>
      <c r="I114" s="14"/>
      <c r="J114" s="14"/>
      <c r="K114" s="14"/>
      <c r="L114" s="14"/>
      <c r="M114" s="23"/>
      <c r="N114" s="14"/>
      <c r="O114" s="23"/>
      <c r="P114" s="14"/>
      <c r="Q114" s="14"/>
    </row>
    <row r="115" spans="1:17" s="984" customFormat="1">
      <c r="A115" s="15"/>
      <c r="B115" s="15"/>
      <c r="C115" s="15"/>
      <c r="D115" s="14"/>
      <c r="E115" s="14"/>
      <c r="F115" s="14"/>
      <c r="G115" s="37"/>
      <c r="H115" s="14"/>
      <c r="I115" s="14"/>
      <c r="J115" s="14"/>
      <c r="K115" s="14"/>
      <c r="L115" s="14"/>
      <c r="M115" s="23"/>
      <c r="N115" s="14"/>
      <c r="O115" s="23"/>
      <c r="P115" s="14"/>
      <c r="Q115" s="14"/>
    </row>
    <row r="116" spans="1:17" s="984" customFormat="1">
      <c r="A116" s="15"/>
      <c r="B116" s="15"/>
      <c r="C116" s="15"/>
      <c r="D116" s="14"/>
      <c r="E116" s="14"/>
      <c r="F116" s="14"/>
      <c r="G116" s="37"/>
      <c r="H116" s="14"/>
      <c r="I116" s="14"/>
      <c r="J116" s="14"/>
      <c r="K116" s="14"/>
      <c r="L116" s="14"/>
      <c r="M116" s="23"/>
      <c r="N116" s="14"/>
      <c r="O116" s="23"/>
      <c r="P116" s="14"/>
      <c r="Q116" s="14"/>
    </row>
    <row r="117" spans="1:17" s="984" customFormat="1">
      <c r="A117" s="19"/>
      <c r="B117" s="19"/>
      <c r="C117" s="19"/>
      <c r="D117" s="19"/>
      <c r="E117" s="19"/>
      <c r="F117" s="19"/>
      <c r="G117" s="19"/>
      <c r="H117" s="19"/>
      <c r="I117" s="19"/>
      <c r="J117" s="19"/>
      <c r="K117" s="19"/>
      <c r="L117" s="19"/>
      <c r="M117" s="19"/>
      <c r="N117" s="19"/>
      <c r="O117" s="19"/>
      <c r="P117" s="15"/>
      <c r="Q117" s="15"/>
    </row>
    <row r="118" spans="1:17" s="984" customFormat="1">
      <c r="A118" s="15"/>
      <c r="B118" s="15"/>
      <c r="C118" s="15"/>
      <c r="D118" s="14"/>
      <c r="E118" s="14"/>
      <c r="F118" s="14"/>
      <c r="G118" s="37"/>
      <c r="H118" s="14"/>
      <c r="I118" s="14"/>
      <c r="J118" s="14"/>
      <c r="K118" s="14"/>
      <c r="L118" s="14"/>
      <c r="M118" s="23"/>
      <c r="N118" s="14"/>
      <c r="O118" s="23"/>
      <c r="P118" s="14"/>
      <c r="Q118" s="14"/>
    </row>
    <row r="119" spans="1:17" s="984" customFormat="1">
      <c r="A119" s="15"/>
      <c r="B119" s="15"/>
      <c r="C119" s="15"/>
      <c r="D119" s="14"/>
      <c r="E119" s="14"/>
      <c r="F119" s="14"/>
      <c r="G119" s="37"/>
      <c r="H119" s="14"/>
      <c r="I119" s="14"/>
      <c r="J119" s="14"/>
      <c r="K119" s="14"/>
      <c r="L119" s="14"/>
      <c r="M119" s="23"/>
      <c r="N119" s="14"/>
      <c r="O119" s="23"/>
      <c r="P119" s="14"/>
      <c r="Q119" s="14"/>
    </row>
    <row r="120" spans="1:17" s="984" customFormat="1">
      <c r="A120" s="15"/>
      <c r="B120" s="15"/>
      <c r="C120" s="15"/>
      <c r="D120" s="14"/>
      <c r="E120" s="14"/>
      <c r="F120" s="14"/>
      <c r="G120" s="37"/>
      <c r="H120" s="14"/>
      <c r="I120" s="14"/>
      <c r="J120" s="14"/>
      <c r="K120" s="14"/>
      <c r="L120" s="14"/>
      <c r="M120" s="23"/>
      <c r="N120" s="14"/>
      <c r="O120" s="23"/>
      <c r="P120" s="14"/>
      <c r="Q120" s="14"/>
    </row>
  </sheetData>
  <customSheetViews>
    <customSheetView guid="{3191A239-AEE9-477C-890A-C1B06FD3DD47}" showPageBreaks="1" printArea="1" hiddenColumns="1">
      <selection activeCell="U6" sqref="U6:V12"/>
      <pageSetup paperSize="9" scale="96" orientation="landscape"/>
    </customSheetView>
  </customSheetViews>
  <mergeCells count="41">
    <mergeCell ref="D44:E44"/>
    <mergeCell ref="G44:H44"/>
    <mergeCell ref="I44:J44"/>
    <mergeCell ref="D45:E45"/>
    <mergeCell ref="G45:H45"/>
    <mergeCell ref="I45:J45"/>
    <mergeCell ref="D42:E42"/>
    <mergeCell ref="G42:H42"/>
    <mergeCell ref="I42:J42"/>
    <mergeCell ref="D43:E43"/>
    <mergeCell ref="G43:H43"/>
    <mergeCell ref="I43:J43"/>
    <mergeCell ref="D40:E40"/>
    <mergeCell ref="G40:H40"/>
    <mergeCell ref="I40:J40"/>
    <mergeCell ref="D41:E41"/>
    <mergeCell ref="G41:H41"/>
    <mergeCell ref="I41:J41"/>
    <mergeCell ref="N3:O4"/>
    <mergeCell ref="P3:P4"/>
    <mergeCell ref="A19:A39"/>
    <mergeCell ref="D19:F19"/>
    <mergeCell ref="I19:K19"/>
    <mergeCell ref="L19:M19"/>
    <mergeCell ref="N19:O19"/>
    <mergeCell ref="D30:F32"/>
    <mergeCell ref="I30:K32"/>
    <mergeCell ref="N33:N34"/>
    <mergeCell ref="O33:O34"/>
    <mergeCell ref="D39:E39"/>
    <mergeCell ref="I39:J39"/>
    <mergeCell ref="G20:H37"/>
    <mergeCell ref="I20:K24"/>
    <mergeCell ref="L20:M21"/>
    <mergeCell ref="P19:Q19"/>
    <mergeCell ref="B20:C24"/>
    <mergeCell ref="D20:F24"/>
    <mergeCell ref="P20:Q24"/>
    <mergeCell ref="N28:N29"/>
    <mergeCell ref="O28:O29"/>
    <mergeCell ref="N20:O21"/>
  </mergeCells>
  <pageMargins left="0.70866141732283505" right="0.70866141732283505" top="0.74803149606299202" bottom="0.74803149606299202" header="0.31496062992126" footer="0.31496062992126"/>
  <pageSetup paperSize="9" scale="95" orientation="landscape"/>
  <extLst>
    <ext xmlns:mx="http://schemas.microsoft.com/office/mac/excel/2008/main" uri="{64002731-A6B0-56B0-2670-7721B7C09600}">
      <mx:PLV Mode="0" OnePage="0" WScale="0"/>
    </ext>
  </extLs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enableFormatConditionsCalculation="0">
    <tabColor rgb="FFC00000"/>
  </sheetPr>
  <dimension ref="A1:IZ147"/>
  <sheetViews>
    <sheetView tabSelected="1" view="pageBreakPreview" zoomScale="205" zoomScaleNormal="205" zoomScaleSheetLayoutView="100" zoomScalePageLayoutView="205" workbookViewId="0">
      <selection activeCell="IX20" sqref="IX20:JA20"/>
    </sheetView>
  </sheetViews>
  <sheetFormatPr baseColWidth="10" defaultColWidth="8.75" defaultRowHeight="10" x14ac:dyDescent="0"/>
  <cols>
    <col min="1" max="1" width="7" style="7" bestFit="1" customWidth="1"/>
    <col min="2" max="2" width="14.5" style="5" customWidth="1"/>
    <col min="3" max="3" width="8.25" style="5" customWidth="1"/>
    <col min="4" max="4" width="9.5" style="5" customWidth="1"/>
    <col min="5" max="5" width="10.5" style="5" customWidth="1"/>
    <col min="6" max="6" width="7.5" style="5" customWidth="1"/>
    <col min="7" max="7" width="12.75" style="1377" customWidth="1"/>
    <col min="8" max="8" width="12.25" style="1377" customWidth="1"/>
    <col min="9" max="9" width="5" style="1377" bestFit="1" customWidth="1"/>
    <col min="10" max="10" width="4.25" style="1377" customWidth="1"/>
    <col min="11" max="11" width="6.25" style="1377" customWidth="1"/>
    <col min="12" max="12" width="12.5" style="1377" customWidth="1"/>
    <col min="13" max="13" width="22" style="1377" customWidth="1"/>
    <col min="14" max="14" width="12.25" style="1377" customWidth="1"/>
    <col min="15" max="15" width="15.25" style="1378" customWidth="1"/>
    <col min="16" max="16" width="27.5" style="1377" customWidth="1"/>
    <col min="17" max="17" width="9" style="1378" customWidth="1"/>
    <col min="18" max="18" width="12.5" style="1377" customWidth="1"/>
    <col min="19" max="19" width="3.5" style="1377" bestFit="1" customWidth="1"/>
    <col min="20" max="20" width="13.5" style="1377" customWidth="1"/>
    <col min="21" max="21" width="8.5" style="1380" customWidth="1"/>
    <col min="22" max="22" width="7" style="7" bestFit="1" customWidth="1"/>
    <col min="23" max="23" width="6.5" style="5" hidden="1" customWidth="1"/>
    <col min="24" max="24" width="1.25" style="1377" customWidth="1"/>
    <col min="25" max="25" width="28.5" style="1380" customWidth="1"/>
    <col min="26" max="26" width="4.25" style="1377" customWidth="1"/>
    <col min="27" max="27" width="17.5" style="1377" customWidth="1"/>
    <col min="28" max="28" width="22.5" customWidth="1"/>
    <col min="29" max="29" width="3.5" customWidth="1"/>
    <col min="30" max="33" width="7" style="1377" customWidth="1"/>
    <col min="34" max="34" width="13.25" style="44" customWidth="1"/>
    <col min="35" max="35" width="11" customWidth="1"/>
    <col min="36" max="36" width="8.75" style="1380" customWidth="1"/>
    <col min="37" max="37" width="5.75" style="1380" customWidth="1"/>
    <col min="38" max="38" width="0.75" style="1380" customWidth="1"/>
    <col min="39" max="39" width="6.75" style="7" customWidth="1"/>
    <col min="40" max="40" width="14.5" style="5" customWidth="1"/>
    <col min="41" max="41" width="8" style="1380" customWidth="1"/>
    <col min="42" max="42" width="1.25" customWidth="1"/>
    <col min="43" max="43" width="6" customWidth="1"/>
    <col min="44" max="44" width="0.5" customWidth="1"/>
    <col min="45" max="45" width="17.5" customWidth="1"/>
    <col min="46" max="46" width="7.25" bestFit="1" customWidth="1"/>
    <col min="47" max="50" width="7" customWidth="1"/>
    <col min="51" max="51" width="31.25" customWidth="1"/>
    <col min="52" max="52" width="7" customWidth="1"/>
    <col min="53" max="53" width="7.5" style="1377" customWidth="1"/>
    <col min="54" max="54" width="3.5" style="1377" bestFit="1" customWidth="1"/>
    <col min="55" max="55" width="3.25" style="1380" customWidth="1"/>
    <col min="56" max="56" width="8" style="7" customWidth="1"/>
    <col min="57" max="57" width="1" style="5" customWidth="1"/>
    <col min="58" max="58" width="14.5" customWidth="1"/>
    <col min="59" max="59" width="6.5" customWidth="1"/>
    <col min="60" max="60" width="11.75" customWidth="1"/>
    <col min="61" max="61" width="7.75" customWidth="1"/>
    <col min="62" max="62" width="10" customWidth="1"/>
    <col min="63" max="63" width="3.5" customWidth="1"/>
    <col min="64" max="64" width="14.5" customWidth="1"/>
    <col min="65" max="65" width="7.25" customWidth="1"/>
    <col min="66" max="66" width="20" style="1380" customWidth="1"/>
    <col min="67" max="67" width="2.5" style="1380" bestFit="1" customWidth="1"/>
    <col min="68" max="68" width="3.5" style="1380" bestFit="1" customWidth="1"/>
    <col min="69" max="69" width="7" style="1380" customWidth="1"/>
    <col min="70" max="70" width="1.75" customWidth="1"/>
    <col min="71" max="71" width="11" customWidth="1"/>
    <col min="72" max="72" width="0.25" customWidth="1"/>
    <col min="73" max="73" width="16.75" customWidth="1"/>
    <col min="74" max="74" width="5.75" bestFit="1" customWidth="1"/>
    <col min="75" max="75" width="14" style="2847" customWidth="1"/>
    <col min="76" max="76" width="5.75" style="2847" bestFit="1" customWidth="1"/>
    <col min="77" max="77" width="13" style="2847" customWidth="1"/>
    <col min="78" max="78" width="5.75" style="2847" bestFit="1" customWidth="1"/>
    <col min="79" max="79" width="36.75" customWidth="1"/>
    <col min="80" max="80" width="12" customWidth="1"/>
    <col min="81" max="81" width="11" customWidth="1"/>
    <col min="82" max="82" width="7" customWidth="1"/>
    <col min="83" max="83" width="11" customWidth="1"/>
    <col min="84" max="84" width="4.75" customWidth="1"/>
    <col min="85" max="86" width="5.5" customWidth="1"/>
    <col min="87" max="87" width="7.5" style="1380" customWidth="1"/>
    <col min="88" max="88" width="19.75" style="1380" customWidth="1"/>
    <col min="89" max="89" width="7" style="7" bestFit="1" customWidth="1"/>
    <col min="90" max="90" width="6.5" style="5" customWidth="1"/>
    <col min="91" max="91" width="4.25" customWidth="1"/>
    <col min="92" max="92" width="1" customWidth="1"/>
    <col min="93" max="93" width="8.5" customWidth="1"/>
    <col min="94" max="94" width="1.5" customWidth="1"/>
    <col min="95" max="96" width="8.5" style="1392" customWidth="1"/>
    <col min="97" max="97" width="8.5" style="1380" customWidth="1"/>
    <col min="98" max="98" width="37" customWidth="1"/>
    <col min="99" max="99" width="3.5" bestFit="1" customWidth="1"/>
    <col min="100" max="103" width="8.5" customWidth="1"/>
    <col min="104" max="104" width="8.5" style="1380" customWidth="1"/>
    <col min="105" max="105" width="6.5" customWidth="1"/>
    <col min="106" max="106" width="7" customWidth="1"/>
    <col min="107" max="107" width="8" customWidth="1"/>
    <col min="108" max="109" width="8.5" customWidth="1"/>
    <col min="110" max="110" width="6.5" style="1380" customWidth="1"/>
    <col min="111" max="111" width="6.5" style="7" customWidth="1"/>
    <col min="112" max="112" width="7.5" style="7" hidden="1" customWidth="1"/>
    <col min="113" max="113" width="8.5" style="7" hidden="1" customWidth="1"/>
    <col min="114" max="114" width="27.5" style="7" hidden="1" customWidth="1"/>
    <col min="115" max="115" width="5" style="7" hidden="1" customWidth="1"/>
    <col min="116" max="116" width="1" style="7" hidden="1" customWidth="1"/>
    <col min="117" max="117" width="7.25" customWidth="1"/>
    <col min="118" max="119" width="14" customWidth="1"/>
    <col min="120" max="120" width="14.25" customWidth="1"/>
    <col min="121" max="121" width="13.25" bestFit="1" customWidth="1"/>
    <col min="122" max="123" width="13.25" style="2719" customWidth="1"/>
    <col min="124" max="124" width="15.75" style="2719" customWidth="1"/>
    <col min="125" max="125" width="15.5" style="2719" customWidth="1"/>
    <col min="126" max="126" width="13.5" style="2719" customWidth="1"/>
    <col min="127" max="127" width="13.25" style="2719" customWidth="1"/>
    <col min="128" max="128" width="15.5" customWidth="1"/>
    <col min="129" max="129" width="3.5" bestFit="1" customWidth="1"/>
    <col min="130" max="130" width="2.25" hidden="1" customWidth="1"/>
    <col min="131" max="131" width="8.75" hidden="1" customWidth="1"/>
    <col min="132" max="132" width="5.75" hidden="1" customWidth="1"/>
    <col min="133" max="133" width="5.5" hidden="1" customWidth="1"/>
    <col min="134" max="134" width="8.75" hidden="1" customWidth="1"/>
    <col min="135" max="135" width="15.5" hidden="1" customWidth="1"/>
    <col min="136" max="136" width="14.25" hidden="1" customWidth="1"/>
    <col min="137" max="137" width="2.5" hidden="1" customWidth="1"/>
    <col min="138" max="138" width="13" style="245" customWidth="1"/>
    <col min="139" max="139" width="12.5" style="245" customWidth="1"/>
    <col min="140" max="140" width="14" style="245" customWidth="1"/>
    <col min="141" max="141" width="14.25" style="245" customWidth="1"/>
    <col min="142" max="142" width="5.25" customWidth="1"/>
    <col min="143" max="143" width="3.75" customWidth="1"/>
    <col min="144" max="144" width="4.25" customWidth="1"/>
    <col min="145" max="145" width="5.75" customWidth="1"/>
    <col min="146" max="146" width="8.75" customWidth="1"/>
    <col min="147" max="147" width="1.5" hidden="1" customWidth="1"/>
    <col min="148" max="148" width="8.75" customWidth="1"/>
    <col min="149" max="149" width="1.5" customWidth="1"/>
    <col min="150" max="150" width="14.5" customWidth="1"/>
    <col min="151" max="151" width="21.5" customWidth="1"/>
    <col min="152" max="152" width="14.5" customWidth="1"/>
    <col min="153" max="153" width="13.5" customWidth="1"/>
    <col min="154" max="154" width="13.25" customWidth="1"/>
    <col min="155" max="155" width="12" customWidth="1"/>
    <col min="156" max="156" width="30.5" style="2879" bestFit="1" customWidth="1"/>
    <col min="157" max="157" width="8.5" style="2879" customWidth="1"/>
    <col min="158" max="160" width="8.75" customWidth="1"/>
    <col min="161" max="161" width="6.25" customWidth="1"/>
    <col min="162" max="162" width="5.75" customWidth="1"/>
    <col min="163" max="163" width="4.5" customWidth="1"/>
    <col min="164" max="164" width="5.5" customWidth="1"/>
    <col min="165" max="165" width="26.75" customWidth="1"/>
    <col min="166" max="166" width="4.75" customWidth="1"/>
    <col min="167" max="167" width="12" style="2894" customWidth="1"/>
    <col min="168" max="169" width="3.5" style="2894" bestFit="1" customWidth="1"/>
    <col min="170" max="170" width="6.25" style="2894" bestFit="1" customWidth="1"/>
    <col min="171" max="171" width="8.75" style="2847" customWidth="1"/>
    <col min="172" max="172" width="17.25" style="2879" customWidth="1"/>
    <col min="173" max="173" width="9.5" style="2879" customWidth="1"/>
    <col min="174" max="174" width="25.5" style="2879" customWidth="1"/>
    <col min="175" max="175" width="9.5" style="2879" customWidth="1"/>
    <col min="176" max="176" width="22.5" style="2879" customWidth="1"/>
    <col min="177" max="177" width="8.5" style="2879" customWidth="1"/>
    <col min="178" max="179" width="14" style="2938" customWidth="1"/>
    <col min="180" max="180" width="14.25" style="2938" customWidth="1"/>
    <col min="181" max="181" width="13.25" style="2938" bestFit="1" customWidth="1"/>
    <col min="182" max="182" width="13.25" style="2938" customWidth="1"/>
    <col min="183" max="183" width="13.25" style="3001" customWidth="1"/>
    <col min="184" max="184" width="13.25" style="2938" customWidth="1"/>
    <col min="185" max="185" width="15.75" style="2938" customWidth="1"/>
    <col min="186" max="186" width="15.5" style="2938" customWidth="1"/>
    <col min="187" max="188" width="13.5" style="2938" customWidth="1"/>
    <col min="189" max="189" width="13.25" style="2938" customWidth="1"/>
    <col min="190" max="190" width="5.25" style="3001" customWidth="1"/>
    <col min="191" max="191" width="3.75" style="3001" customWidth="1"/>
    <col min="192" max="192" width="4.25" style="3001" customWidth="1"/>
    <col min="193" max="193" width="5.75" style="3001" customWidth="1"/>
    <col min="194" max="194" width="30.5" style="2879" bestFit="1" customWidth="1"/>
    <col min="195" max="195" width="8.5" style="2879" customWidth="1"/>
    <col min="196" max="196" width="7" style="2938" bestFit="1" customWidth="1"/>
    <col min="197" max="197" width="13" style="2879" customWidth="1"/>
    <col min="198" max="198" width="15.5" style="2879" customWidth="1"/>
    <col min="199" max="199" width="14" style="2847" customWidth="1"/>
    <col min="200" max="200" width="12.5" style="2847" customWidth="1"/>
    <col min="201" max="201" width="6.5" customWidth="1"/>
    <col min="202" max="202" width="4.5" customWidth="1"/>
    <col min="203" max="203" width="5" customWidth="1"/>
    <col min="204" max="204" width="6.25" customWidth="1"/>
    <col min="205" max="206" width="8.75" customWidth="1"/>
    <col min="207" max="207" width="14.5" customWidth="1"/>
    <col min="208" max="208" width="6" customWidth="1"/>
    <col min="209" max="209" width="12.5" customWidth="1"/>
    <col min="210" max="210" width="0.25" customWidth="1"/>
    <col min="211" max="211" width="7" customWidth="1"/>
    <col min="212" max="213" width="3.5" customWidth="1"/>
    <col min="214" max="214" width="18.25" customWidth="1"/>
    <col min="215" max="215" width="5.5" hidden="1" customWidth="1"/>
    <col min="216" max="216" width="3" hidden="1" customWidth="1"/>
    <col min="217" max="217" width="4.75" hidden="1" customWidth="1"/>
    <col min="218" max="218" width="18" hidden="1" customWidth="1"/>
    <col min="219" max="219" width="24.25" hidden="1" customWidth="1"/>
    <col min="220" max="221" width="8.75" hidden="1" customWidth="1"/>
    <col min="222" max="222" width="17" hidden="1" customWidth="1"/>
    <col min="223" max="223" width="1.5" customWidth="1"/>
    <col min="224" max="224" width="7" bestFit="1" customWidth="1"/>
    <col min="225" max="225" width="13.25" customWidth="1"/>
    <col min="226" max="226" width="29.75" customWidth="1"/>
    <col min="227" max="227" width="9.5" customWidth="1"/>
    <col min="228" max="229" width="10.25" customWidth="1"/>
    <col min="230" max="230" width="11.75" customWidth="1"/>
    <col min="231" max="231" width="13.75" style="1392" customWidth="1"/>
    <col min="232" max="232" width="11.5" style="1392" customWidth="1"/>
    <col min="233" max="233" width="11" style="1392" customWidth="1"/>
    <col min="234" max="234" width="13.25" style="1392" customWidth="1"/>
    <col min="235" max="235" width="10.25" style="1392" customWidth="1"/>
    <col min="236" max="236" width="12.5" style="245" customWidth="1"/>
    <col min="237" max="237" width="9.5" customWidth="1"/>
    <col min="238" max="238" width="12.5" style="1380" customWidth="1"/>
    <col min="239" max="239" width="11.5" style="1380" customWidth="1"/>
    <col min="240" max="240" width="9.5" style="7" customWidth="1"/>
    <col min="241" max="241" width="1.25" style="7" customWidth="1"/>
    <col min="242" max="242" width="8" style="199" customWidth="1"/>
    <col min="243" max="243" width="1" style="199" customWidth="1"/>
    <col min="244" max="244" width="15.5" style="199" customWidth="1"/>
    <col min="245" max="245" width="14.5" style="199" customWidth="1"/>
    <col min="246" max="246" width="13.25" style="199" customWidth="1"/>
    <col min="247" max="247" width="13.5" style="199" customWidth="1"/>
    <col min="248" max="248" width="15.5" style="199" customWidth="1"/>
    <col min="249" max="250" width="11.75" style="199" bestFit="1" customWidth="1"/>
    <col min="251" max="251" width="11.5" style="199" customWidth="1"/>
    <col min="252" max="252" width="12.25" style="1380" customWidth="1"/>
    <col min="253" max="253" width="14" style="358" customWidth="1"/>
    <col min="254" max="254" width="0.25" style="358" customWidth="1"/>
    <col min="255" max="255" width="8.25" style="119" customWidth="1"/>
    <col min="256" max="256" width="2.75" style="119" customWidth="1"/>
    <col min="257" max="257" width="5" bestFit="1" customWidth="1"/>
    <col min="258" max="258" width="27" customWidth="1"/>
    <col min="259" max="259" width="30.5" customWidth="1"/>
    <col min="260" max="260" width="4" bestFit="1" customWidth="1"/>
  </cols>
  <sheetData>
    <row r="1" spans="1:260" s="200" customFormat="1" ht="25" customHeight="1">
      <c r="A1" s="1371">
        <v>9</v>
      </c>
      <c r="B1" s="1304" t="s">
        <v>854</v>
      </c>
      <c r="C1" s="1304"/>
      <c r="D1" s="1304"/>
      <c r="E1" s="1304"/>
      <c r="F1" s="1304"/>
      <c r="G1" s="1372"/>
      <c r="H1" s="1373"/>
      <c r="I1" s="1373"/>
      <c r="J1" s="1373"/>
      <c r="K1" s="1373"/>
      <c r="L1" s="1373"/>
      <c r="M1" s="1374"/>
      <c r="N1" s="1374"/>
      <c r="O1" s="1374"/>
      <c r="P1" s="1374"/>
      <c r="Q1" s="1374"/>
      <c r="R1" s="1373"/>
      <c r="S1" s="1374"/>
      <c r="T1" s="1374"/>
      <c r="U1" s="1375"/>
      <c r="V1" s="3820" t="s">
        <v>1575</v>
      </c>
      <c r="W1" s="3821"/>
      <c r="X1" s="3821"/>
      <c r="Y1" s="3821"/>
      <c r="Z1" s="3821"/>
      <c r="AA1" s="3821"/>
      <c r="AB1" s="3821"/>
      <c r="AC1" s="3821"/>
      <c r="AD1" s="3821"/>
      <c r="AE1" s="3821"/>
      <c r="AF1" s="1376"/>
      <c r="AG1" s="1376"/>
      <c r="AH1" s="1376"/>
      <c r="AI1" s="1376"/>
      <c r="AJ1" s="1375"/>
      <c r="AK1" s="1375"/>
      <c r="AL1" s="1375"/>
      <c r="AM1" s="1371"/>
      <c r="AN1" s="1304"/>
      <c r="AO1" s="1375"/>
      <c r="AQ1" s="1371">
        <v>9</v>
      </c>
      <c r="AR1" s="384" t="s">
        <v>1577</v>
      </c>
      <c r="AS1" s="1376"/>
      <c r="AT1" s="1376"/>
      <c r="AU1" s="1376"/>
      <c r="AV1" s="1376"/>
      <c r="AW1" s="1376"/>
      <c r="AX1" s="1376"/>
      <c r="AY1" s="1376"/>
      <c r="AZ1" s="1376"/>
      <c r="BA1" s="1376"/>
      <c r="BB1" s="1376"/>
      <c r="BC1" s="1375"/>
      <c r="BD1" s="1371"/>
      <c r="BE1" s="1304"/>
      <c r="BF1" s="1376"/>
      <c r="BG1" s="1376"/>
      <c r="BH1" s="1376"/>
      <c r="BI1" s="1376"/>
      <c r="BJ1" s="1376"/>
      <c r="BK1" s="1376"/>
      <c r="BL1" s="1376"/>
      <c r="BM1" s="1376"/>
      <c r="BN1" s="1375"/>
      <c r="BO1" s="1375"/>
      <c r="BP1" s="1375"/>
      <c r="BQ1" s="1375"/>
      <c r="BR1" s="1376"/>
      <c r="BS1" s="1371">
        <v>9</v>
      </c>
      <c r="BT1" s="1304" t="s">
        <v>1577</v>
      </c>
      <c r="BU1" s="1376"/>
      <c r="BV1" s="1376"/>
      <c r="BW1" s="1376"/>
      <c r="BX1" s="1376"/>
      <c r="BY1" s="1376"/>
      <c r="BZ1" s="1376"/>
      <c r="CA1" s="1376"/>
      <c r="CB1" s="1376"/>
      <c r="CC1" s="1376"/>
      <c r="CD1" s="1376"/>
      <c r="CE1" s="1376"/>
      <c r="CF1" s="1376"/>
      <c r="CG1" s="1376"/>
      <c r="CH1" s="1376"/>
      <c r="CI1" s="1375"/>
      <c r="CJ1" s="1375"/>
      <c r="CK1" s="1371"/>
      <c r="CL1" s="1304"/>
      <c r="CM1" s="1376"/>
      <c r="CO1" s="1371">
        <v>9</v>
      </c>
      <c r="CP1" s="384" t="s">
        <v>1577</v>
      </c>
      <c r="CQ1" s="1376"/>
      <c r="CR1" s="1376"/>
      <c r="CS1" s="1375"/>
      <c r="CT1" s="1376"/>
      <c r="CU1" s="1375"/>
      <c r="CV1" s="1376"/>
      <c r="CW1" s="1376"/>
      <c r="CX1" s="1376"/>
      <c r="CY1" s="1376"/>
      <c r="CZ1" s="1375"/>
      <c r="DA1" s="1376"/>
      <c r="DB1" s="1376"/>
      <c r="DC1" s="1376"/>
      <c r="DD1" s="1376"/>
      <c r="DE1" s="1376"/>
      <c r="DF1" s="1375"/>
      <c r="DG1" s="1376"/>
      <c r="DH1" s="1376"/>
      <c r="DI1" s="1376"/>
      <c r="DJ1" s="1376"/>
      <c r="DK1" s="1376"/>
      <c r="DL1" s="1376"/>
      <c r="DM1" s="1371">
        <v>9</v>
      </c>
      <c r="DN1" s="1376"/>
      <c r="DO1" s="1376"/>
      <c r="DP1" s="1376"/>
      <c r="DQ1" s="1371"/>
      <c r="DR1" s="1371"/>
      <c r="DS1" s="1371"/>
      <c r="DT1" s="1371"/>
      <c r="DU1" s="1371"/>
      <c r="DV1" s="1371"/>
      <c r="DW1" s="1371"/>
      <c r="DX1" s="1304"/>
      <c r="DY1" s="1376"/>
      <c r="DZ1" s="1376"/>
      <c r="EA1" s="1376"/>
      <c r="EB1" s="1376"/>
      <c r="EC1" s="1376"/>
      <c r="ED1" s="1376"/>
      <c r="EE1" s="1376"/>
      <c r="EF1" s="1376"/>
      <c r="EG1" s="1376"/>
      <c r="EH1" s="1376"/>
      <c r="EI1" s="1376"/>
      <c r="EJ1" s="1376"/>
      <c r="EK1" s="1376"/>
      <c r="EL1" s="1376"/>
      <c r="EM1" s="1376"/>
      <c r="EN1" s="1376"/>
      <c r="EO1" s="1376"/>
      <c r="EP1" s="1376"/>
      <c r="EQ1" s="1376"/>
      <c r="ER1" s="1371">
        <v>9</v>
      </c>
      <c r="ES1" s="384" t="s">
        <v>1577</v>
      </c>
      <c r="ET1" s="1376"/>
      <c r="EU1" s="1376"/>
      <c r="EV1" s="1376"/>
      <c r="EW1" s="1376"/>
      <c r="EX1" s="1376"/>
      <c r="EY1" s="1376"/>
      <c r="EZ1" s="2545"/>
      <c r="FA1" s="1376"/>
      <c r="FB1" s="1376"/>
      <c r="FC1" s="1376"/>
      <c r="FD1" s="1376"/>
      <c r="FE1" s="1376"/>
      <c r="FF1" s="1376"/>
      <c r="FG1" s="1376"/>
      <c r="FH1" s="1376"/>
      <c r="FI1" s="1376"/>
      <c r="FJ1" s="1376"/>
      <c r="FK1" s="1376"/>
      <c r="FL1" s="1376"/>
      <c r="FM1" s="1376"/>
      <c r="FN1" s="1376"/>
      <c r="FO1" s="1371">
        <v>9</v>
      </c>
      <c r="FP1" s="2545" t="s">
        <v>1578</v>
      </c>
      <c r="FQ1" s="1376"/>
      <c r="FR1" s="1376"/>
      <c r="FS1" s="1376"/>
      <c r="FT1" s="1376"/>
      <c r="FU1" s="1376"/>
      <c r="FV1" s="1376"/>
      <c r="FW1" s="1376"/>
      <c r="FX1" s="1376"/>
      <c r="FY1" s="1371"/>
      <c r="FZ1" s="1371"/>
      <c r="GA1" s="1371"/>
      <c r="GB1" s="1371"/>
      <c r="GC1" s="1371"/>
      <c r="GD1" s="1371"/>
      <c r="GE1" s="1371"/>
      <c r="GF1" s="1371"/>
      <c r="GG1" s="1371"/>
      <c r="GH1" s="1376"/>
      <c r="GI1" s="1376"/>
      <c r="GJ1" s="1376"/>
      <c r="GK1" s="1376"/>
      <c r="GL1" s="2545"/>
      <c r="GM1" s="1376"/>
      <c r="GN1" s="1371">
        <v>9</v>
      </c>
      <c r="GO1" s="1376"/>
      <c r="GP1" s="1376"/>
      <c r="GQ1" s="1376"/>
      <c r="GR1" s="1376"/>
      <c r="GS1" s="2545" t="s">
        <v>1578</v>
      </c>
      <c r="GT1" s="2545"/>
      <c r="GU1" s="2545"/>
      <c r="GV1" s="2545"/>
      <c r="GW1" s="1376"/>
      <c r="GX1" s="2545"/>
      <c r="GY1" s="2545"/>
      <c r="GZ1" s="2546"/>
      <c r="HA1" s="2546"/>
      <c r="HB1" s="2546"/>
      <c r="HC1" s="2546"/>
      <c r="HD1" s="1376"/>
      <c r="HE1" s="1376"/>
      <c r="HF1" s="1376"/>
      <c r="HG1" s="1376"/>
      <c r="HH1" s="1376"/>
      <c r="HI1" s="1376"/>
      <c r="HJ1" s="1376"/>
      <c r="HK1" s="1376"/>
      <c r="HL1" s="1376"/>
      <c r="HM1" s="1376"/>
      <c r="HN1" s="1376"/>
      <c r="HP1" s="1371">
        <v>9</v>
      </c>
      <c r="HQ1" s="384" t="s">
        <v>854</v>
      </c>
      <c r="HR1" s="1376"/>
      <c r="HS1" s="1376"/>
      <c r="HT1" s="1376"/>
      <c r="HU1" s="1375"/>
      <c r="HV1" s="1376"/>
      <c r="HW1" s="1376"/>
      <c r="HX1" s="1376"/>
      <c r="HY1" s="1376"/>
      <c r="HZ1" s="1376"/>
      <c r="IA1" s="1376"/>
      <c r="IB1" s="1376"/>
      <c r="IC1" s="1376"/>
      <c r="ID1" s="1375"/>
      <c r="IE1" s="1375"/>
      <c r="IF1" s="1371"/>
      <c r="IG1" s="1371"/>
      <c r="IH1" s="1371">
        <v>9</v>
      </c>
      <c r="II1" s="1376"/>
      <c r="IJ1" s="384" t="s">
        <v>1577</v>
      </c>
      <c r="IK1" s="1304"/>
      <c r="IL1" s="1304"/>
      <c r="IM1" s="1304"/>
      <c r="IN1" s="1376"/>
      <c r="IO1" s="1376"/>
      <c r="IP1" s="1376"/>
      <c r="IQ1" s="1376"/>
      <c r="IR1" s="1375"/>
      <c r="IS1" s="1376"/>
      <c r="IT1" s="1376"/>
      <c r="IU1" s="1376"/>
      <c r="IV1" s="1376"/>
      <c r="IW1" s="1376"/>
      <c r="IX1" s="1376"/>
      <c r="IY1" s="1376"/>
      <c r="IZ1" s="1376"/>
    </row>
    <row r="2" spans="1:260" ht="13" customHeight="1">
      <c r="A2" s="3"/>
      <c r="B2" s="46" t="s">
        <v>855</v>
      </c>
      <c r="C2" s="46"/>
      <c r="D2" s="46"/>
      <c r="E2" s="46"/>
      <c r="F2" s="46"/>
      <c r="O2" s="1377"/>
      <c r="P2" s="1378"/>
      <c r="U2" s="1379"/>
      <c r="V2" s="3"/>
      <c r="W2" s="3"/>
      <c r="Y2" s="46" t="s">
        <v>855</v>
      </c>
      <c r="AC2" s="44"/>
      <c r="AD2" s="1300"/>
      <c r="AE2" s="1300"/>
      <c r="AF2" s="1381"/>
      <c r="AG2" s="1381"/>
      <c r="AH2" s="1382"/>
      <c r="AI2" s="1382"/>
      <c r="AJ2" s="1379"/>
      <c r="AK2" s="1379"/>
      <c r="AL2" s="1379"/>
      <c r="AM2" s="3"/>
      <c r="AN2" s="3"/>
      <c r="AO2" s="1379"/>
      <c r="AQ2" s="1381"/>
      <c r="AR2" s="1381"/>
      <c r="AS2" s="46" t="s">
        <v>855</v>
      </c>
      <c r="AT2" s="1381"/>
      <c r="AU2" s="1383"/>
      <c r="AV2" s="1383"/>
      <c r="AW2" s="1383"/>
      <c r="AX2" s="1383"/>
      <c r="AY2" s="1383"/>
      <c r="AZ2" s="1384"/>
      <c r="BA2" s="1384"/>
      <c r="BB2" s="1384"/>
      <c r="BC2" s="1379"/>
      <c r="BD2" s="3"/>
      <c r="BE2" s="3"/>
      <c r="BF2" s="1384"/>
      <c r="BG2" s="1384"/>
      <c r="BH2" s="1384"/>
      <c r="BI2" s="1384"/>
      <c r="BJ2" s="1384"/>
      <c r="BK2" s="1384"/>
      <c r="BL2" s="1384"/>
      <c r="BM2" s="1383"/>
      <c r="BN2" s="1379"/>
      <c r="BO2" s="1379"/>
      <c r="BP2" s="1379"/>
      <c r="BQ2" s="1379"/>
      <c r="BR2" s="1385"/>
      <c r="BS2" s="1385"/>
      <c r="BT2" s="1385"/>
      <c r="BU2" s="46" t="s">
        <v>855</v>
      </c>
      <c r="BV2" s="1385"/>
      <c r="BW2" s="1385"/>
      <c r="BX2" s="1385"/>
      <c r="BY2" s="1385"/>
      <c r="BZ2" s="1385"/>
      <c r="CA2" s="1385"/>
      <c r="CB2" s="1385"/>
      <c r="CC2" s="1385"/>
      <c r="CD2" s="1385"/>
      <c r="CE2" s="1385"/>
      <c r="CF2" s="1385"/>
      <c r="CG2" s="1385"/>
      <c r="CH2" s="1385"/>
      <c r="CI2" s="1379"/>
      <c r="CJ2" s="1379"/>
      <c r="CK2" s="3"/>
      <c r="CL2" s="3"/>
      <c r="CM2" s="1385"/>
      <c r="CO2" s="1385"/>
      <c r="CP2" s="1385"/>
      <c r="CQ2" s="46" t="s">
        <v>855</v>
      </c>
      <c r="CR2" s="1385"/>
      <c r="CS2" s="1379"/>
      <c r="CT2" s="1385"/>
      <c r="CU2" s="1385"/>
      <c r="CV2" s="1385"/>
      <c r="CW2" s="1385"/>
      <c r="CX2" s="1383"/>
      <c r="CY2" s="1385"/>
      <c r="CZ2" s="1379"/>
      <c r="DA2" s="1385"/>
      <c r="DB2" s="1385"/>
      <c r="DC2" s="1385"/>
      <c r="DD2" s="1385"/>
      <c r="DE2" s="1385"/>
      <c r="DF2" s="1379"/>
      <c r="DG2" s="3"/>
      <c r="DH2" s="3"/>
      <c r="DI2" s="3"/>
      <c r="DJ2" s="3"/>
      <c r="DK2" s="3"/>
      <c r="DL2" s="3"/>
      <c r="DM2" s="1386"/>
      <c r="DN2" s="46" t="s">
        <v>855</v>
      </c>
      <c r="DO2" s="1387"/>
      <c r="ET2" s="46" t="s">
        <v>855</v>
      </c>
      <c r="EZ2" s="46"/>
      <c r="FA2" s="2898"/>
      <c r="FK2" s="2895"/>
      <c r="FL2" s="2895"/>
      <c r="FM2" s="2895"/>
      <c r="FN2" s="2895"/>
      <c r="FP2" s="46" t="s">
        <v>855</v>
      </c>
      <c r="FQ2" s="2898"/>
      <c r="FR2" s="2898"/>
      <c r="FS2" s="2898"/>
      <c r="FT2" s="2898"/>
      <c r="FU2" s="2898"/>
      <c r="FW2" s="1387"/>
      <c r="GL2" s="46"/>
      <c r="GM2" s="2898"/>
      <c r="GN2" s="1392"/>
      <c r="GO2" s="245"/>
      <c r="GP2" s="46" t="s">
        <v>855</v>
      </c>
      <c r="GS2" s="46"/>
      <c r="HP2" s="46" t="s">
        <v>855</v>
      </c>
      <c r="HQ2" s="2507"/>
      <c r="HR2" s="2507"/>
      <c r="HS2" s="1392"/>
      <c r="HT2" s="1392"/>
      <c r="HU2" s="1392"/>
      <c r="HV2" s="1392"/>
      <c r="HX2" s="1378"/>
      <c r="HY2" s="1386"/>
      <c r="HZ2" s="1386"/>
      <c r="IA2" s="1382"/>
      <c r="IB2" s="1382"/>
      <c r="IC2" s="1382"/>
      <c r="ID2" s="1379"/>
      <c r="IE2" s="1379"/>
      <c r="IF2" s="3"/>
      <c r="IG2" s="3"/>
      <c r="IH2" s="1307"/>
      <c r="II2" s="1307"/>
      <c r="IJ2" s="46" t="s">
        <v>855</v>
      </c>
      <c r="IK2" s="2507"/>
      <c r="IL2" s="2507"/>
      <c r="IM2" s="1392"/>
      <c r="IN2" s="1392"/>
      <c r="IO2" s="1392"/>
      <c r="IP2" s="1392"/>
      <c r="IQ2" s="1392"/>
      <c r="IR2" s="1379"/>
      <c r="IS2" s="1388"/>
      <c r="IT2" s="1389"/>
      <c r="IU2" s="1307"/>
      <c r="IV2" s="1307"/>
      <c r="IW2" s="1382"/>
      <c r="IX2" s="1382"/>
      <c r="IY2" s="1382"/>
      <c r="IZ2" s="1385"/>
    </row>
    <row r="3" spans="1:260" ht="13" customHeight="1">
      <c r="A3" s="2"/>
      <c r="B3" s="387" t="s">
        <v>1435</v>
      </c>
      <c r="C3" s="387"/>
      <c r="D3" s="387"/>
      <c r="E3" s="387"/>
      <c r="F3" s="387"/>
      <c r="H3" s="2290"/>
      <c r="O3" s="1377"/>
      <c r="P3" s="1378"/>
      <c r="Q3" s="3818"/>
      <c r="S3" s="3819"/>
      <c r="T3" s="3819"/>
      <c r="U3" s="1379"/>
      <c r="V3" s="3"/>
      <c r="W3" s="3"/>
      <c r="Y3" s="387" t="s">
        <v>1435</v>
      </c>
      <c r="AC3" s="44"/>
      <c r="AD3" s="1300"/>
      <c r="AE3" s="1300"/>
      <c r="AF3" s="1381"/>
      <c r="AG3" s="1381"/>
      <c r="AH3" s="1382"/>
      <c r="AI3" s="1382"/>
      <c r="AJ3" s="1379"/>
      <c r="AK3" s="1379"/>
      <c r="AL3" s="1379"/>
      <c r="AM3" s="3"/>
      <c r="AN3" s="3"/>
      <c r="AO3" s="1379"/>
      <c r="AQ3" s="1381"/>
      <c r="AR3" s="1381"/>
      <c r="AS3" s="387" t="s">
        <v>1435</v>
      </c>
      <c r="AT3" s="1381"/>
      <c r="AU3" s="1383"/>
      <c r="AV3" s="1383"/>
      <c r="AW3" s="1383"/>
      <c r="AX3" s="1383"/>
      <c r="AY3" s="1383"/>
      <c r="AZ3" s="1384"/>
      <c r="BA3" s="1384"/>
      <c r="BB3" s="1384"/>
      <c r="BC3" s="1379"/>
      <c r="BD3" s="3"/>
      <c r="BE3" s="3"/>
      <c r="BF3" s="1384"/>
      <c r="BG3" s="1384"/>
      <c r="BH3" s="1384"/>
      <c r="BI3" s="1384"/>
      <c r="BJ3" s="1384"/>
      <c r="BK3" s="1384"/>
      <c r="BL3" s="1384"/>
      <c r="BM3" s="1383"/>
      <c r="BN3" s="1379"/>
      <c r="BO3" s="1379"/>
      <c r="BP3" s="1379"/>
      <c r="BQ3" s="1379"/>
      <c r="BR3" s="1385"/>
      <c r="BS3" s="1385"/>
      <c r="BT3" s="1385"/>
      <c r="BU3" s="387" t="s">
        <v>1435</v>
      </c>
      <c r="BV3" s="1385"/>
      <c r="BW3" s="1385"/>
      <c r="BX3" s="1385"/>
      <c r="BY3" s="1385"/>
      <c r="BZ3" s="1385"/>
      <c r="CA3" s="1385"/>
      <c r="CB3" s="1385"/>
      <c r="CC3" s="1385"/>
      <c r="CD3" s="1385"/>
      <c r="CE3" s="1385"/>
      <c r="CF3" s="1385"/>
      <c r="CG3" s="1385"/>
      <c r="CH3" s="1385"/>
      <c r="CI3" s="1379"/>
      <c r="CJ3" s="1379"/>
      <c r="CK3" s="3"/>
      <c r="CL3" s="3"/>
      <c r="CM3" s="1385"/>
      <c r="CQ3" s="387" t="s">
        <v>1435</v>
      </c>
      <c r="CR3" s="248"/>
      <c r="CS3" s="1379"/>
      <c r="CX3" s="247"/>
      <c r="CZ3" s="1379"/>
      <c r="DF3" s="1379"/>
      <c r="DG3" s="2"/>
      <c r="DH3" s="2"/>
      <c r="DI3" s="2"/>
      <c r="DJ3" s="2"/>
      <c r="DK3" s="2"/>
      <c r="DL3" s="2"/>
      <c r="DM3" s="333"/>
      <c r="DN3" s="387" t="s">
        <v>1435</v>
      </c>
      <c r="DO3" s="333"/>
      <c r="ET3" s="387" t="s">
        <v>1435</v>
      </c>
      <c r="EZ3" s="387"/>
      <c r="FA3" s="2898"/>
      <c r="FK3" s="2895"/>
      <c r="FL3" s="2895"/>
      <c r="FM3" s="2895"/>
      <c r="FN3" s="2895"/>
      <c r="FP3" s="387" t="s">
        <v>1435</v>
      </c>
      <c r="FQ3" s="2898"/>
      <c r="FR3" s="2898"/>
      <c r="FS3" s="2898"/>
      <c r="FT3" s="2898"/>
      <c r="FU3" s="2898"/>
      <c r="FW3" s="333"/>
      <c r="GL3" s="387"/>
      <c r="GM3" s="2898"/>
      <c r="GO3" s="2898"/>
      <c r="GP3" s="387" t="s">
        <v>1435</v>
      </c>
      <c r="GS3" s="387"/>
      <c r="HP3" s="3835" t="s">
        <v>1701</v>
      </c>
      <c r="HQ3" s="3835"/>
      <c r="HR3" s="3835"/>
      <c r="HS3" s="3835"/>
      <c r="HT3" s="3835"/>
      <c r="HU3" s="3835"/>
      <c r="HV3" s="3835"/>
      <c r="HW3" s="3835"/>
      <c r="HX3" s="1378"/>
      <c r="HY3" s="1386"/>
      <c r="HZ3" s="1386"/>
      <c r="IA3" s="1382"/>
      <c r="IB3" s="1382"/>
      <c r="IC3" s="1382"/>
      <c r="ID3" s="1379"/>
      <c r="IE3" s="1379"/>
      <c r="IF3" s="3"/>
      <c r="IG3" s="3"/>
      <c r="IH3" s="1307"/>
      <c r="II3" s="1307"/>
      <c r="IJ3" s="2566" t="s">
        <v>1560</v>
      </c>
      <c r="IK3" s="2566"/>
      <c r="IL3" s="2565"/>
      <c r="IM3" s="2565"/>
      <c r="IN3" s="2565"/>
      <c r="IO3" s="2565"/>
      <c r="IP3" s="2565"/>
      <c r="IQ3" s="2565"/>
      <c r="IR3" s="1379"/>
      <c r="IS3" s="1388"/>
      <c r="IT3" s="1389"/>
      <c r="IU3" s="1307"/>
      <c r="IV3" s="1307"/>
      <c r="IW3" s="1382"/>
      <c r="IX3" s="1382"/>
      <c r="IY3" s="1382"/>
      <c r="IZ3" s="1385"/>
    </row>
    <row r="4" spans="1:260" ht="6.75" customHeight="1">
      <c r="A4" s="2"/>
      <c r="B4" s="2"/>
      <c r="C4" s="2"/>
      <c r="D4" s="2"/>
      <c r="E4" s="2"/>
      <c r="F4" s="2"/>
      <c r="Q4" s="3818"/>
      <c r="S4" s="3819"/>
      <c r="T4" s="3819"/>
      <c r="U4" s="1379"/>
      <c r="V4" s="3"/>
      <c r="W4" s="3"/>
      <c r="AC4" s="44"/>
      <c r="AD4" s="1300"/>
      <c r="AE4" s="1300"/>
      <c r="AF4" s="1381"/>
      <c r="AG4" s="1381"/>
      <c r="AH4" s="1382"/>
      <c r="AI4" s="1382"/>
      <c r="AJ4" s="1379"/>
      <c r="AK4" s="1379"/>
      <c r="AL4" s="1379"/>
      <c r="AM4" s="3"/>
      <c r="AN4" s="3"/>
      <c r="AO4" s="1379"/>
      <c r="AT4" s="44"/>
      <c r="AU4" s="1390"/>
      <c r="AV4" s="1390"/>
      <c r="AW4" s="1390"/>
      <c r="AX4" s="1390"/>
      <c r="AY4" s="1390"/>
      <c r="AZ4" s="1391"/>
      <c r="BA4" s="246"/>
      <c r="BB4" s="246"/>
      <c r="BC4" s="1379"/>
      <c r="BD4" s="2"/>
      <c r="BE4" s="2"/>
      <c r="BM4" s="247"/>
      <c r="BN4" s="1379"/>
      <c r="BO4" s="1379"/>
      <c r="BP4" s="1379"/>
      <c r="BQ4" s="1379"/>
      <c r="CI4" s="1379"/>
      <c r="CJ4" s="1379"/>
      <c r="CK4" s="2"/>
      <c r="CL4" s="2"/>
      <c r="CR4" s="248"/>
      <c r="CS4" s="1379"/>
      <c r="CX4" s="247"/>
      <c r="CZ4" s="1379"/>
      <c r="DF4" s="1379"/>
      <c r="DG4" s="2"/>
      <c r="DH4" s="2"/>
      <c r="DI4" s="2"/>
      <c r="DJ4" s="2"/>
      <c r="DK4" s="2"/>
      <c r="DL4" s="2"/>
      <c r="DM4" s="333"/>
      <c r="DN4" s="245"/>
      <c r="DO4" s="333"/>
      <c r="EZ4" s="2898"/>
      <c r="FA4" s="2898"/>
      <c r="FK4" s="2991"/>
      <c r="FL4" s="2991"/>
      <c r="FM4" s="2991"/>
      <c r="FN4" s="2991"/>
      <c r="FP4" s="2898"/>
      <c r="FQ4" s="2898"/>
      <c r="FR4" s="2898"/>
      <c r="FS4" s="2898"/>
      <c r="FT4" s="2898"/>
      <c r="FU4" s="2898"/>
      <c r="FV4" s="245"/>
      <c r="FW4" s="333"/>
      <c r="GL4" s="2898"/>
      <c r="GM4" s="2898"/>
      <c r="GN4" s="1385"/>
      <c r="GO4" s="2898"/>
      <c r="GP4" s="2898"/>
      <c r="HP4" s="1385"/>
      <c r="HQ4" s="1385"/>
      <c r="HR4" s="1385"/>
      <c r="HS4" s="1385"/>
      <c r="HT4" s="1386"/>
      <c r="HU4" s="1386"/>
      <c r="HV4" s="1386"/>
      <c r="HW4" s="1386"/>
      <c r="HX4" s="1386"/>
      <c r="HY4" s="1386"/>
      <c r="HZ4" s="1386"/>
      <c r="IA4" s="1382"/>
      <c r="IB4" s="1382"/>
      <c r="IC4" s="1382"/>
      <c r="ID4" s="1379"/>
      <c r="IE4" s="1379"/>
      <c r="IF4" s="3"/>
      <c r="IG4" s="3"/>
      <c r="IH4" s="200"/>
      <c r="II4" s="200"/>
      <c r="IJ4" s="200"/>
      <c r="IK4" s="200"/>
      <c r="IL4" s="200"/>
      <c r="IM4" s="200"/>
      <c r="IN4" s="200"/>
      <c r="IO4" s="200"/>
      <c r="IP4" s="200"/>
      <c r="IQ4" s="200"/>
      <c r="IR4" s="1379"/>
      <c r="IS4" s="1388"/>
      <c r="IT4" s="1389"/>
      <c r="IU4" s="1307"/>
      <c r="IV4" s="1307"/>
      <c r="IW4" s="1382"/>
      <c r="IX4" s="1382"/>
      <c r="IY4" s="1382"/>
      <c r="IZ4" s="1385"/>
    </row>
    <row r="5" spans="1:260" ht="12.75" customHeight="1">
      <c r="A5" s="12"/>
      <c r="B5" s="2588"/>
      <c r="C5" s="2804"/>
      <c r="D5" s="2804"/>
      <c r="E5" s="2804"/>
      <c r="F5" s="2804"/>
      <c r="G5" s="2567"/>
      <c r="H5" s="3756" t="s">
        <v>857</v>
      </c>
      <c r="I5" s="3756"/>
      <c r="J5" s="3756"/>
      <c r="K5" s="3756"/>
      <c r="L5" s="3756"/>
      <c r="M5" s="3756"/>
      <c r="N5" s="3756"/>
      <c r="O5" s="3756"/>
      <c r="P5" s="3756"/>
      <c r="Q5" s="2589"/>
      <c r="R5" s="2590"/>
      <c r="S5" s="2590"/>
      <c r="T5" s="2590"/>
      <c r="U5" s="2591"/>
      <c r="V5" s="12"/>
      <c r="W5" s="11"/>
      <c r="X5" s="3755" t="s">
        <v>856</v>
      </c>
      <c r="Y5" s="3756"/>
      <c r="Z5" s="3756"/>
      <c r="AA5" s="3756"/>
      <c r="AB5" s="3756"/>
      <c r="AC5" s="3756"/>
      <c r="AD5" s="3756"/>
      <c r="AE5" s="3756"/>
      <c r="AF5" s="3756"/>
      <c r="AG5" s="3756"/>
      <c r="AH5" s="3756"/>
      <c r="AI5" s="3757"/>
      <c r="AJ5" s="3530" t="s">
        <v>835</v>
      </c>
      <c r="AK5" s="3531"/>
      <c r="AL5" s="3531"/>
      <c r="AM5" s="3531"/>
      <c r="AN5" s="3531"/>
      <c r="AO5" s="3538"/>
      <c r="AQ5" s="12"/>
      <c r="AR5" s="11"/>
      <c r="AS5" s="3530" t="s">
        <v>835</v>
      </c>
      <c r="AT5" s="3531"/>
      <c r="AU5" s="3531"/>
      <c r="AV5" s="3531"/>
      <c r="AW5" s="3531"/>
      <c r="AX5" s="3531"/>
      <c r="AY5" s="3531"/>
      <c r="AZ5" s="3538"/>
      <c r="BA5" s="3530" t="s">
        <v>866</v>
      </c>
      <c r="BB5" s="3531"/>
      <c r="BC5" s="3531"/>
      <c r="BD5" s="3531"/>
      <c r="BE5" s="3531"/>
      <c r="BF5" s="3531"/>
      <c r="BG5" s="3531"/>
      <c r="BH5" s="3531"/>
      <c r="BI5" s="3531"/>
      <c r="BJ5" s="3531"/>
      <c r="BK5" s="3531"/>
      <c r="BL5" s="3531"/>
      <c r="BM5" s="3538"/>
      <c r="BN5" s="2591"/>
      <c r="BO5" s="2591"/>
      <c r="BP5" s="2591"/>
      <c r="BQ5" s="2591"/>
      <c r="BU5" s="3530" t="s">
        <v>867</v>
      </c>
      <c r="BV5" s="3531"/>
      <c r="BW5" s="3531"/>
      <c r="BX5" s="3531"/>
      <c r="BY5" s="3531"/>
      <c r="BZ5" s="3531"/>
      <c r="CA5" s="3531"/>
      <c r="CB5" s="3538"/>
      <c r="CC5" s="3755" t="s">
        <v>868</v>
      </c>
      <c r="CD5" s="3756"/>
      <c r="CE5" s="3756"/>
      <c r="CF5" s="3756"/>
      <c r="CG5" s="3756"/>
      <c r="CH5" s="3756"/>
      <c r="CI5" s="3756"/>
      <c r="CJ5" s="3756"/>
      <c r="CK5" s="3756"/>
      <c r="CL5" s="3756"/>
      <c r="CM5" s="3757"/>
      <c r="CO5" s="11"/>
      <c r="CP5" s="3750" t="s">
        <v>868</v>
      </c>
      <c r="CQ5" s="3751"/>
      <c r="CR5" s="3751"/>
      <c r="CS5" s="3751"/>
      <c r="CT5" s="3751"/>
      <c r="CU5" s="3751"/>
      <c r="CV5" s="3751"/>
      <c r="CW5" s="3751"/>
      <c r="CX5" s="3751"/>
      <c r="CY5" s="3751"/>
      <c r="CZ5" s="3751"/>
      <c r="DA5" s="3751"/>
      <c r="DB5" s="3751"/>
      <c r="DC5" s="3751"/>
      <c r="DD5" s="3751"/>
      <c r="DE5" s="3751"/>
      <c r="DF5" s="3751"/>
      <c r="DG5" s="1403"/>
      <c r="DH5" s="1403"/>
      <c r="DI5" s="1403"/>
      <c r="DJ5" s="1403"/>
      <c r="DK5" s="1404"/>
      <c r="DL5" s="2194"/>
      <c r="DM5" s="11"/>
      <c r="DN5" s="3531"/>
      <c r="DO5" s="3531"/>
      <c r="DP5" s="3531"/>
      <c r="DQ5" s="3531"/>
      <c r="DR5" s="3531"/>
      <c r="DS5" s="3531"/>
      <c r="DT5" s="3531"/>
      <c r="DU5" s="3531"/>
      <c r="DV5" s="3531"/>
      <c r="DW5" s="3531"/>
      <c r="DX5" s="3531"/>
      <c r="DY5" s="1404"/>
      <c r="DZ5" s="1392"/>
      <c r="EA5" s="3530" t="s">
        <v>869</v>
      </c>
      <c r="EB5" s="3531"/>
      <c r="EC5" s="3531"/>
      <c r="ED5" s="3531"/>
      <c r="EE5" s="3531"/>
      <c r="EF5" s="3538"/>
      <c r="EG5" s="1380"/>
      <c r="EH5" s="3604" t="s">
        <v>1678</v>
      </c>
      <c r="EI5" s="3605"/>
      <c r="EJ5" s="3605"/>
      <c r="EK5" s="3606"/>
      <c r="EL5" s="3530" t="s">
        <v>870</v>
      </c>
      <c r="EM5" s="3531"/>
      <c r="EN5" s="3531"/>
      <c r="EO5" s="3531"/>
      <c r="EP5" s="3538"/>
      <c r="EQ5" s="12"/>
      <c r="ER5" s="11"/>
      <c r="ES5" s="3530" t="s">
        <v>870</v>
      </c>
      <c r="ET5" s="3531"/>
      <c r="EU5" s="3531"/>
      <c r="EV5" s="3531"/>
      <c r="EW5" s="3531"/>
      <c r="EX5" s="3531"/>
      <c r="EY5" s="3531"/>
      <c r="EZ5" s="3531"/>
      <c r="FA5" s="3531"/>
      <c r="FB5" s="3531"/>
      <c r="FC5" s="3531"/>
      <c r="FD5" s="3531"/>
      <c r="FE5" s="3531"/>
      <c r="FF5" s="3531"/>
      <c r="FG5" s="3531"/>
      <c r="FH5" s="3531"/>
      <c r="FI5" s="3531"/>
      <c r="FJ5" s="1403"/>
      <c r="FK5" s="2992"/>
      <c r="FL5" s="2896"/>
      <c r="FM5" s="2896"/>
      <c r="FN5" s="2896"/>
      <c r="FO5" s="2804"/>
      <c r="FP5" s="2897"/>
      <c r="FQ5" s="2897"/>
      <c r="FR5" s="2897"/>
      <c r="FS5" s="2897"/>
      <c r="FT5" s="2897"/>
      <c r="FU5" s="2897"/>
      <c r="FV5" s="2897"/>
      <c r="FW5" s="2897"/>
      <c r="FX5" s="2897"/>
      <c r="FY5" s="2897"/>
      <c r="FZ5" s="2897"/>
      <c r="GA5" s="2897"/>
      <c r="GB5" s="2897"/>
      <c r="GC5" s="2897"/>
      <c r="GD5" s="2897"/>
      <c r="GE5" s="2897"/>
      <c r="GF5" s="2897"/>
      <c r="GG5" s="2897"/>
      <c r="GH5" s="3514" t="s">
        <v>870</v>
      </c>
      <c r="GI5" s="3515"/>
      <c r="GJ5" s="3515"/>
      <c r="GK5" s="3515"/>
      <c r="GL5" s="3515"/>
      <c r="GM5" s="3516"/>
      <c r="GN5" s="2447"/>
      <c r="GO5" s="3580" t="s">
        <v>1685</v>
      </c>
      <c r="GP5" s="3581"/>
      <c r="GQ5" s="3581"/>
      <c r="GR5" s="3582"/>
      <c r="GS5" s="3655"/>
      <c r="GT5" s="3656"/>
      <c r="GU5" s="3656"/>
      <c r="GV5" s="3656"/>
      <c r="GW5" s="3656"/>
      <c r="GX5" s="3656"/>
      <c r="GY5" s="3656"/>
      <c r="GZ5" s="3656"/>
      <c r="HA5" s="1404"/>
      <c r="HB5" s="1405"/>
      <c r="HC5" s="3655" t="s">
        <v>871</v>
      </c>
      <c r="HD5" s="3656"/>
      <c r="HE5" s="3656"/>
      <c r="HF5" s="3656"/>
      <c r="HG5" s="3656"/>
      <c r="HH5" s="3656"/>
      <c r="HI5" s="3656"/>
      <c r="HJ5" s="3656"/>
      <c r="HK5" s="3656"/>
      <c r="HL5" s="3656"/>
      <c r="HM5" s="3656"/>
      <c r="HN5" s="3657"/>
      <c r="HP5" s="2447"/>
      <c r="HQ5" s="2448"/>
      <c r="HR5" s="2448"/>
      <c r="HS5" s="2448"/>
      <c r="HT5" s="2448"/>
      <c r="HU5" s="2448"/>
      <c r="HV5" s="2448"/>
      <c r="HW5" s="2448"/>
      <c r="HX5" s="2448"/>
      <c r="HY5" s="2448"/>
      <c r="HZ5" s="2448"/>
      <c r="IA5" s="2448"/>
      <c r="IB5" s="2448"/>
      <c r="IC5" s="2448"/>
      <c r="ID5" s="2448"/>
      <c r="IE5" s="2448"/>
      <c r="IF5" s="2448"/>
      <c r="IG5" s="1302"/>
      <c r="IH5" s="200"/>
      <c r="II5" s="200"/>
      <c r="IJ5" s="2450"/>
      <c r="IK5" s="2448"/>
      <c r="IL5" s="2448"/>
      <c r="IM5" s="2448"/>
      <c r="IN5" s="2448"/>
      <c r="IO5" s="2448"/>
      <c r="IP5" s="2448"/>
      <c r="IQ5" s="2448"/>
      <c r="IR5" s="2448"/>
      <c r="IS5" s="2448"/>
      <c r="IT5" s="2448"/>
      <c r="IU5" s="2448"/>
      <c r="IV5" s="2448"/>
      <c r="IW5" s="2448"/>
      <c r="IX5" s="2448"/>
      <c r="IY5" s="2448"/>
      <c r="IZ5" s="2449"/>
    </row>
    <row r="6" spans="1:260" s="169" customFormat="1" ht="12.75" customHeight="1">
      <c r="A6" s="3121" t="s">
        <v>18</v>
      </c>
      <c r="B6" s="2435">
        <f>-A1-0.01</f>
        <v>-9.01</v>
      </c>
      <c r="C6" s="3616" t="s">
        <v>1656</v>
      </c>
      <c r="D6" s="3618"/>
      <c r="E6" s="3616" t="s">
        <v>1657</v>
      </c>
      <c r="F6" s="3618"/>
      <c r="G6" s="3564">
        <f>B6-0.01</f>
        <v>-9.02</v>
      </c>
      <c r="H6" s="3630"/>
      <c r="I6" s="3629">
        <f>G6-0.01</f>
        <v>-9.0299999999999994</v>
      </c>
      <c r="J6" s="3629"/>
      <c r="K6" s="3629"/>
      <c r="L6" s="3629"/>
      <c r="M6" s="706">
        <f>I6-0.01</f>
        <v>-9.0399999999999991</v>
      </c>
      <c r="N6" s="707"/>
      <c r="O6" s="708"/>
      <c r="P6" s="3628">
        <f>M6-0.01</f>
        <v>-9.0499999999999989</v>
      </c>
      <c r="Q6" s="3630"/>
      <c r="R6" s="3628">
        <f>P6-0.01</f>
        <v>-9.0599999999999987</v>
      </c>
      <c r="S6" s="3629"/>
      <c r="T6" s="3629"/>
      <c r="U6" s="3630"/>
      <c r="V6" s="12"/>
      <c r="W6" s="11"/>
      <c r="X6" s="3628">
        <v>-9.07</v>
      </c>
      <c r="Y6" s="3629"/>
      <c r="Z6" s="3629"/>
      <c r="AA6" s="3629"/>
      <c r="AB6" s="3629"/>
      <c r="AC6" s="3630"/>
      <c r="AD6" s="3628">
        <f>X6-0.01</f>
        <v>-9.08</v>
      </c>
      <c r="AE6" s="3630"/>
      <c r="AF6" s="3628">
        <f>AD6-0.01</f>
        <v>-9.09</v>
      </c>
      <c r="AG6" s="3630"/>
      <c r="AH6" s="1394">
        <f>AF6-0.01</f>
        <v>-9.1</v>
      </c>
      <c r="AI6" s="1394">
        <f>AH6-0.01</f>
        <v>-9.11</v>
      </c>
      <c r="AJ6" s="3777">
        <f>AI6-0.01</f>
        <v>-9.1199999999999992</v>
      </c>
      <c r="AK6" s="3778"/>
      <c r="AL6" s="3778"/>
      <c r="AM6" s="3779"/>
      <c r="AN6" s="3780">
        <f>AJ6-0.01</f>
        <v>-9.129999999999999</v>
      </c>
      <c r="AO6" s="3781"/>
      <c r="AQ6" s="12"/>
      <c r="AR6" s="11"/>
      <c r="AS6" s="1395">
        <f>AN6-0.01</f>
        <v>-9.1399999999999988</v>
      </c>
      <c r="AT6" s="1396"/>
      <c r="AU6" s="3761">
        <f>AS6-0.01</f>
        <v>-9.1499999999999986</v>
      </c>
      <c r="AV6" s="3762"/>
      <c r="AW6" s="3762"/>
      <c r="AX6" s="3763"/>
      <c r="AY6" s="1395">
        <f>AU6-0.01</f>
        <v>-9.1599999999999984</v>
      </c>
      <c r="AZ6" s="704"/>
      <c r="BA6" s="3564">
        <f>AY6-0.01</f>
        <v>-9.1699999999999982</v>
      </c>
      <c r="BB6" s="3565"/>
      <c r="BC6" s="1413"/>
      <c r="BD6" s="1414"/>
      <c r="BE6" s="3564">
        <f>BA6-0.01</f>
        <v>-9.1799999999999979</v>
      </c>
      <c r="BF6" s="3565"/>
      <c r="BG6" s="3565"/>
      <c r="BH6" s="3565"/>
      <c r="BI6" s="3565"/>
      <c r="BJ6" s="3566"/>
      <c r="BK6" s="3564">
        <f>BE6-0.01</f>
        <v>-9.1899999999999977</v>
      </c>
      <c r="BL6" s="3565"/>
      <c r="BM6" s="3566"/>
      <c r="BN6" s="3616" t="str">
        <f>CONCATENATE(ABS(BK6),"A")</f>
        <v>9.19A</v>
      </c>
      <c r="BO6" s="3617"/>
      <c r="BP6" s="3617"/>
      <c r="BQ6" s="3618"/>
      <c r="BR6" s="12"/>
      <c r="BS6" s="12"/>
      <c r="BT6" s="11"/>
      <c r="BU6" s="3628">
        <f>BK6-0.01</f>
        <v>-9.1999999999999975</v>
      </c>
      <c r="BV6" s="3629"/>
      <c r="BW6" s="3629"/>
      <c r="BX6" s="3629"/>
      <c r="BY6" s="3629"/>
      <c r="BZ6" s="3630"/>
      <c r="CA6" s="3628">
        <f>BU6-0.01</f>
        <v>-9.2099999999999973</v>
      </c>
      <c r="CB6" s="3630"/>
      <c r="CC6" s="3628">
        <f>CA6-0.01</f>
        <v>-9.2199999999999971</v>
      </c>
      <c r="CD6" s="3629"/>
      <c r="CE6" s="3630"/>
      <c r="CF6" s="3628">
        <f>CC6-0.01</f>
        <v>-9.2299999999999969</v>
      </c>
      <c r="CG6" s="3629"/>
      <c r="CH6" s="3629"/>
      <c r="CI6" s="3630"/>
      <c r="CJ6" s="3628">
        <f>CF6-0.01</f>
        <v>-9.2399999999999967</v>
      </c>
      <c r="CK6" s="3629"/>
      <c r="CL6" s="3629"/>
      <c r="CM6" s="3630"/>
      <c r="CO6" s="3121" t="s">
        <v>18</v>
      </c>
      <c r="CP6" s="1393"/>
      <c r="CQ6" s="3564">
        <f>CJ6-0.01</f>
        <v>-9.2499999999999964</v>
      </c>
      <c r="CR6" s="3565"/>
      <c r="CS6" s="3566"/>
      <c r="CT6" s="3564">
        <f>CQ6-0.01</f>
        <v>-9.2599999999999962</v>
      </c>
      <c r="CU6" s="3566"/>
      <c r="CV6" s="3564">
        <f>CT6-0.01</f>
        <v>-9.269999999999996</v>
      </c>
      <c r="CW6" s="3566"/>
      <c r="CX6" s="3564">
        <f>CV6-0.01</f>
        <v>-9.2799999999999958</v>
      </c>
      <c r="CY6" s="3566"/>
      <c r="CZ6" s="3564">
        <f>CX6-0.01</f>
        <v>-9.2899999999999956</v>
      </c>
      <c r="DA6" s="3566"/>
      <c r="DB6" s="3564">
        <f>CZ6-0.01</f>
        <v>-9.2999999999999954</v>
      </c>
      <c r="DC6" s="3565"/>
      <c r="DD6" s="3564">
        <f>DB6-0.01</f>
        <v>-9.3099999999999952</v>
      </c>
      <c r="DE6" s="3566"/>
      <c r="DF6" s="3564">
        <f>DD6-0.01</f>
        <v>-9.319999999999995</v>
      </c>
      <c r="DG6" s="3566"/>
      <c r="DH6" s="3564">
        <f>DF6-0.01</f>
        <v>-9.3299999999999947</v>
      </c>
      <c r="DI6" s="3566"/>
      <c r="DJ6" s="3564">
        <f>DH6-0.01</f>
        <v>-9.3399999999999945</v>
      </c>
      <c r="DK6" s="3566"/>
      <c r="DL6" s="1544"/>
      <c r="DM6" s="3121" t="s">
        <v>18</v>
      </c>
      <c r="DN6" s="3564">
        <f>DJ6-0.01</f>
        <v>-9.3499999999999943</v>
      </c>
      <c r="DO6" s="3565"/>
      <c r="DP6" s="3565"/>
      <c r="DQ6" s="3565"/>
      <c r="DR6" s="2722"/>
      <c r="DS6" s="2721"/>
      <c r="DT6" s="2721"/>
      <c r="DU6" s="2721"/>
      <c r="DV6" s="2721"/>
      <c r="DW6" s="2721"/>
      <c r="DX6" s="3564">
        <f>DN6-0.01</f>
        <v>-9.3599999999999941</v>
      </c>
      <c r="DY6" s="3566"/>
      <c r="DZ6" s="1379"/>
      <c r="EA6" s="3564">
        <f>DX6-0.01</f>
        <v>-9.3699999999999939</v>
      </c>
      <c r="EB6" s="3565"/>
      <c r="EC6" s="3565"/>
      <c r="ED6" s="3566"/>
      <c r="EE6" s="1415">
        <f>EA6-0.01</f>
        <v>-9.3799999999999937</v>
      </c>
      <c r="EF6" s="1415">
        <f>EE6-0.01</f>
        <v>-9.3899999999999935</v>
      </c>
      <c r="EG6" s="1379"/>
      <c r="EH6" s="2890" t="s">
        <v>1681</v>
      </c>
      <c r="EI6" s="2890" t="s">
        <v>1682</v>
      </c>
      <c r="EJ6" s="2890" t="s">
        <v>1683</v>
      </c>
      <c r="EK6" s="2890" t="s">
        <v>1684</v>
      </c>
      <c r="EL6" s="3628">
        <f>EF6-0.01</f>
        <v>-9.3999999999999932</v>
      </c>
      <c r="EM6" s="3629"/>
      <c r="EN6" s="3629"/>
      <c r="EO6" s="3630"/>
      <c r="EP6" s="1394">
        <f>EL6-0.01</f>
        <v>-9.409999999999993</v>
      </c>
      <c r="EQ6" s="1379"/>
      <c r="ER6" s="3121" t="s">
        <v>18</v>
      </c>
      <c r="ES6" s="1393"/>
      <c r="ET6" s="3561">
        <f>EP6-0.01</f>
        <v>-9.4199999999999928</v>
      </c>
      <c r="EU6" s="3562"/>
      <c r="EV6" s="3563"/>
      <c r="EW6" s="3561">
        <f>ET6-0.01</f>
        <v>-9.4299999999999926</v>
      </c>
      <c r="EX6" s="3562"/>
      <c r="EY6" s="3563"/>
      <c r="EZ6" s="3572" t="s">
        <v>1717</v>
      </c>
      <c r="FA6" s="3573"/>
      <c r="FB6" s="3564">
        <f>EW6-0.01</f>
        <v>-9.4399999999999924</v>
      </c>
      <c r="FC6" s="3565"/>
      <c r="FD6" s="3566"/>
      <c r="FE6" s="3564">
        <f>FB6-0.01</f>
        <v>-9.4499999999999922</v>
      </c>
      <c r="FF6" s="3565"/>
      <c r="FG6" s="3565"/>
      <c r="FH6" s="3566"/>
      <c r="FI6" s="3564">
        <f>FE6-0.01</f>
        <v>-9.459999999999992</v>
      </c>
      <c r="FJ6" s="3566"/>
      <c r="FK6" s="3572" t="s">
        <v>1620</v>
      </c>
      <c r="FL6" s="3586"/>
      <c r="FM6" s="3586"/>
      <c r="FN6" s="3573"/>
      <c r="FO6" s="3524" t="s">
        <v>18</v>
      </c>
      <c r="FP6" s="3527" t="s">
        <v>1621</v>
      </c>
      <c r="FQ6" s="3528"/>
      <c r="FR6" s="3528"/>
      <c r="FS6" s="3528"/>
      <c r="FT6" s="3528"/>
      <c r="FU6" s="3529"/>
      <c r="FV6" s="3545" t="s">
        <v>1622</v>
      </c>
      <c r="FW6" s="3546"/>
      <c r="FX6" s="3546"/>
      <c r="FY6" s="3546"/>
      <c r="FZ6" s="3546"/>
      <c r="GA6" s="3546"/>
      <c r="GB6" s="3546"/>
      <c r="GC6" s="3546"/>
      <c r="GD6" s="3546"/>
      <c r="GE6" s="3546"/>
      <c r="GF6" s="3546"/>
      <c r="GG6" s="3547"/>
      <c r="GH6" s="3572" t="s">
        <v>1623</v>
      </c>
      <c r="GI6" s="3586"/>
      <c r="GJ6" s="3586"/>
      <c r="GK6" s="3573"/>
      <c r="GL6" s="3572" t="s">
        <v>1693</v>
      </c>
      <c r="GM6" s="3573"/>
      <c r="GN6" s="2184"/>
      <c r="GO6" s="2963" t="s">
        <v>1694</v>
      </c>
      <c r="GP6" s="2963" t="s">
        <v>1695</v>
      </c>
      <c r="GQ6" s="2963" t="s">
        <v>1714</v>
      </c>
      <c r="GR6" s="2963" t="s">
        <v>1715</v>
      </c>
      <c r="GS6" s="3481">
        <f>FI6-0.01</f>
        <v>-9.4699999999999918</v>
      </c>
      <c r="GT6" s="3496"/>
      <c r="GU6" s="767"/>
      <c r="GV6" s="704"/>
      <c r="GW6" s="3481">
        <f>GS6-0.01</f>
        <v>-9.4799999999999915</v>
      </c>
      <c r="GX6" s="3496"/>
      <c r="GY6" s="767"/>
      <c r="GZ6" s="704"/>
      <c r="HA6" s="704">
        <f>GW6-0.01</f>
        <v>-9.4899999999999913</v>
      </c>
      <c r="HB6" s="1379"/>
      <c r="HC6" s="3723">
        <f>HA6-0.01</f>
        <v>-9.4999999999999911</v>
      </c>
      <c r="HD6" s="3724"/>
      <c r="HE6" s="1416"/>
      <c r="HF6" s="1417"/>
      <c r="HG6" s="3564">
        <f>HC6-0.01</f>
        <v>-9.5099999999999909</v>
      </c>
      <c r="HH6" s="3565"/>
      <c r="HI6" s="3565"/>
      <c r="HJ6" s="3566"/>
      <c r="HK6" s="3564">
        <f>HG6-0.01</f>
        <v>-9.5199999999999907</v>
      </c>
      <c r="HL6" s="3565"/>
      <c r="HM6" s="3566"/>
      <c r="HN6" s="1394">
        <f>HK6-0-0.01</f>
        <v>-9.5299999999999905</v>
      </c>
      <c r="HO6" s="1394">
        <f>HL6-0-0.01</f>
        <v>-0.01</v>
      </c>
      <c r="HP6" s="2184"/>
      <c r="HQ6" s="2214">
        <f>HN6-0-0.01</f>
        <v>-9.5399999999999903</v>
      </c>
      <c r="HR6" s="2223"/>
      <c r="HS6" s="1406">
        <v>-9.5500000000000007</v>
      </c>
      <c r="HT6" s="1407"/>
      <c r="HU6" s="1407"/>
      <c r="HV6" s="1407"/>
      <c r="HW6" s="1407"/>
      <c r="HX6" s="1407"/>
      <c r="HY6" s="1407"/>
      <c r="HZ6" s="1407"/>
      <c r="IA6" s="1407"/>
      <c r="IB6" s="1407"/>
      <c r="IC6" s="1407"/>
      <c r="ID6" s="1407"/>
      <c r="IE6" s="1407"/>
      <c r="IF6" s="2223"/>
      <c r="IG6" s="1302"/>
      <c r="IH6" s="2549"/>
      <c r="II6" s="2436"/>
      <c r="IJ6" s="2444">
        <v>-9.56</v>
      </c>
      <c r="IK6" s="2436"/>
      <c r="IL6" s="2436"/>
      <c r="IM6" s="2436"/>
      <c r="IN6" s="1408" t="s">
        <v>872</v>
      </c>
      <c r="IO6" s="2436"/>
      <c r="IP6" s="2436"/>
      <c r="IQ6" s="2436"/>
      <c r="IR6" s="2437"/>
      <c r="IS6" s="2438"/>
      <c r="IT6" s="2439"/>
      <c r="IU6" s="1406">
        <v>-9.57</v>
      </c>
      <c r="IV6" s="2440"/>
      <c r="IW6" s="2441"/>
      <c r="IX6" s="2443"/>
      <c r="IY6" s="3702">
        <f>IU6-0.01</f>
        <v>-9.58</v>
      </c>
      <c r="IZ6" s="3703"/>
    </row>
    <row r="7" spans="1:260" ht="12.75" customHeight="1">
      <c r="A7" s="3157"/>
      <c r="B7" s="3788" t="s">
        <v>878</v>
      </c>
      <c r="C7" s="3814" t="s">
        <v>1654</v>
      </c>
      <c r="D7" s="3815"/>
      <c r="E7" s="3814" t="s">
        <v>1655</v>
      </c>
      <c r="F7" s="3815"/>
      <c r="G7" s="3535" t="s">
        <v>879</v>
      </c>
      <c r="H7" s="3797"/>
      <c r="I7" s="3536" t="s">
        <v>880</v>
      </c>
      <c r="J7" s="3813"/>
      <c r="K7" s="3813"/>
      <c r="L7" s="3813"/>
      <c r="M7" s="3532" t="s">
        <v>881</v>
      </c>
      <c r="N7" s="3533"/>
      <c r="O7" s="3534"/>
      <c r="P7" s="3535" t="s">
        <v>882</v>
      </c>
      <c r="Q7" s="3537"/>
      <c r="R7" s="3535" t="s">
        <v>883</v>
      </c>
      <c r="S7" s="3536"/>
      <c r="T7" s="3536"/>
      <c r="U7" s="3537"/>
      <c r="V7" s="3121" t="s">
        <v>18</v>
      </c>
      <c r="W7" s="1393"/>
      <c r="X7" s="706">
        <f>R9-0.01</f>
        <v>-0.01</v>
      </c>
      <c r="Y7" s="2182"/>
      <c r="Z7" s="2182"/>
      <c r="AA7" s="2182"/>
      <c r="AB7" s="2182"/>
      <c r="AC7" s="2183"/>
      <c r="AD7" s="3833"/>
      <c r="AE7" s="3834"/>
      <c r="AF7" s="3833"/>
      <c r="AG7" s="3834"/>
      <c r="AH7" s="2184"/>
      <c r="AI7" s="2184"/>
      <c r="AJ7" s="3791"/>
      <c r="AK7" s="3792"/>
      <c r="AL7" s="3792"/>
      <c r="AM7" s="3793"/>
      <c r="AN7" s="3794"/>
      <c r="AO7" s="3795"/>
      <c r="AQ7" s="3121" t="s">
        <v>18</v>
      </c>
      <c r="AR7" s="1393"/>
      <c r="AS7" s="2185"/>
      <c r="AT7" s="2186"/>
      <c r="AU7" s="3773"/>
      <c r="AV7" s="3774"/>
      <c r="AW7" s="3774"/>
      <c r="AX7" s="3775"/>
      <c r="AY7" s="2185"/>
      <c r="AZ7" s="2187"/>
      <c r="BA7" s="3764"/>
      <c r="BB7" s="3765"/>
      <c r="BC7" s="2181"/>
      <c r="BD7" s="1544"/>
      <c r="BE7" s="3764"/>
      <c r="BF7" s="3765"/>
      <c r="BG7" s="3765"/>
      <c r="BH7" s="3765"/>
      <c r="BI7" s="3765"/>
      <c r="BJ7" s="3766"/>
      <c r="BK7" s="3764"/>
      <c r="BL7" s="3765"/>
      <c r="BM7" s="3766"/>
      <c r="BN7" s="3619" t="s">
        <v>1669</v>
      </c>
      <c r="BO7" s="3620"/>
      <c r="BP7" s="3620"/>
      <c r="BQ7" s="3621"/>
      <c r="BR7" s="1379"/>
      <c r="BS7" s="3121" t="s">
        <v>18</v>
      </c>
      <c r="BT7" s="1393"/>
      <c r="BU7" s="3625"/>
      <c r="BV7" s="3626"/>
      <c r="BW7" s="3626"/>
      <c r="BX7" s="3626"/>
      <c r="BY7" s="3626"/>
      <c r="BZ7" s="3627"/>
      <c r="CA7" s="706"/>
      <c r="CB7" s="708"/>
      <c r="CC7" s="706"/>
      <c r="CD7" s="707"/>
      <c r="CE7" s="708"/>
      <c r="CF7" s="706"/>
      <c r="CG7" s="707"/>
      <c r="CH7" s="707"/>
      <c r="CI7" s="708"/>
      <c r="CJ7" s="706"/>
      <c r="CK7" s="707"/>
      <c r="CL7" s="707"/>
      <c r="CM7" s="708"/>
      <c r="CO7" s="3157"/>
      <c r="CP7" s="40"/>
      <c r="CQ7" s="3535" t="s">
        <v>894</v>
      </c>
      <c r="CR7" s="3536"/>
      <c r="CS7" s="3537"/>
      <c r="CT7" s="3535" t="s">
        <v>895</v>
      </c>
      <c r="CU7" s="3537"/>
      <c r="CV7" s="3532" t="s">
        <v>896</v>
      </c>
      <c r="CW7" s="3534"/>
      <c r="CX7" s="3532" t="s">
        <v>897</v>
      </c>
      <c r="CY7" s="3534"/>
      <c r="CZ7" s="3734" t="s">
        <v>898</v>
      </c>
      <c r="DA7" s="3735"/>
      <c r="DB7" s="3532" t="s">
        <v>899</v>
      </c>
      <c r="DC7" s="3534"/>
      <c r="DD7" s="3532" t="s">
        <v>900</v>
      </c>
      <c r="DE7" s="3534"/>
      <c r="DF7" s="3532" t="s">
        <v>901</v>
      </c>
      <c r="DG7" s="3534"/>
      <c r="DH7" s="3532" t="s">
        <v>902</v>
      </c>
      <c r="DI7" s="3534"/>
      <c r="DJ7" s="3532" t="s">
        <v>903</v>
      </c>
      <c r="DK7" s="3534"/>
      <c r="DL7" s="2172"/>
      <c r="DM7" s="3157"/>
      <c r="DN7" s="3551" t="s">
        <v>1677</v>
      </c>
      <c r="DO7" s="3552"/>
      <c r="DP7" s="3552"/>
      <c r="DQ7" s="3552"/>
      <c r="DR7" s="3552"/>
      <c r="DS7" s="3552"/>
      <c r="DT7" s="3552"/>
      <c r="DU7" s="3552"/>
      <c r="DV7" s="3552"/>
      <c r="DW7" s="3553"/>
      <c r="DX7" s="3532" t="s">
        <v>904</v>
      </c>
      <c r="DY7" s="3534"/>
      <c r="DZ7" s="1420"/>
      <c r="EA7" s="3532" t="s">
        <v>905</v>
      </c>
      <c r="EB7" s="3533"/>
      <c r="EC7" s="3533"/>
      <c r="ED7" s="3534"/>
      <c r="EE7" s="3543" t="s">
        <v>906</v>
      </c>
      <c r="EF7" s="3543" t="s">
        <v>907</v>
      </c>
      <c r="EG7" s="1420"/>
      <c r="EH7" s="3559" t="s">
        <v>1679</v>
      </c>
      <c r="EI7" s="3559" t="s">
        <v>1624</v>
      </c>
      <c r="EJ7" s="3559" t="s">
        <v>1680</v>
      </c>
      <c r="EK7" s="3559" t="s">
        <v>1625</v>
      </c>
      <c r="EL7" s="3532" t="s">
        <v>908</v>
      </c>
      <c r="EM7" s="3533"/>
      <c r="EN7" s="3533"/>
      <c r="EO7" s="3534"/>
      <c r="EP7" s="3544" t="s">
        <v>909</v>
      </c>
      <c r="EQ7" s="1420"/>
      <c r="ER7" s="3157"/>
      <c r="ES7" s="40"/>
      <c r="ET7" s="3532" t="s">
        <v>910</v>
      </c>
      <c r="EU7" s="3533"/>
      <c r="EV7" s="3534"/>
      <c r="EW7" s="3535" t="s">
        <v>911</v>
      </c>
      <c r="EX7" s="3536"/>
      <c r="EY7" s="3537"/>
      <c r="EZ7" s="3574" t="s">
        <v>1716</v>
      </c>
      <c r="FA7" s="3575"/>
      <c r="FB7" s="3532" t="s">
        <v>912</v>
      </c>
      <c r="FC7" s="3533"/>
      <c r="FD7" s="3534"/>
      <c r="FE7" s="3535" t="s">
        <v>1602</v>
      </c>
      <c r="FF7" s="3536"/>
      <c r="FG7" s="3536"/>
      <c r="FH7" s="3537"/>
      <c r="FI7" s="3532" t="s">
        <v>913</v>
      </c>
      <c r="FJ7" s="3534"/>
      <c r="FK7" s="2904"/>
      <c r="FL7" s="2904"/>
      <c r="FM7" s="2904"/>
      <c r="FN7" s="2904"/>
      <c r="FO7" s="3525"/>
      <c r="FP7" s="3583" t="s">
        <v>1692</v>
      </c>
      <c r="FQ7" s="3584"/>
      <c r="FR7" s="3584"/>
      <c r="FS7" s="3584"/>
      <c r="FT7" s="3584"/>
      <c r="FU7" s="3585"/>
      <c r="FV7" s="3551" t="s">
        <v>1686</v>
      </c>
      <c r="FW7" s="3552"/>
      <c r="FX7" s="3552"/>
      <c r="FY7" s="3552"/>
      <c r="FZ7" s="3552"/>
      <c r="GA7" s="3552"/>
      <c r="GB7" s="3552"/>
      <c r="GC7" s="3552"/>
      <c r="GD7" s="3552"/>
      <c r="GE7" s="3552"/>
      <c r="GF7" s="3552"/>
      <c r="GG7" s="3553"/>
      <c r="GH7" s="3597" t="s">
        <v>1713</v>
      </c>
      <c r="GI7" s="3598"/>
      <c r="GJ7" s="3598"/>
      <c r="GK7" s="3599"/>
      <c r="GL7" s="3574" t="s">
        <v>1716</v>
      </c>
      <c r="GM7" s="3575"/>
      <c r="GN7" s="2937"/>
      <c r="GO7" s="3559" t="s">
        <v>1687</v>
      </c>
      <c r="GP7" s="3559" t="s">
        <v>1624</v>
      </c>
      <c r="GQ7" s="3559" t="s">
        <v>1688</v>
      </c>
      <c r="GR7" s="3559" t="s">
        <v>1625</v>
      </c>
      <c r="GS7" s="3646" t="s">
        <v>914</v>
      </c>
      <c r="GT7" s="3647"/>
      <c r="GU7" s="3647"/>
      <c r="GV7" s="3648"/>
      <c r="GW7" s="3646" t="s">
        <v>915</v>
      </c>
      <c r="GX7" s="3647"/>
      <c r="GY7" s="3647"/>
      <c r="GZ7" s="3648"/>
      <c r="HA7" s="3836" t="s">
        <v>916</v>
      </c>
      <c r="HB7" s="1420"/>
      <c r="HC7" s="3128" t="s">
        <v>1392</v>
      </c>
      <c r="HD7" s="3307"/>
      <c r="HE7" s="3307"/>
      <c r="HF7" s="3129"/>
      <c r="HG7" s="3535" t="s">
        <v>917</v>
      </c>
      <c r="HH7" s="3536"/>
      <c r="HI7" s="3536"/>
      <c r="HJ7" s="3537"/>
      <c r="HK7" s="1421" t="s">
        <v>918</v>
      </c>
      <c r="HL7" s="1422"/>
      <c r="HM7" s="1423"/>
      <c r="HN7" s="3543" t="s">
        <v>919</v>
      </c>
      <c r="HP7" s="2243"/>
      <c r="HQ7" s="2247"/>
      <c r="HR7" s="2248"/>
      <c r="HS7" s="3668" t="s">
        <v>875</v>
      </c>
      <c r="HT7" s="3669"/>
      <c r="HU7" s="3669"/>
      <c r="HV7" s="3669"/>
      <c r="HW7" s="3669"/>
      <c r="HX7" s="3669"/>
      <c r="HY7" s="3669"/>
      <c r="HZ7" s="3669"/>
      <c r="IA7" s="3669"/>
      <c r="IB7" s="3669"/>
      <c r="IC7" s="3669"/>
      <c r="ID7" s="2244"/>
      <c r="IE7" s="2244"/>
      <c r="IF7" s="510"/>
      <c r="IG7" s="1302"/>
      <c r="IH7" s="2398"/>
      <c r="II7" s="201"/>
      <c r="IJ7" s="3631" t="s">
        <v>875</v>
      </c>
      <c r="IK7" s="3632"/>
      <c r="IL7" s="3632"/>
      <c r="IM7" s="3632"/>
      <c r="IN7" s="3632"/>
      <c r="IO7" s="3632"/>
      <c r="IP7" s="3632"/>
      <c r="IQ7" s="3632"/>
      <c r="IR7" s="3632"/>
      <c r="IS7" s="3632"/>
      <c r="IT7" s="1712"/>
      <c r="IU7" s="3631" t="s">
        <v>876</v>
      </c>
      <c r="IV7" s="3632"/>
      <c r="IW7" s="3632"/>
      <c r="IX7" s="3658"/>
      <c r="IY7" s="1630" t="s">
        <v>877</v>
      </c>
      <c r="IZ7" s="511"/>
    </row>
    <row r="8" spans="1:260" ht="12.75" customHeight="1">
      <c r="A8" s="3157"/>
      <c r="B8" s="3788"/>
      <c r="C8" s="3816"/>
      <c r="D8" s="3817"/>
      <c r="E8" s="3816"/>
      <c r="F8" s="3817"/>
      <c r="G8" s="3535"/>
      <c r="H8" s="3797"/>
      <c r="I8" s="3813"/>
      <c r="J8" s="3813"/>
      <c r="K8" s="3813"/>
      <c r="L8" s="3813"/>
      <c r="M8" s="3535"/>
      <c r="N8" s="3536"/>
      <c r="O8" s="3537"/>
      <c r="P8" s="3535"/>
      <c r="Q8" s="3537"/>
      <c r="R8" s="3535"/>
      <c r="S8" s="3536"/>
      <c r="T8" s="3536"/>
      <c r="U8" s="3537"/>
      <c r="V8" s="3157"/>
      <c r="W8" s="40"/>
      <c r="X8" s="1398" t="s">
        <v>858</v>
      </c>
      <c r="Y8" s="1399"/>
      <c r="Z8" s="1400"/>
      <c r="AA8" s="1400" t="s">
        <v>859</v>
      </c>
      <c r="AB8" s="450"/>
      <c r="AC8" s="1401"/>
      <c r="AD8" s="3796" t="s">
        <v>860</v>
      </c>
      <c r="AE8" s="3797"/>
      <c r="AF8" s="3535" t="s">
        <v>861</v>
      </c>
      <c r="AG8" s="3537"/>
      <c r="AH8" s="3544" t="s">
        <v>862</v>
      </c>
      <c r="AI8" s="3544" t="s">
        <v>863</v>
      </c>
      <c r="AJ8" s="3130" t="s">
        <v>864</v>
      </c>
      <c r="AK8" s="3195"/>
      <c r="AL8" s="3195"/>
      <c r="AM8" s="3131"/>
      <c r="AN8" s="3130" t="s">
        <v>865</v>
      </c>
      <c r="AO8" s="3131"/>
      <c r="AQ8" s="3157"/>
      <c r="AR8" s="40"/>
      <c r="AS8" s="3130" t="s">
        <v>885</v>
      </c>
      <c r="AT8" s="3131"/>
      <c r="AU8" s="3130" t="s">
        <v>886</v>
      </c>
      <c r="AV8" s="3195"/>
      <c r="AW8" s="3195"/>
      <c r="AX8" s="3131"/>
      <c r="AY8" s="3130" t="s">
        <v>887</v>
      </c>
      <c r="AZ8" s="3131"/>
      <c r="BA8" s="3767" t="s">
        <v>888</v>
      </c>
      <c r="BB8" s="3768"/>
      <c r="BC8" s="3768"/>
      <c r="BD8" s="3769"/>
      <c r="BE8" s="3535" t="s">
        <v>889</v>
      </c>
      <c r="BF8" s="3536"/>
      <c r="BG8" s="3536"/>
      <c r="BH8" s="3536"/>
      <c r="BI8" s="3536"/>
      <c r="BJ8" s="3537"/>
      <c r="BK8" s="3535" t="s">
        <v>890</v>
      </c>
      <c r="BL8" s="3536"/>
      <c r="BM8" s="3537"/>
      <c r="BN8" s="3622"/>
      <c r="BO8" s="3623"/>
      <c r="BP8" s="3623"/>
      <c r="BQ8" s="3624"/>
      <c r="BR8" s="1420"/>
      <c r="BS8" s="3157"/>
      <c r="BT8" s="40"/>
      <c r="BU8" s="3583" t="s">
        <v>1676</v>
      </c>
      <c r="BV8" s="3584"/>
      <c r="BW8" s="3584"/>
      <c r="BX8" s="3584"/>
      <c r="BY8" s="3584"/>
      <c r="BZ8" s="3585"/>
      <c r="CA8" s="3535" t="s">
        <v>1660</v>
      </c>
      <c r="CB8" s="3537"/>
      <c r="CC8" s="3532" t="s">
        <v>891</v>
      </c>
      <c r="CD8" s="3533"/>
      <c r="CE8" s="3534"/>
      <c r="CF8" s="3535" t="s">
        <v>892</v>
      </c>
      <c r="CG8" s="3536"/>
      <c r="CH8" s="3536"/>
      <c r="CI8" s="3537"/>
      <c r="CJ8" s="3535" t="s">
        <v>893</v>
      </c>
      <c r="CK8" s="3536"/>
      <c r="CL8" s="3536"/>
      <c r="CM8" s="3537"/>
      <c r="CO8" s="3157"/>
      <c r="CP8" s="40"/>
      <c r="CQ8" s="3535"/>
      <c r="CR8" s="3536"/>
      <c r="CS8" s="3537"/>
      <c r="CT8" s="3535"/>
      <c r="CU8" s="3537"/>
      <c r="CV8" s="3535"/>
      <c r="CW8" s="3537"/>
      <c r="CX8" s="3535"/>
      <c r="CY8" s="3537"/>
      <c r="CZ8" s="3736"/>
      <c r="DA8" s="3737"/>
      <c r="DB8" s="3535"/>
      <c r="DC8" s="3537"/>
      <c r="DD8" s="3535"/>
      <c r="DE8" s="3537"/>
      <c r="DF8" s="3535"/>
      <c r="DG8" s="3537"/>
      <c r="DH8" s="3535"/>
      <c r="DI8" s="3537"/>
      <c r="DJ8" s="3611"/>
      <c r="DK8" s="3612"/>
      <c r="DL8" s="2172"/>
      <c r="DM8" s="3157"/>
      <c r="DN8" s="3554"/>
      <c r="DO8" s="3555"/>
      <c r="DP8" s="3555"/>
      <c r="DQ8" s="3555"/>
      <c r="DR8" s="3555"/>
      <c r="DS8" s="3555"/>
      <c r="DT8" s="3555"/>
      <c r="DU8" s="3555"/>
      <c r="DV8" s="3555"/>
      <c r="DW8" s="3556"/>
      <c r="DX8" s="3535"/>
      <c r="DY8" s="3537"/>
      <c r="DZ8" s="1420"/>
      <c r="EA8" s="3535"/>
      <c r="EB8" s="3536"/>
      <c r="EC8" s="3536"/>
      <c r="ED8" s="3537"/>
      <c r="EE8" s="3544"/>
      <c r="EF8" s="3544"/>
      <c r="EG8" s="1420"/>
      <c r="EH8" s="3560"/>
      <c r="EI8" s="3560"/>
      <c r="EJ8" s="3560"/>
      <c r="EK8" s="3560"/>
      <c r="EL8" s="3535"/>
      <c r="EM8" s="3536"/>
      <c r="EN8" s="3536"/>
      <c r="EO8" s="3537"/>
      <c r="EP8" s="3544"/>
      <c r="EQ8" s="1420"/>
      <c r="ER8" s="3157"/>
      <c r="ES8" s="40"/>
      <c r="ET8" s="3535"/>
      <c r="EU8" s="3536"/>
      <c r="EV8" s="3537"/>
      <c r="EW8" s="3535"/>
      <c r="EX8" s="3536"/>
      <c r="EY8" s="3537"/>
      <c r="EZ8" s="3576"/>
      <c r="FA8" s="3577"/>
      <c r="FB8" s="3535"/>
      <c r="FC8" s="3536"/>
      <c r="FD8" s="3537"/>
      <c r="FE8" s="3535"/>
      <c r="FF8" s="3536"/>
      <c r="FG8" s="3536"/>
      <c r="FH8" s="3537"/>
      <c r="FI8" s="3535"/>
      <c r="FJ8" s="3537"/>
      <c r="FK8" s="3548" t="s">
        <v>1689</v>
      </c>
      <c r="FL8" s="3549"/>
      <c r="FM8" s="3549"/>
      <c r="FN8" s="3550"/>
      <c r="FO8" s="3525"/>
      <c r="FP8" s="3548"/>
      <c r="FQ8" s="3549"/>
      <c r="FR8" s="3549"/>
      <c r="FS8" s="3549"/>
      <c r="FT8" s="3549"/>
      <c r="FU8" s="3550"/>
      <c r="FV8" s="3554"/>
      <c r="FW8" s="3555"/>
      <c r="FX8" s="3555"/>
      <c r="FY8" s="3555"/>
      <c r="FZ8" s="3555"/>
      <c r="GA8" s="3555"/>
      <c r="GB8" s="3555"/>
      <c r="GC8" s="3555"/>
      <c r="GD8" s="3555"/>
      <c r="GE8" s="3555"/>
      <c r="GF8" s="3555"/>
      <c r="GG8" s="3556"/>
      <c r="GH8" s="3600"/>
      <c r="GI8" s="3601"/>
      <c r="GJ8" s="3601"/>
      <c r="GK8" s="3602"/>
      <c r="GL8" s="3576"/>
      <c r="GM8" s="3577"/>
      <c r="GN8" s="3121" t="s">
        <v>18</v>
      </c>
      <c r="GO8" s="3560"/>
      <c r="GP8" s="3560"/>
      <c r="GQ8" s="3560"/>
      <c r="GR8" s="3560"/>
      <c r="GS8" s="3646"/>
      <c r="GT8" s="3647"/>
      <c r="GU8" s="3647"/>
      <c r="GV8" s="3648"/>
      <c r="GW8" s="3646"/>
      <c r="GX8" s="3647"/>
      <c r="GY8" s="3647"/>
      <c r="GZ8" s="3648"/>
      <c r="HA8" s="3837"/>
      <c r="HB8" s="1420"/>
      <c r="HC8" s="3130"/>
      <c r="HD8" s="3195"/>
      <c r="HE8" s="3195"/>
      <c r="HF8" s="3131"/>
      <c r="HG8" s="3535"/>
      <c r="HH8" s="3536"/>
      <c r="HI8" s="3536"/>
      <c r="HJ8" s="3537"/>
      <c r="HK8" s="505"/>
      <c r="HL8" s="1420"/>
      <c r="HM8" s="506"/>
      <c r="HN8" s="3544"/>
      <c r="HP8" s="3121" t="s">
        <v>18</v>
      </c>
      <c r="HQ8" s="1406"/>
      <c r="HR8" s="1409"/>
      <c r="HS8" s="1406"/>
      <c r="HT8" s="1407"/>
      <c r="HU8" s="1407"/>
      <c r="HV8" s="1407"/>
      <c r="HW8" s="1407"/>
      <c r="HX8" s="1407"/>
      <c r="HY8" s="1407"/>
      <c r="HZ8" s="1407"/>
      <c r="IA8" s="1407"/>
      <c r="IB8" s="1407"/>
      <c r="IC8" s="1407"/>
      <c r="ID8" s="1407"/>
      <c r="IE8" s="1407"/>
      <c r="IF8" s="2224"/>
      <c r="IG8" s="2244"/>
      <c r="IH8" s="3121" t="s">
        <v>18</v>
      </c>
      <c r="II8" s="920"/>
      <c r="IJ8" s="1502"/>
      <c r="IK8" s="1418"/>
      <c r="IL8" s="1418"/>
      <c r="IM8" s="1418"/>
      <c r="IN8" s="1418"/>
      <c r="IO8" s="1418"/>
      <c r="IP8" s="1418"/>
      <c r="IQ8" s="1418"/>
      <c r="IR8" s="1418"/>
      <c r="IS8" s="1418"/>
      <c r="IT8" s="2442"/>
      <c r="IU8" s="2256"/>
      <c r="IV8" s="2248"/>
      <c r="IW8" s="2248"/>
      <c r="IY8" s="2256"/>
      <c r="IZ8" s="1301"/>
    </row>
    <row r="9" spans="1:260" ht="12.75" customHeight="1">
      <c r="A9" s="3157"/>
      <c r="B9" s="3788"/>
      <c r="C9" s="3816"/>
      <c r="D9" s="3817"/>
      <c r="E9" s="3816"/>
      <c r="F9" s="3817"/>
      <c r="G9" s="3796"/>
      <c r="H9" s="3797"/>
      <c r="I9" s="3813"/>
      <c r="J9" s="3813"/>
      <c r="K9" s="3813"/>
      <c r="L9" s="3813"/>
      <c r="M9" s="3638" t="s">
        <v>1351</v>
      </c>
      <c r="N9" s="3639"/>
      <c r="O9" s="1432"/>
      <c r="P9" s="3535"/>
      <c r="Q9" s="3537"/>
      <c r="R9" s="3535"/>
      <c r="S9" s="3536"/>
      <c r="T9" s="3536"/>
      <c r="U9" s="3537"/>
      <c r="V9" s="3157"/>
      <c r="W9" s="40"/>
      <c r="X9" s="3784" t="s">
        <v>873</v>
      </c>
      <c r="Y9" s="3785"/>
      <c r="Z9" s="1410"/>
      <c r="AA9" s="1411" t="s">
        <v>874</v>
      </c>
      <c r="AB9" s="1412"/>
      <c r="AC9" s="1410"/>
      <c r="AD9" s="3796"/>
      <c r="AE9" s="3797"/>
      <c r="AF9" s="3535"/>
      <c r="AG9" s="3537"/>
      <c r="AH9" s="3544"/>
      <c r="AI9" s="3544"/>
      <c r="AJ9" s="3130"/>
      <c r="AK9" s="3195"/>
      <c r="AL9" s="3195"/>
      <c r="AM9" s="3131"/>
      <c r="AN9" s="3130"/>
      <c r="AO9" s="3131"/>
      <c r="AQ9" s="3157"/>
      <c r="AR9" s="40"/>
      <c r="AS9" s="3130"/>
      <c r="AT9" s="3131"/>
      <c r="AU9" s="3130"/>
      <c r="AV9" s="3195"/>
      <c r="AW9" s="3195"/>
      <c r="AX9" s="3131"/>
      <c r="AY9" s="3130"/>
      <c r="AZ9" s="3131"/>
      <c r="BA9" s="3767"/>
      <c r="BB9" s="3768"/>
      <c r="BC9" s="3768"/>
      <c r="BD9" s="3769"/>
      <c r="BE9" s="1425" t="s">
        <v>238</v>
      </c>
      <c r="BF9" s="1426"/>
      <c r="BG9" s="1426"/>
      <c r="BH9" s="1426"/>
      <c r="BI9" s="1426"/>
      <c r="BJ9" s="2638">
        <v>1</v>
      </c>
      <c r="BK9" s="3535"/>
      <c r="BL9" s="3536"/>
      <c r="BM9" s="3537"/>
      <c r="BN9" s="3622"/>
      <c r="BO9" s="3623"/>
      <c r="BP9" s="3623"/>
      <c r="BQ9" s="3624"/>
      <c r="BR9" s="1420"/>
      <c r="BS9" s="3157"/>
      <c r="BT9" s="40"/>
      <c r="BU9" s="3548"/>
      <c r="BV9" s="3549"/>
      <c r="BW9" s="3549"/>
      <c r="BX9" s="3549"/>
      <c r="BY9" s="3549"/>
      <c r="BZ9" s="3550"/>
      <c r="CA9" s="3535"/>
      <c r="CB9" s="3537"/>
      <c r="CC9" s="3535"/>
      <c r="CD9" s="3536"/>
      <c r="CE9" s="3537"/>
      <c r="CF9" s="3535"/>
      <c r="CG9" s="3536"/>
      <c r="CH9" s="3536"/>
      <c r="CI9" s="3537"/>
      <c r="CJ9" s="3535"/>
      <c r="CK9" s="3536"/>
      <c r="CL9" s="3536"/>
      <c r="CM9" s="3537"/>
      <c r="CO9" s="3157"/>
      <c r="CP9" s="4"/>
      <c r="CQ9" s="3535"/>
      <c r="CR9" s="3536"/>
      <c r="CS9" s="3537"/>
      <c r="CT9" s="3535"/>
      <c r="CU9" s="3537"/>
      <c r="CV9" s="3535"/>
      <c r="CW9" s="3537"/>
      <c r="CX9" s="3535"/>
      <c r="CY9" s="3537"/>
      <c r="CZ9" s="3736"/>
      <c r="DA9" s="3737"/>
      <c r="DB9" s="3535"/>
      <c r="DC9" s="3537"/>
      <c r="DD9" s="3535"/>
      <c r="DE9" s="3537"/>
      <c r="DF9" s="3535"/>
      <c r="DG9" s="3537"/>
      <c r="DH9" s="3535"/>
      <c r="DI9" s="3537"/>
      <c r="DJ9" s="337" t="s">
        <v>924</v>
      </c>
      <c r="DK9" s="2646">
        <v>1</v>
      </c>
      <c r="DL9" s="2188"/>
      <c r="DM9" s="3157"/>
      <c r="DN9" s="3554"/>
      <c r="DO9" s="3555"/>
      <c r="DP9" s="3555"/>
      <c r="DQ9" s="3555"/>
      <c r="DR9" s="3555"/>
      <c r="DS9" s="3555"/>
      <c r="DT9" s="3555"/>
      <c r="DU9" s="3555"/>
      <c r="DV9" s="3555"/>
      <c r="DW9" s="3556"/>
      <c r="DX9" s="3535"/>
      <c r="DY9" s="3537"/>
      <c r="DZ9" s="1420"/>
      <c r="EA9" s="3535"/>
      <c r="EB9" s="3536"/>
      <c r="EC9" s="3536"/>
      <c r="ED9" s="3537"/>
      <c r="EE9" s="3544"/>
      <c r="EF9" s="3544"/>
      <c r="EG9" s="1420"/>
      <c r="EH9" s="3560"/>
      <c r="EI9" s="3560"/>
      <c r="EJ9" s="3560"/>
      <c r="EK9" s="3560"/>
      <c r="EL9" s="3535"/>
      <c r="EM9" s="3536"/>
      <c r="EN9" s="3536"/>
      <c r="EO9" s="3537"/>
      <c r="EP9" s="3544"/>
      <c r="EQ9" s="1420"/>
      <c r="ER9" s="3157"/>
      <c r="ES9" s="4"/>
      <c r="ET9" s="3535"/>
      <c r="EU9" s="3536"/>
      <c r="EV9" s="3537"/>
      <c r="EW9" s="3535"/>
      <c r="EX9" s="3536"/>
      <c r="EY9" s="3537"/>
      <c r="EZ9" s="3576"/>
      <c r="FA9" s="3577"/>
      <c r="FB9" s="3535"/>
      <c r="FC9" s="3536"/>
      <c r="FD9" s="3537"/>
      <c r="FE9" s="3535"/>
      <c r="FF9" s="3536"/>
      <c r="FG9" s="3536"/>
      <c r="FH9" s="3537"/>
      <c r="FI9" s="3535"/>
      <c r="FJ9" s="3537"/>
      <c r="FK9" s="3548"/>
      <c r="FL9" s="3549"/>
      <c r="FM9" s="3549"/>
      <c r="FN9" s="3550"/>
      <c r="FO9" s="3525"/>
      <c r="FP9" s="2877"/>
      <c r="FQ9" s="2878"/>
      <c r="FR9" s="2878"/>
      <c r="FS9" s="2878"/>
      <c r="FT9" s="2878"/>
      <c r="FU9" s="2905"/>
      <c r="FV9" s="3554"/>
      <c r="FW9" s="3555"/>
      <c r="FX9" s="3555"/>
      <c r="FY9" s="3555"/>
      <c r="FZ9" s="3555"/>
      <c r="GA9" s="3555"/>
      <c r="GB9" s="3555"/>
      <c r="GC9" s="3555"/>
      <c r="GD9" s="3555"/>
      <c r="GE9" s="3555"/>
      <c r="GF9" s="3555"/>
      <c r="GG9" s="3556"/>
      <c r="GH9" s="3600"/>
      <c r="GI9" s="3601"/>
      <c r="GJ9" s="3601"/>
      <c r="GK9" s="3602"/>
      <c r="GL9" s="3576"/>
      <c r="GM9" s="3577"/>
      <c r="GN9" s="3157"/>
      <c r="GO9" s="3560"/>
      <c r="GP9" s="3560"/>
      <c r="GQ9" s="3560"/>
      <c r="GR9" s="3560"/>
      <c r="GS9" s="3646"/>
      <c r="GT9" s="3647"/>
      <c r="GU9" s="3647"/>
      <c r="GV9" s="3648"/>
      <c r="GW9" s="3646"/>
      <c r="GX9" s="3647"/>
      <c r="GY9" s="3647"/>
      <c r="GZ9" s="3648"/>
      <c r="HA9" s="3837"/>
      <c r="HB9" s="1420"/>
      <c r="HC9" s="3130"/>
      <c r="HD9" s="3195"/>
      <c r="HE9" s="3195"/>
      <c r="HF9" s="3131"/>
      <c r="HG9" s="3535"/>
      <c r="HH9" s="3536"/>
      <c r="HI9" s="3536"/>
      <c r="HJ9" s="3537"/>
      <c r="HK9" s="3557" t="s">
        <v>925</v>
      </c>
      <c r="HL9" s="3558"/>
      <c r="HM9" s="3717"/>
      <c r="HN9" s="3544"/>
      <c r="HP9" s="3157"/>
      <c r="HQ9" s="2245"/>
      <c r="HR9" s="2246"/>
      <c r="ID9" s="2171"/>
      <c r="IE9" s="2171"/>
      <c r="IF9" s="2225"/>
      <c r="IG9" s="2171"/>
      <c r="IH9" s="3157"/>
      <c r="II9" s="919"/>
      <c r="IJ9" s="1677"/>
      <c r="IT9" s="1418"/>
      <c r="IU9" s="497"/>
      <c r="IY9" s="1302"/>
      <c r="IZ9" s="1431"/>
    </row>
    <row r="10" spans="1:260" ht="12.75" customHeight="1">
      <c r="A10" s="3157"/>
      <c r="B10" s="3788"/>
      <c r="C10" s="3816"/>
      <c r="D10" s="3817"/>
      <c r="E10" s="3816"/>
      <c r="F10" s="3817"/>
      <c r="G10" s="3796"/>
      <c r="H10" s="3797"/>
      <c r="I10" s="3813"/>
      <c r="J10" s="3813"/>
      <c r="K10" s="3813"/>
      <c r="L10" s="3813"/>
      <c r="M10" s="3638"/>
      <c r="N10" s="3639"/>
      <c r="O10" s="1432"/>
      <c r="P10" s="3535"/>
      <c r="Q10" s="3537"/>
      <c r="R10" s="3535"/>
      <c r="S10" s="3536"/>
      <c r="T10" s="3536"/>
      <c r="U10" s="3537"/>
      <c r="V10" s="3157"/>
      <c r="W10" s="4"/>
      <c r="X10" s="3809" t="s">
        <v>832</v>
      </c>
      <c r="Y10" s="3810"/>
      <c r="Z10" s="2627">
        <v>1</v>
      </c>
      <c r="AA10" s="3809" t="s">
        <v>884</v>
      </c>
      <c r="AB10" s="3810"/>
      <c r="AC10" s="2626">
        <v>18</v>
      </c>
      <c r="AD10" s="3796"/>
      <c r="AE10" s="3797"/>
      <c r="AF10" s="3535"/>
      <c r="AG10" s="3537"/>
      <c r="AH10" s="3544"/>
      <c r="AI10" s="3544"/>
      <c r="AJ10" s="3130"/>
      <c r="AK10" s="3195"/>
      <c r="AL10" s="3195"/>
      <c r="AM10" s="3131"/>
      <c r="AN10" s="3130"/>
      <c r="AO10" s="3131"/>
      <c r="AQ10" s="3157"/>
      <c r="AR10" s="4"/>
      <c r="AS10" s="3130"/>
      <c r="AT10" s="3131"/>
      <c r="AU10" s="3130"/>
      <c r="AV10" s="3195"/>
      <c r="AW10" s="3195"/>
      <c r="AX10" s="3131"/>
      <c r="AY10" s="3130"/>
      <c r="AZ10" s="3131"/>
      <c r="BA10" s="3767"/>
      <c r="BB10" s="3768"/>
      <c r="BC10" s="3768"/>
      <c r="BD10" s="3769"/>
      <c r="BE10" s="337" t="s">
        <v>923</v>
      </c>
      <c r="BF10" s="1433"/>
      <c r="BG10" s="1433"/>
      <c r="BH10" s="1433"/>
      <c r="BI10" s="1433"/>
      <c r="BJ10" s="2639">
        <v>2</v>
      </c>
      <c r="BK10" s="3535"/>
      <c r="BL10" s="3536"/>
      <c r="BM10" s="3537"/>
      <c r="BN10" s="3622"/>
      <c r="BO10" s="3623"/>
      <c r="BP10" s="3623"/>
      <c r="BQ10" s="3624"/>
      <c r="BR10" s="1420"/>
      <c r="BS10" s="3157"/>
      <c r="BT10" s="4"/>
      <c r="BU10" s="2877"/>
      <c r="BV10" s="2878"/>
      <c r="BW10" s="2878"/>
      <c r="BX10" s="2878"/>
      <c r="BY10" s="2878"/>
      <c r="BZ10" s="2878"/>
      <c r="CA10" s="3535"/>
      <c r="CB10" s="3537"/>
      <c r="CC10" s="3535"/>
      <c r="CD10" s="3536"/>
      <c r="CE10" s="3537"/>
      <c r="CF10" s="3535"/>
      <c r="CG10" s="3536"/>
      <c r="CH10" s="3536"/>
      <c r="CI10" s="3537"/>
      <c r="CJ10" s="3535"/>
      <c r="CK10" s="3536"/>
      <c r="CL10" s="3536"/>
      <c r="CM10" s="3537"/>
      <c r="CO10" s="3157"/>
      <c r="CP10" s="5"/>
      <c r="CQ10" s="3535"/>
      <c r="CR10" s="3536"/>
      <c r="CS10" s="3537"/>
      <c r="CT10" s="505"/>
      <c r="CU10" s="506"/>
      <c r="CV10" s="3535"/>
      <c r="CW10" s="3537"/>
      <c r="CX10" s="3535"/>
      <c r="CY10" s="3537"/>
      <c r="CZ10" s="3736"/>
      <c r="DA10" s="3737"/>
      <c r="DB10" s="3535"/>
      <c r="DC10" s="3537"/>
      <c r="DD10" s="3535"/>
      <c r="DE10" s="3537"/>
      <c r="DF10" s="3535"/>
      <c r="DG10" s="3537"/>
      <c r="DH10" s="3535"/>
      <c r="DI10" s="3537"/>
      <c r="DJ10" s="337" t="s">
        <v>929</v>
      </c>
      <c r="DK10" s="2647">
        <v>2</v>
      </c>
      <c r="DL10" s="2188"/>
      <c r="DM10" s="3157"/>
      <c r="DN10" s="3554"/>
      <c r="DO10" s="3555"/>
      <c r="DP10" s="3555"/>
      <c r="DQ10" s="3555"/>
      <c r="DR10" s="3555"/>
      <c r="DS10" s="3555"/>
      <c r="DT10" s="3555"/>
      <c r="DU10" s="3555"/>
      <c r="DV10" s="3555"/>
      <c r="DW10" s="3556"/>
      <c r="DX10" s="3535"/>
      <c r="DY10" s="3537"/>
      <c r="DZ10" s="1420"/>
      <c r="EA10" s="3535"/>
      <c r="EB10" s="3536"/>
      <c r="EC10" s="3536"/>
      <c r="ED10" s="3537"/>
      <c r="EE10" s="3544"/>
      <c r="EF10" s="3544"/>
      <c r="EG10" s="1420"/>
      <c r="EH10" s="3560"/>
      <c r="EI10" s="3560"/>
      <c r="EJ10" s="3560"/>
      <c r="EK10" s="3560"/>
      <c r="EL10" s="3535"/>
      <c r="EM10" s="3536"/>
      <c r="EN10" s="3536"/>
      <c r="EO10" s="3537"/>
      <c r="EP10" s="3544"/>
      <c r="EQ10" s="1420"/>
      <c r="ER10" s="3157"/>
      <c r="ES10" s="5"/>
      <c r="ET10" s="3569" t="s">
        <v>930</v>
      </c>
      <c r="EU10" s="3570"/>
      <c r="EV10" s="3571"/>
      <c r="EW10" s="3535"/>
      <c r="EX10" s="3536"/>
      <c r="EY10" s="3537"/>
      <c r="EZ10" s="3576"/>
      <c r="FA10" s="3577"/>
      <c r="FB10" s="3535"/>
      <c r="FC10" s="3536"/>
      <c r="FD10" s="3537"/>
      <c r="FE10" s="3535"/>
      <c r="FF10" s="3536"/>
      <c r="FG10" s="3536"/>
      <c r="FH10" s="3537"/>
      <c r="FI10" s="505"/>
      <c r="FJ10" s="506"/>
      <c r="FK10" s="3548"/>
      <c r="FL10" s="3549"/>
      <c r="FM10" s="3549"/>
      <c r="FN10" s="3550"/>
      <c r="FO10" s="3525"/>
      <c r="FP10" s="3548" t="s">
        <v>1690</v>
      </c>
      <c r="FQ10" s="3549"/>
      <c r="FR10" s="3549"/>
      <c r="FS10" s="3549"/>
      <c r="FT10" s="3549"/>
      <c r="FU10" s="3550"/>
      <c r="FV10" s="3554"/>
      <c r="FW10" s="3555"/>
      <c r="FX10" s="3555"/>
      <c r="FY10" s="3555"/>
      <c r="FZ10" s="3555"/>
      <c r="GA10" s="3555"/>
      <c r="GB10" s="3555"/>
      <c r="GC10" s="3555"/>
      <c r="GD10" s="3555"/>
      <c r="GE10" s="3555"/>
      <c r="GF10" s="3555"/>
      <c r="GG10" s="3556"/>
      <c r="GH10" s="3600"/>
      <c r="GI10" s="3601"/>
      <c r="GJ10" s="3601"/>
      <c r="GK10" s="3602"/>
      <c r="GL10" s="3576"/>
      <c r="GM10" s="3577"/>
      <c r="GN10" s="3157"/>
      <c r="GO10" s="3560"/>
      <c r="GP10" s="3560"/>
      <c r="GQ10" s="3560"/>
      <c r="GR10" s="3560"/>
      <c r="GS10" s="3646"/>
      <c r="GT10" s="3647"/>
      <c r="GU10" s="3647"/>
      <c r="GV10" s="3648"/>
      <c r="GW10" s="3646"/>
      <c r="GX10" s="3647"/>
      <c r="GY10" s="3647"/>
      <c r="GZ10" s="3648"/>
      <c r="HA10" s="3837"/>
      <c r="HB10" s="1420"/>
      <c r="HC10" s="3725"/>
      <c r="HD10" s="3726"/>
      <c r="HE10" s="3726"/>
      <c r="HF10" s="3319"/>
      <c r="HG10" s="3535"/>
      <c r="HH10" s="3536"/>
      <c r="HI10" s="3536"/>
      <c r="HJ10" s="3537"/>
      <c r="HK10" s="335"/>
      <c r="HL10" s="465"/>
      <c r="HM10" s="1436"/>
      <c r="HN10" s="3544"/>
      <c r="HP10" s="3157"/>
      <c r="HQ10" s="3679" t="s">
        <v>920</v>
      </c>
      <c r="HR10" s="3680"/>
      <c r="HS10" s="2170"/>
      <c r="HT10" s="2171"/>
      <c r="HU10" s="2171"/>
      <c r="HV10" s="2171"/>
      <c r="HW10" s="2171"/>
      <c r="HX10" s="2171"/>
      <c r="HY10" s="2171"/>
      <c r="HZ10" s="2171"/>
      <c r="IA10" s="2171"/>
      <c r="IB10" s="2171"/>
      <c r="IC10" s="2171"/>
      <c r="ID10" s="2171"/>
      <c r="IE10" s="2171"/>
      <c r="IF10" s="2225"/>
      <c r="IG10" s="2171"/>
      <c r="IH10" s="3157"/>
      <c r="II10" s="919"/>
      <c r="IJ10" s="1677"/>
      <c r="IT10" s="1418"/>
      <c r="IU10" s="1502"/>
      <c r="IV10" s="1418"/>
      <c r="IW10" s="1418"/>
      <c r="IX10" s="1431"/>
      <c r="IY10" s="1502"/>
      <c r="IZ10" s="1431"/>
    </row>
    <row r="11" spans="1:260" ht="12.75" customHeight="1">
      <c r="A11" s="3157"/>
      <c r="B11" s="3788"/>
      <c r="C11" s="3816"/>
      <c r="D11" s="3817"/>
      <c r="E11" s="3816"/>
      <c r="F11" s="3817"/>
      <c r="G11" s="3796"/>
      <c r="H11" s="3797"/>
      <c r="I11" s="3813"/>
      <c r="J11" s="3813"/>
      <c r="K11" s="3813"/>
      <c r="L11" s="3813"/>
      <c r="M11" s="2484"/>
      <c r="N11" s="2485"/>
      <c r="O11" s="2486"/>
      <c r="P11" s="3535"/>
      <c r="Q11" s="3537"/>
      <c r="R11" s="3535"/>
      <c r="S11" s="3536"/>
      <c r="T11" s="3536"/>
      <c r="U11" s="3537"/>
      <c r="V11" s="3157"/>
      <c r="X11" s="3799" t="s">
        <v>921</v>
      </c>
      <c r="Y11" s="3800"/>
      <c r="Z11" s="2627">
        <v>2</v>
      </c>
      <c r="AA11" s="3799" t="s">
        <v>922</v>
      </c>
      <c r="AB11" s="3800"/>
      <c r="AC11" s="2626">
        <v>19</v>
      </c>
      <c r="AD11" s="3796"/>
      <c r="AE11" s="3797"/>
      <c r="AF11" s="3535"/>
      <c r="AG11" s="3537"/>
      <c r="AH11" s="3544"/>
      <c r="AI11" s="3544"/>
      <c r="AJ11" s="3130"/>
      <c r="AK11" s="3195"/>
      <c r="AL11" s="3195"/>
      <c r="AM11" s="3131"/>
      <c r="AN11" s="3130"/>
      <c r="AO11" s="3131"/>
      <c r="AQ11" s="3157"/>
      <c r="AR11" s="5"/>
      <c r="AS11" s="3130"/>
      <c r="AT11" s="3131"/>
      <c r="AU11" s="3130"/>
      <c r="AV11" s="3195"/>
      <c r="AW11" s="3195"/>
      <c r="AX11" s="3131"/>
      <c r="AY11" s="3130"/>
      <c r="AZ11" s="3131"/>
      <c r="BA11" s="3767"/>
      <c r="BB11" s="3768"/>
      <c r="BC11" s="3768"/>
      <c r="BD11" s="3769"/>
      <c r="BE11" s="337" t="s">
        <v>928</v>
      </c>
      <c r="BF11" s="1433"/>
      <c r="BG11" s="1433"/>
      <c r="BH11" s="1433"/>
      <c r="BI11" s="1433"/>
      <c r="BJ11" s="2192">
        <v>3</v>
      </c>
      <c r="BK11" s="3535"/>
      <c r="BL11" s="3536"/>
      <c r="BM11" s="3537"/>
      <c r="BN11" s="3622"/>
      <c r="BO11" s="3623"/>
      <c r="BP11" s="3623"/>
      <c r="BQ11" s="3624"/>
      <c r="BR11" s="1420"/>
      <c r="BS11" s="3157"/>
      <c r="BT11" s="5"/>
      <c r="BU11" s="3548" t="s">
        <v>1673</v>
      </c>
      <c r="BV11" s="3549"/>
      <c r="BW11" s="3549"/>
      <c r="BX11" s="3549"/>
      <c r="BY11" s="3549"/>
      <c r="BZ11" s="3550"/>
      <c r="CA11" s="3535"/>
      <c r="CB11" s="3537"/>
      <c r="CC11" s="3535"/>
      <c r="CD11" s="3536"/>
      <c r="CE11" s="3537"/>
      <c r="CF11" s="3535"/>
      <c r="CG11" s="3536"/>
      <c r="CH11" s="3536"/>
      <c r="CI11" s="3537"/>
      <c r="CJ11" s="3535"/>
      <c r="CK11" s="3536"/>
      <c r="CL11" s="3536"/>
      <c r="CM11" s="3537"/>
      <c r="CO11" s="3157"/>
      <c r="CP11" s="5"/>
      <c r="CQ11" s="3535"/>
      <c r="CR11" s="3536"/>
      <c r="CS11" s="3537"/>
      <c r="CT11" s="505"/>
      <c r="CU11" s="506"/>
      <c r="CV11" s="3535"/>
      <c r="CW11" s="3537"/>
      <c r="CX11" s="3535"/>
      <c r="CY11" s="3537"/>
      <c r="CZ11" s="3736"/>
      <c r="DA11" s="3737"/>
      <c r="DB11" s="3535"/>
      <c r="DC11" s="3537"/>
      <c r="DD11" s="3535"/>
      <c r="DE11" s="3537"/>
      <c r="DF11" s="3535"/>
      <c r="DG11" s="3537"/>
      <c r="DH11" s="3535"/>
      <c r="DI11" s="3537"/>
      <c r="DJ11" s="337" t="s">
        <v>933</v>
      </c>
      <c r="DK11" s="2646">
        <v>3</v>
      </c>
      <c r="DL11" s="2188"/>
      <c r="DM11" s="3157"/>
      <c r="DN11" s="3554"/>
      <c r="DO11" s="3555"/>
      <c r="DP11" s="3555"/>
      <c r="DQ11" s="3555"/>
      <c r="DR11" s="3555"/>
      <c r="DS11" s="3555"/>
      <c r="DT11" s="3555"/>
      <c r="DU11" s="3555"/>
      <c r="DV11" s="3555"/>
      <c r="DW11" s="3556"/>
      <c r="DX11" s="3535"/>
      <c r="DY11" s="3537"/>
      <c r="DZ11" s="1420"/>
      <c r="EA11" s="3535"/>
      <c r="EB11" s="3536"/>
      <c r="EC11" s="3536"/>
      <c r="ED11" s="3537"/>
      <c r="EE11" s="3544"/>
      <c r="EF11" s="3544"/>
      <c r="EG11" s="1420"/>
      <c r="EH11" s="3560"/>
      <c r="EI11" s="3560"/>
      <c r="EJ11" s="3560"/>
      <c r="EK11" s="3560"/>
      <c r="EL11" s="3535"/>
      <c r="EM11" s="3536"/>
      <c r="EN11" s="3536"/>
      <c r="EO11" s="3537"/>
      <c r="EP11" s="3544"/>
      <c r="EQ11" s="1420"/>
      <c r="ER11" s="3157"/>
      <c r="ES11" s="5"/>
      <c r="ET11" s="736" t="s">
        <v>934</v>
      </c>
      <c r="EU11" s="2235"/>
      <c r="EV11" s="2236">
        <v>1</v>
      </c>
      <c r="EW11" s="3539" t="s">
        <v>935</v>
      </c>
      <c r="EX11" s="3540"/>
      <c r="EY11" s="3541"/>
      <c r="EZ11" s="3578"/>
      <c r="FA11" s="3579"/>
      <c r="FB11" s="3535"/>
      <c r="FC11" s="3536"/>
      <c r="FD11" s="3537"/>
      <c r="FE11" s="3535"/>
      <c r="FF11" s="3536"/>
      <c r="FG11" s="3536"/>
      <c r="FH11" s="3537"/>
      <c r="FI11" s="334" t="s">
        <v>238</v>
      </c>
      <c r="FJ11" s="2650">
        <v>1</v>
      </c>
      <c r="FK11" s="3548"/>
      <c r="FL11" s="3549"/>
      <c r="FM11" s="3549"/>
      <c r="FN11" s="3550"/>
      <c r="FO11" s="3525"/>
      <c r="FP11" s="3548"/>
      <c r="FQ11" s="3549"/>
      <c r="FR11" s="3549"/>
      <c r="FS11" s="3549"/>
      <c r="FT11" s="3549"/>
      <c r="FU11" s="3550"/>
      <c r="FV11" s="3554"/>
      <c r="FW11" s="3555"/>
      <c r="FX11" s="3555"/>
      <c r="FY11" s="3555"/>
      <c r="FZ11" s="3555"/>
      <c r="GA11" s="3555"/>
      <c r="GB11" s="3555"/>
      <c r="GC11" s="3555"/>
      <c r="GD11" s="3555"/>
      <c r="GE11" s="3555"/>
      <c r="GF11" s="3555"/>
      <c r="GG11" s="3556"/>
      <c r="GH11" s="3600"/>
      <c r="GI11" s="3601"/>
      <c r="GJ11" s="3601"/>
      <c r="GK11" s="3602"/>
      <c r="GL11" s="3578"/>
      <c r="GM11" s="3579"/>
      <c r="GN11" s="3157"/>
      <c r="GO11" s="3560"/>
      <c r="GP11" s="3560"/>
      <c r="GQ11" s="3560"/>
      <c r="GR11" s="3560"/>
      <c r="GS11" s="3646"/>
      <c r="GT11" s="3647"/>
      <c r="GU11" s="3647"/>
      <c r="GV11" s="3648"/>
      <c r="GW11" s="3646"/>
      <c r="GX11" s="3647"/>
      <c r="GY11" s="3647"/>
      <c r="GZ11" s="3648"/>
      <c r="HA11" s="3837"/>
      <c r="HB11" s="1420"/>
      <c r="HC11" s="488"/>
      <c r="HD11" s="489"/>
      <c r="HE11" s="489"/>
      <c r="HF11" s="490"/>
      <c r="HG11" s="3535"/>
      <c r="HH11" s="3536"/>
      <c r="HI11" s="3536"/>
      <c r="HJ11" s="3537"/>
      <c r="HK11" s="1443" t="s">
        <v>135</v>
      </c>
      <c r="HL11" s="1444"/>
      <c r="HM11" s="2653">
        <v>1</v>
      </c>
      <c r="HN11" s="3544"/>
      <c r="HP11" s="3157"/>
      <c r="HQ11" s="3679"/>
      <c r="HR11" s="3680"/>
      <c r="HS11" s="1427"/>
      <c r="HT11" s="1428"/>
      <c r="HU11" s="1429"/>
      <c r="HV11" s="1429"/>
      <c r="HW11" s="1429"/>
      <c r="HX11" s="1429"/>
      <c r="HY11" s="1429"/>
      <c r="HZ11" s="1429"/>
      <c r="IA11" s="1429"/>
      <c r="IB11" s="1429"/>
      <c r="IC11" s="1429"/>
      <c r="ID11" s="1430"/>
      <c r="IE11" s="1418"/>
      <c r="IF11" s="1301"/>
      <c r="IG11" s="1430"/>
      <c r="IH11" s="3157"/>
      <c r="II11" s="919"/>
      <c r="IJ11" s="1302"/>
      <c r="IK11" s="1430"/>
      <c r="IL11" s="1430"/>
      <c r="IM11" s="1430"/>
      <c r="IN11" s="1430"/>
      <c r="IO11" s="1418"/>
      <c r="IP11" s="1430"/>
      <c r="IQ11" s="1418"/>
      <c r="IR11" s="1430"/>
      <c r="IS11" s="1430"/>
      <c r="IT11" s="1418"/>
      <c r="IU11" s="1502"/>
      <c r="IV11" s="1418"/>
      <c r="IW11" s="1418"/>
      <c r="IX11" s="1431"/>
      <c r="IY11" s="1502"/>
      <c r="IZ11" s="1431"/>
    </row>
    <row r="12" spans="1:260" ht="12.75" customHeight="1">
      <c r="A12" s="3157"/>
      <c r="B12" s="3788"/>
      <c r="C12" s="3816"/>
      <c r="D12" s="3817"/>
      <c r="E12" s="3816"/>
      <c r="F12" s="3817"/>
      <c r="G12" s="3796"/>
      <c r="H12" s="3797"/>
      <c r="I12" s="3813"/>
      <c r="J12" s="3813"/>
      <c r="K12" s="3813"/>
      <c r="L12" s="3813"/>
      <c r="M12" s="2484" t="s">
        <v>1389</v>
      </c>
      <c r="N12" s="2407"/>
      <c r="O12" s="2408"/>
      <c r="P12" s="3535"/>
      <c r="Q12" s="3537"/>
      <c r="R12" s="3535"/>
      <c r="S12" s="3536"/>
      <c r="T12" s="3536"/>
      <c r="U12" s="3537"/>
      <c r="V12" s="3157"/>
      <c r="X12" s="452"/>
      <c r="Y12" s="1424"/>
      <c r="Z12" s="2627"/>
      <c r="AA12" s="452"/>
      <c r="AB12" s="1424"/>
      <c r="AC12" s="2626"/>
      <c r="AD12" s="3796"/>
      <c r="AE12" s="3797"/>
      <c r="AF12" s="3535"/>
      <c r="AG12" s="3537"/>
      <c r="AH12" s="3544"/>
      <c r="AI12" s="3544"/>
      <c r="AJ12" s="3130"/>
      <c r="AK12" s="3195"/>
      <c r="AL12" s="3195"/>
      <c r="AM12" s="3131"/>
      <c r="AN12" s="3130"/>
      <c r="AO12" s="3131"/>
      <c r="AQ12" s="3157"/>
      <c r="AR12" s="5"/>
      <c r="AS12" s="3130"/>
      <c r="AT12" s="3131"/>
      <c r="AU12" s="3130"/>
      <c r="AV12" s="3195"/>
      <c r="AW12" s="3195"/>
      <c r="AX12" s="3131"/>
      <c r="AY12" s="487"/>
      <c r="AZ12" s="2401"/>
      <c r="BA12" s="3767"/>
      <c r="BB12" s="3768"/>
      <c r="BC12" s="3768"/>
      <c r="BD12" s="3769"/>
      <c r="BE12" s="461"/>
      <c r="BF12" s="2640" t="s">
        <v>1576</v>
      </c>
      <c r="BG12" s="2640"/>
      <c r="BH12" s="2640"/>
      <c r="BI12" s="1441"/>
      <c r="BJ12" s="2192">
        <v>4</v>
      </c>
      <c r="BK12" s="3535"/>
      <c r="BL12" s="3536"/>
      <c r="BM12" s="3537"/>
      <c r="BN12" s="3622"/>
      <c r="BO12" s="3623"/>
      <c r="BP12" s="3623"/>
      <c r="BQ12" s="3624"/>
      <c r="BR12" s="1420"/>
      <c r="BS12" s="3157"/>
      <c r="BT12" s="5"/>
      <c r="BU12" s="3613"/>
      <c r="BV12" s="3614"/>
      <c r="BW12" s="3614"/>
      <c r="BX12" s="3614"/>
      <c r="BY12" s="3614"/>
      <c r="BZ12" s="3615"/>
      <c r="CA12" s="3535"/>
      <c r="CB12" s="3537"/>
      <c r="CC12" s="3535"/>
      <c r="CD12" s="3536"/>
      <c r="CE12" s="3537"/>
      <c r="CF12" s="3535"/>
      <c r="CG12" s="3536"/>
      <c r="CH12" s="3536"/>
      <c r="CI12" s="3537"/>
      <c r="CJ12" s="1298"/>
      <c r="CK12" s="1300"/>
      <c r="CL12" s="1300"/>
      <c r="CM12" s="1299"/>
      <c r="CO12" s="3157"/>
      <c r="CP12" s="5"/>
      <c r="CQ12" s="3535"/>
      <c r="CR12" s="3536"/>
      <c r="CS12" s="3537"/>
      <c r="CT12" s="505"/>
      <c r="CU12" s="506"/>
      <c r="CV12" s="3535"/>
      <c r="CW12" s="3537"/>
      <c r="CX12" s="3535"/>
      <c r="CY12" s="3537"/>
      <c r="CZ12" s="3736"/>
      <c r="DA12" s="3737"/>
      <c r="DB12" s="3535"/>
      <c r="DC12" s="3537"/>
      <c r="DD12" s="3535"/>
      <c r="DE12" s="3537"/>
      <c r="DF12" s="3535"/>
      <c r="DG12" s="3537"/>
      <c r="DH12" s="3535"/>
      <c r="DI12" s="3537"/>
      <c r="DJ12" s="337" t="s">
        <v>946</v>
      </c>
      <c r="DK12" s="2648">
        <v>4</v>
      </c>
      <c r="DL12" s="2188"/>
      <c r="DM12" s="3157"/>
      <c r="DN12" s="3554"/>
      <c r="DO12" s="3555"/>
      <c r="DP12" s="3555"/>
      <c r="DQ12" s="3555"/>
      <c r="DR12" s="3555"/>
      <c r="DS12" s="3555"/>
      <c r="DT12" s="3555"/>
      <c r="DU12" s="3555"/>
      <c r="DV12" s="3555"/>
      <c r="DW12" s="3556"/>
      <c r="DX12" s="3535"/>
      <c r="DY12" s="3537"/>
      <c r="DZ12" s="1420"/>
      <c r="EA12" s="3535"/>
      <c r="EB12" s="3536"/>
      <c r="EC12" s="3536"/>
      <c r="ED12" s="3537"/>
      <c r="EE12" s="3544"/>
      <c r="EF12" s="3544"/>
      <c r="EG12" s="1420"/>
      <c r="EH12" s="3560"/>
      <c r="EI12" s="3560"/>
      <c r="EJ12" s="3560"/>
      <c r="EK12" s="3560"/>
      <c r="EL12" s="3535"/>
      <c r="EM12" s="3536"/>
      <c r="EN12" s="3536"/>
      <c r="EO12" s="3537"/>
      <c r="EP12" s="3544"/>
      <c r="EQ12" s="1420"/>
      <c r="ER12" s="3157"/>
      <c r="ES12" s="5"/>
      <c r="ET12" s="2446" t="s">
        <v>960</v>
      </c>
      <c r="EU12" s="2235"/>
      <c r="EV12" s="2236">
        <v>2</v>
      </c>
      <c r="EW12" s="3539"/>
      <c r="EX12" s="3540"/>
      <c r="EY12" s="3541"/>
      <c r="EZ12" s="3018" t="s">
        <v>232</v>
      </c>
      <c r="FA12" s="3019">
        <v>1</v>
      </c>
      <c r="FB12" s="3535"/>
      <c r="FC12" s="3536"/>
      <c r="FD12" s="3537"/>
      <c r="FE12" s="3535"/>
      <c r="FF12" s="3536"/>
      <c r="FG12" s="3536"/>
      <c r="FH12" s="3537"/>
      <c r="FI12" s="334"/>
      <c r="FJ12" s="2650"/>
      <c r="FK12" s="3548"/>
      <c r="FL12" s="3549"/>
      <c r="FM12" s="3549"/>
      <c r="FN12" s="3550"/>
      <c r="FO12" s="3525"/>
      <c r="FP12" s="2906" t="s">
        <v>232</v>
      </c>
      <c r="FQ12" s="2990"/>
      <c r="FR12" s="2977"/>
      <c r="FS12" s="2977"/>
      <c r="FT12" s="2977"/>
      <c r="FU12" s="2907">
        <v>1</v>
      </c>
      <c r="FV12" s="3554"/>
      <c r="FW12" s="3555"/>
      <c r="FX12" s="3555"/>
      <c r="FY12" s="3555"/>
      <c r="FZ12" s="3555"/>
      <c r="GA12" s="3555"/>
      <c r="GB12" s="3555"/>
      <c r="GC12" s="3555"/>
      <c r="GD12" s="3555"/>
      <c r="GE12" s="3555"/>
      <c r="GF12" s="3555"/>
      <c r="GG12" s="3556"/>
      <c r="GH12" s="3600"/>
      <c r="GI12" s="3601"/>
      <c r="GJ12" s="3601"/>
      <c r="GK12" s="3602"/>
      <c r="GL12" s="3018" t="s">
        <v>232</v>
      </c>
      <c r="GM12" s="3019">
        <v>1</v>
      </c>
      <c r="GN12" s="3157"/>
      <c r="GO12" s="3560"/>
      <c r="GP12" s="3560"/>
      <c r="GQ12" s="3560"/>
      <c r="GR12" s="3560"/>
      <c r="GS12" s="3646"/>
      <c r="GT12" s="3647"/>
      <c r="GU12" s="3647"/>
      <c r="GV12" s="3648"/>
      <c r="GW12" s="3646"/>
      <c r="GX12" s="3647"/>
      <c r="GY12" s="3647"/>
      <c r="GZ12" s="3648"/>
      <c r="HA12" s="3837"/>
      <c r="HB12" s="1420"/>
      <c r="HC12" s="488"/>
      <c r="HD12" s="489"/>
      <c r="HE12" s="489"/>
      <c r="HF12" s="490"/>
      <c r="HG12" s="3535"/>
      <c r="HH12" s="3536"/>
      <c r="HI12" s="3536"/>
      <c r="HJ12" s="3537"/>
      <c r="HK12" s="2652" t="s">
        <v>1579</v>
      </c>
      <c r="HL12" s="1444"/>
      <c r="HM12" s="2653">
        <v>2</v>
      </c>
      <c r="HN12" s="3544"/>
      <c r="HP12" s="3157"/>
      <c r="HQ12" s="3679"/>
      <c r="HR12" s="3680"/>
      <c r="HS12" s="1427"/>
      <c r="HT12" s="1428"/>
      <c r="HU12" s="1429"/>
      <c r="HV12" s="1429"/>
      <c r="HW12" s="1429"/>
      <c r="HX12" s="1429"/>
      <c r="HY12" s="1429"/>
      <c r="HZ12" s="1429"/>
      <c r="IA12" s="1429"/>
      <c r="IB12" s="1429"/>
      <c r="IC12" s="1429"/>
      <c r="ID12" s="1430"/>
      <c r="IE12" s="1418"/>
      <c r="IF12" s="1301"/>
      <c r="IG12" s="1430"/>
      <c r="IH12" s="3157"/>
      <c r="II12" s="919"/>
      <c r="IJ12" s="1302"/>
      <c r="IK12" s="1430"/>
      <c r="IL12" s="1430"/>
      <c r="IM12" s="1430"/>
      <c r="IN12" s="1430"/>
      <c r="IO12" s="1418"/>
      <c r="IP12" s="1430"/>
      <c r="IQ12" s="1418"/>
      <c r="IR12" s="1430"/>
      <c r="IS12" s="1430"/>
      <c r="IT12" s="1418"/>
      <c r="IU12" s="1502"/>
      <c r="IV12" s="1418"/>
      <c r="IW12" s="1418"/>
      <c r="IX12" s="1431"/>
      <c r="IY12" s="1502"/>
      <c r="IZ12" s="1431"/>
    </row>
    <row r="13" spans="1:260" ht="12.75" customHeight="1">
      <c r="A13" s="3157"/>
      <c r="B13" s="3788"/>
      <c r="C13" s="3816"/>
      <c r="D13" s="3817"/>
      <c r="E13" s="3816"/>
      <c r="F13" s="3817"/>
      <c r="G13" s="3796"/>
      <c r="H13" s="3797"/>
      <c r="I13" s="3813"/>
      <c r="J13" s="3813"/>
      <c r="K13" s="3813"/>
      <c r="L13" s="3813"/>
      <c r="M13" s="736" t="s">
        <v>1376</v>
      </c>
      <c r="N13" s="1447"/>
      <c r="O13" s="2626">
        <v>1</v>
      </c>
      <c r="P13" s="3535"/>
      <c r="Q13" s="3537"/>
      <c r="R13" s="3535"/>
      <c r="S13" s="3536"/>
      <c r="T13" s="3536"/>
      <c r="U13" s="3537"/>
      <c r="V13" s="3157"/>
      <c r="X13" s="3799" t="s">
        <v>926</v>
      </c>
      <c r="Y13" s="3800"/>
      <c r="Z13" s="2627">
        <v>3</v>
      </c>
      <c r="AA13" s="3799" t="s">
        <v>927</v>
      </c>
      <c r="AB13" s="3800"/>
      <c r="AC13" s="2632">
        <v>20</v>
      </c>
      <c r="AD13" s="3796"/>
      <c r="AE13" s="3797"/>
      <c r="AF13" s="3535"/>
      <c r="AG13" s="3537"/>
      <c r="AH13" s="3544"/>
      <c r="AI13" s="3544"/>
      <c r="AJ13" s="3130"/>
      <c r="AK13" s="3195"/>
      <c r="AL13" s="3195"/>
      <c r="AM13" s="3131"/>
      <c r="AN13" s="3130"/>
      <c r="AO13" s="3131"/>
      <c r="AQ13" s="3157"/>
      <c r="AR13" s="5"/>
      <c r="AS13" s="3130"/>
      <c r="AT13" s="3131"/>
      <c r="AU13" s="3130"/>
      <c r="AV13" s="3195"/>
      <c r="AW13" s="3195"/>
      <c r="AX13" s="3131"/>
      <c r="AY13" s="2317" t="s">
        <v>232</v>
      </c>
      <c r="AZ13" s="2636">
        <v>1</v>
      </c>
      <c r="BA13" s="3767"/>
      <c r="BB13" s="3768"/>
      <c r="BC13" s="3768"/>
      <c r="BD13" s="3769"/>
      <c r="BE13" s="337" t="s">
        <v>939</v>
      </c>
      <c r="BF13" s="1433"/>
      <c r="BG13" s="1433"/>
      <c r="BH13" s="1433"/>
      <c r="BI13" s="1433"/>
      <c r="BJ13" s="2192">
        <v>5</v>
      </c>
      <c r="BK13" s="3535"/>
      <c r="BL13" s="3536"/>
      <c r="BM13" s="3537"/>
      <c r="BN13" s="3622"/>
      <c r="BO13" s="3623"/>
      <c r="BP13" s="3623"/>
      <c r="BQ13" s="3624"/>
      <c r="BR13" s="1397"/>
      <c r="BS13" s="3157"/>
      <c r="BT13" s="5"/>
      <c r="BU13" s="3607" t="s">
        <v>232</v>
      </c>
      <c r="BV13" s="3608"/>
      <c r="BW13" s="3608"/>
      <c r="BX13" s="3608"/>
      <c r="BY13" s="3608"/>
      <c r="BZ13" s="2641">
        <v>1</v>
      </c>
      <c r="CA13" s="3535"/>
      <c r="CB13" s="3537"/>
      <c r="CC13" s="505"/>
      <c r="CD13" s="1420"/>
      <c r="CE13" s="506"/>
      <c r="CF13" s="3535"/>
      <c r="CG13" s="3536"/>
      <c r="CH13" s="3536"/>
      <c r="CI13" s="3537"/>
      <c r="CJ13" s="505"/>
      <c r="CK13" s="1420"/>
      <c r="CL13" s="1420"/>
      <c r="CM13" s="506"/>
      <c r="CO13" s="3157"/>
      <c r="CP13" s="5"/>
      <c r="CQ13" s="3535"/>
      <c r="CR13" s="3536"/>
      <c r="CS13" s="3537"/>
      <c r="CT13" s="334" t="s">
        <v>945</v>
      </c>
      <c r="CU13" s="1545">
        <v>1</v>
      </c>
      <c r="CV13" s="3535"/>
      <c r="CW13" s="3537"/>
      <c r="CX13" s="3535"/>
      <c r="CY13" s="3537"/>
      <c r="CZ13" s="3736"/>
      <c r="DA13" s="3737"/>
      <c r="DB13" s="3535"/>
      <c r="DC13" s="3537"/>
      <c r="DD13" s="3535"/>
      <c r="DE13" s="3537"/>
      <c r="DF13" s="3535"/>
      <c r="DG13" s="3537"/>
      <c r="DH13" s="3535"/>
      <c r="DI13" s="3537"/>
      <c r="DJ13" s="337" t="s">
        <v>952</v>
      </c>
      <c r="DK13" s="2648">
        <v>5</v>
      </c>
      <c r="DL13" s="2188"/>
      <c r="DM13" s="3157"/>
      <c r="DN13" s="3539" t="s">
        <v>947</v>
      </c>
      <c r="DO13" s="3540"/>
      <c r="DP13" s="3540"/>
      <c r="DQ13" s="3540"/>
      <c r="DR13" s="3540"/>
      <c r="DS13" s="3540"/>
      <c r="DT13" s="3540"/>
      <c r="DU13" s="3540"/>
      <c r="DV13" s="3540"/>
      <c r="DW13" s="3540"/>
      <c r="DX13" s="3535"/>
      <c r="DY13" s="3537"/>
      <c r="DZ13" s="1397"/>
      <c r="EA13" s="3535"/>
      <c r="EB13" s="3536"/>
      <c r="EC13" s="3536"/>
      <c r="ED13" s="3537"/>
      <c r="EE13" s="3544"/>
      <c r="EF13" s="3544"/>
      <c r="EG13" s="1397"/>
      <c r="EH13" s="3560"/>
      <c r="EI13" s="3560"/>
      <c r="EJ13" s="3560"/>
      <c r="EK13" s="3560"/>
      <c r="EL13" s="3535"/>
      <c r="EM13" s="3536"/>
      <c r="EN13" s="3536"/>
      <c r="EO13" s="3537"/>
      <c r="EP13" s="3544"/>
      <c r="EQ13" s="1397"/>
      <c r="ER13" s="3157"/>
      <c r="ES13" s="5"/>
      <c r="ET13" s="334" t="s">
        <v>948</v>
      </c>
      <c r="EU13" s="1455"/>
      <c r="EV13" s="2236">
        <v>3</v>
      </c>
      <c r="EW13" s="3539"/>
      <c r="EX13" s="3540"/>
      <c r="EY13" s="3541"/>
      <c r="EZ13" s="3018" t="s">
        <v>233</v>
      </c>
      <c r="FA13" s="3020">
        <v>2</v>
      </c>
      <c r="FB13" s="3535"/>
      <c r="FC13" s="3536"/>
      <c r="FD13" s="3537"/>
      <c r="FE13" s="3535"/>
      <c r="FF13" s="3536"/>
      <c r="FG13" s="3536"/>
      <c r="FH13" s="3537"/>
      <c r="FI13" s="3633" t="s">
        <v>928</v>
      </c>
      <c r="FJ13" s="3634">
        <v>2</v>
      </c>
      <c r="FK13" s="3548"/>
      <c r="FL13" s="3549"/>
      <c r="FM13" s="3549"/>
      <c r="FN13" s="3550"/>
      <c r="FO13" s="3525"/>
      <c r="FP13" s="2989" t="s">
        <v>233</v>
      </c>
      <c r="FQ13" s="2990"/>
      <c r="FR13" s="2977"/>
      <c r="FS13" s="2977"/>
      <c r="FT13" s="2977"/>
      <c r="FU13" s="2907">
        <v>2</v>
      </c>
      <c r="FV13" s="3539" t="s">
        <v>947</v>
      </c>
      <c r="FW13" s="3540"/>
      <c r="FX13" s="3540"/>
      <c r="FY13" s="3540"/>
      <c r="FZ13" s="3540"/>
      <c r="GA13" s="3540"/>
      <c r="GB13" s="3540"/>
      <c r="GC13" s="3540"/>
      <c r="GD13" s="3540"/>
      <c r="GE13" s="3540"/>
      <c r="GF13" s="3540"/>
      <c r="GG13" s="3540"/>
      <c r="GH13" s="3600"/>
      <c r="GI13" s="3601"/>
      <c r="GJ13" s="3601"/>
      <c r="GK13" s="3602"/>
      <c r="GL13" s="3018" t="s">
        <v>233</v>
      </c>
      <c r="GM13" s="3020">
        <v>2</v>
      </c>
      <c r="GN13" s="3157"/>
      <c r="GO13" s="3560"/>
      <c r="GP13" s="3560"/>
      <c r="GQ13" s="3560"/>
      <c r="GR13" s="3560"/>
      <c r="GS13" s="3646"/>
      <c r="GT13" s="3647"/>
      <c r="GU13" s="3647"/>
      <c r="GV13" s="3648"/>
      <c r="GW13" s="3646"/>
      <c r="GX13" s="3647"/>
      <c r="GY13" s="3647"/>
      <c r="GZ13" s="3648"/>
      <c r="HA13" s="3837"/>
      <c r="HB13" s="1397"/>
      <c r="HC13" s="487"/>
      <c r="HD13" s="491"/>
      <c r="HE13" s="231"/>
      <c r="HF13" s="359"/>
      <c r="HG13" s="3535"/>
      <c r="HH13" s="3536"/>
      <c r="HI13" s="3536"/>
      <c r="HJ13" s="3537"/>
      <c r="HK13" s="1443" t="s">
        <v>131</v>
      </c>
      <c r="HL13" s="1444"/>
      <c r="HM13" s="2653">
        <v>3</v>
      </c>
      <c r="HN13" s="3544"/>
      <c r="HP13" s="3157"/>
      <c r="HQ13" s="3679"/>
      <c r="HR13" s="3680"/>
      <c r="HS13" s="1427"/>
      <c r="HT13" s="1429"/>
      <c r="HU13" s="1429"/>
      <c r="HV13" s="1429"/>
      <c r="HW13" s="1437" t="s">
        <v>342</v>
      </c>
      <c r="HX13" s="1437"/>
      <c r="HY13" s="1437"/>
      <c r="HZ13" s="1438"/>
      <c r="IA13" s="1439">
        <v>1</v>
      </c>
      <c r="IB13" s="1440"/>
      <c r="IC13" s="1440"/>
      <c r="ID13" s="1429"/>
      <c r="IE13" s="1434"/>
      <c r="IF13" s="1301"/>
      <c r="IG13" s="1429"/>
      <c r="IH13" s="3157"/>
      <c r="II13" s="919"/>
      <c r="IJ13" s="1427"/>
      <c r="IK13" s="1429"/>
      <c r="IL13" s="1429"/>
      <c r="IM13" s="1429"/>
      <c r="IN13" s="3667" t="s">
        <v>342</v>
      </c>
      <c r="IO13" s="3667"/>
      <c r="IP13" s="1437"/>
      <c r="IQ13" s="1438"/>
      <c r="IR13" s="1439">
        <v>1</v>
      </c>
      <c r="IS13" s="1429"/>
      <c r="IT13" s="1434"/>
      <c r="IU13" s="1502"/>
      <c r="IV13" s="1418"/>
      <c r="IW13" s="1418"/>
      <c r="IX13" s="1431"/>
      <c r="IY13" s="3721"/>
      <c r="IZ13" s="3722"/>
    </row>
    <row r="14" spans="1:260" ht="39.75" customHeight="1">
      <c r="A14" s="3157"/>
      <c r="B14" s="3788"/>
      <c r="C14" s="3816"/>
      <c r="D14" s="3817"/>
      <c r="E14" s="3816"/>
      <c r="F14" s="3817"/>
      <c r="G14" s="3796"/>
      <c r="H14" s="3797"/>
      <c r="I14" s="3813"/>
      <c r="J14" s="3813"/>
      <c r="K14" s="3813"/>
      <c r="L14" s="3813"/>
      <c r="M14" s="736" t="s">
        <v>1377</v>
      </c>
      <c r="N14" s="1447"/>
      <c r="O14" s="2860">
        <v>2</v>
      </c>
      <c r="P14" s="3535"/>
      <c r="Q14" s="3537"/>
      <c r="R14" s="3535"/>
      <c r="S14" s="3536"/>
      <c r="T14" s="3536"/>
      <c r="U14" s="3536"/>
      <c r="V14" s="3157"/>
      <c r="X14" s="3782" t="s">
        <v>931</v>
      </c>
      <c r="Y14" s="3783"/>
      <c r="Z14" s="2626">
        <v>4</v>
      </c>
      <c r="AA14" s="3811"/>
      <c r="AB14" s="3812"/>
      <c r="AC14" s="2626"/>
      <c r="AD14" s="3796"/>
      <c r="AE14" s="3797"/>
      <c r="AF14" s="3535"/>
      <c r="AG14" s="3537"/>
      <c r="AH14" s="3544"/>
      <c r="AI14" s="3544"/>
      <c r="AJ14" s="3130"/>
      <c r="AK14" s="3195"/>
      <c r="AL14" s="3195"/>
      <c r="AM14" s="3131"/>
      <c r="AN14" s="3130"/>
      <c r="AO14" s="3131"/>
      <c r="AQ14" s="3157"/>
      <c r="AR14" s="5"/>
      <c r="AS14" s="3130"/>
      <c r="AT14" s="3131"/>
      <c r="AU14" s="3130"/>
      <c r="AV14" s="3195"/>
      <c r="AW14" s="3195"/>
      <c r="AX14" s="3131"/>
      <c r="AY14" s="2592" t="s">
        <v>233</v>
      </c>
      <c r="AZ14" s="2637">
        <v>2</v>
      </c>
      <c r="BA14" s="3767"/>
      <c r="BB14" s="3768"/>
      <c r="BC14" s="3768"/>
      <c r="BD14" s="3769"/>
      <c r="BE14" s="337" t="s">
        <v>933</v>
      </c>
      <c r="BF14" s="1433"/>
      <c r="BG14" s="1433"/>
      <c r="BH14" s="1433"/>
      <c r="BI14" s="1433"/>
      <c r="BJ14" s="2192">
        <v>6</v>
      </c>
      <c r="BK14" s="3535"/>
      <c r="BL14" s="3536"/>
      <c r="BM14" s="3537"/>
      <c r="BN14" s="2870"/>
      <c r="BO14" s="2947"/>
      <c r="BP14" s="2947"/>
      <c r="BQ14" s="2871"/>
      <c r="BR14" s="1397"/>
      <c r="BS14" s="3157"/>
      <c r="BT14" s="5"/>
      <c r="BU14" s="3607" t="s">
        <v>233</v>
      </c>
      <c r="BV14" s="3608"/>
      <c r="BW14" s="3608"/>
      <c r="BX14" s="3608"/>
      <c r="BY14" s="3608"/>
      <c r="BZ14" s="2641">
        <v>2</v>
      </c>
      <c r="CA14" s="3535"/>
      <c r="CB14" s="3537"/>
      <c r="CC14" s="505"/>
      <c r="CD14" s="1420"/>
      <c r="CE14" s="506"/>
      <c r="CF14" s="335"/>
      <c r="CG14" s="465"/>
      <c r="CH14" s="465"/>
      <c r="CI14" s="1436"/>
      <c r="CJ14" s="334" t="s">
        <v>944</v>
      </c>
      <c r="CK14" s="1455"/>
      <c r="CL14" s="1455"/>
      <c r="CM14" s="1456">
        <v>1</v>
      </c>
      <c r="CO14" s="3157"/>
      <c r="CP14" s="5"/>
      <c r="CQ14" s="3535"/>
      <c r="CR14" s="3536"/>
      <c r="CS14" s="3537"/>
      <c r="CT14" s="334" t="s">
        <v>1352</v>
      </c>
      <c r="CU14" s="1545">
        <v>2</v>
      </c>
      <c r="CV14" s="3535"/>
      <c r="CW14" s="3537"/>
      <c r="CX14" s="3535"/>
      <c r="CY14" s="3537"/>
      <c r="CZ14" s="3736"/>
      <c r="DA14" s="3737"/>
      <c r="DB14" s="3535"/>
      <c r="DC14" s="3537"/>
      <c r="DD14" s="3535"/>
      <c r="DE14" s="3537"/>
      <c r="DF14" s="3535"/>
      <c r="DG14" s="3537"/>
      <c r="DH14" s="3535"/>
      <c r="DI14" s="3537"/>
      <c r="DJ14" s="337" t="s">
        <v>347</v>
      </c>
      <c r="DK14" s="2649">
        <v>6</v>
      </c>
      <c r="DL14" s="2188"/>
      <c r="DM14" s="3157"/>
      <c r="DN14" s="1298"/>
      <c r="DO14" s="1300"/>
      <c r="DP14" s="1300"/>
      <c r="DQ14" s="2720"/>
      <c r="DR14" s="2720"/>
      <c r="DS14" s="2720"/>
      <c r="DT14" s="2720"/>
      <c r="DU14" s="2720"/>
      <c r="DV14" s="2720"/>
      <c r="DW14" s="2720"/>
      <c r="DX14" s="3535"/>
      <c r="DY14" s="3537"/>
      <c r="DZ14" s="1397"/>
      <c r="EA14" s="3535"/>
      <c r="EB14" s="3536"/>
      <c r="EC14" s="3536"/>
      <c r="ED14" s="3537"/>
      <c r="EE14" s="3544"/>
      <c r="EF14" s="3544"/>
      <c r="EG14" s="1397"/>
      <c r="EH14" s="3560"/>
      <c r="EI14" s="3560"/>
      <c r="EJ14" s="3560"/>
      <c r="EK14" s="3560"/>
      <c r="EL14" s="3535"/>
      <c r="EM14" s="3536"/>
      <c r="EN14" s="3536"/>
      <c r="EO14" s="3537"/>
      <c r="EP14" s="3544"/>
      <c r="EQ14" s="1397"/>
      <c r="ER14" s="3157"/>
      <c r="ES14" s="5"/>
      <c r="ET14" s="334" t="s">
        <v>953</v>
      </c>
      <c r="EU14" s="1455"/>
      <c r="EV14" s="2544">
        <v>4</v>
      </c>
      <c r="EW14" s="3539"/>
      <c r="EX14" s="3540"/>
      <c r="EY14" s="3541"/>
      <c r="EZ14" s="3021" t="s">
        <v>234</v>
      </c>
      <c r="FA14" s="3022">
        <v>3</v>
      </c>
      <c r="FE14" s="335"/>
      <c r="FF14" s="465"/>
      <c r="FG14" s="465"/>
      <c r="FH14" s="1436"/>
      <c r="FI14" s="3633"/>
      <c r="FJ14" s="3634"/>
      <c r="FK14" s="3548"/>
      <c r="FL14" s="3549"/>
      <c r="FM14" s="3549"/>
      <c r="FN14" s="3550"/>
      <c r="FO14" s="3525"/>
      <c r="FP14" s="2906" t="s">
        <v>234</v>
      </c>
      <c r="FQ14" s="2990"/>
      <c r="FR14" s="2977"/>
      <c r="FS14" s="2977"/>
      <c r="FT14" s="2977"/>
      <c r="FU14" s="2908">
        <v>3</v>
      </c>
      <c r="FV14" s="2935"/>
      <c r="FW14" s="2936"/>
      <c r="FX14" s="2936"/>
      <c r="FY14" s="2936"/>
      <c r="FZ14" s="2936"/>
      <c r="GA14" s="2997"/>
      <c r="GB14" s="2936"/>
      <c r="GC14" s="2936"/>
      <c r="GD14" s="2936"/>
      <c r="GE14" s="2936"/>
      <c r="GF14" s="2936"/>
      <c r="GG14" s="2936"/>
      <c r="GH14" s="3600"/>
      <c r="GI14" s="3601"/>
      <c r="GJ14" s="3601"/>
      <c r="GK14" s="3602"/>
      <c r="GL14" s="3021" t="s">
        <v>234</v>
      </c>
      <c r="GM14" s="3022">
        <v>3</v>
      </c>
      <c r="GN14" s="3157"/>
      <c r="GO14" s="3560"/>
      <c r="GP14" s="3560"/>
      <c r="GQ14" s="3560"/>
      <c r="GR14" s="3560"/>
      <c r="GS14" s="3646"/>
      <c r="GT14" s="3647"/>
      <c r="GU14" s="3647"/>
      <c r="GV14" s="3648"/>
      <c r="GW14" s="3646"/>
      <c r="GX14" s="3647"/>
      <c r="GY14" s="3647"/>
      <c r="GZ14" s="3648"/>
      <c r="HA14" s="3837"/>
      <c r="HB14" s="1397"/>
      <c r="HC14" s="487"/>
      <c r="HD14" s="491"/>
      <c r="HE14" s="231"/>
      <c r="HF14" s="359"/>
      <c r="HG14" s="3535"/>
      <c r="HH14" s="3536"/>
      <c r="HI14" s="3536"/>
      <c r="HJ14" s="3537"/>
      <c r="HK14" s="1443" t="s">
        <v>132</v>
      </c>
      <c r="HL14" s="1444"/>
      <c r="HM14" s="2654">
        <f>+HM13+1</f>
        <v>4</v>
      </c>
      <c r="HN14" s="3544"/>
      <c r="HP14" s="3157"/>
      <c r="HQ14" s="3679"/>
      <c r="HR14" s="3680"/>
      <c r="HS14" s="1427"/>
      <c r="HT14" s="1429"/>
      <c r="HU14" s="1429"/>
      <c r="HV14" s="1429"/>
      <c r="HW14" s="3667" t="s">
        <v>936</v>
      </c>
      <c r="HX14" s="3667"/>
      <c r="HY14" s="3667"/>
      <c r="HZ14" s="3667"/>
      <c r="IA14" s="1439">
        <v>2</v>
      </c>
      <c r="IB14" s="1440"/>
      <c r="IC14" s="1440"/>
      <c r="ID14" s="1429"/>
      <c r="IE14" s="1434"/>
      <c r="IF14" s="1301"/>
      <c r="IG14" s="1429"/>
      <c r="IH14" s="3157"/>
      <c r="II14" s="919"/>
      <c r="IJ14" s="1427"/>
      <c r="IK14" s="1429"/>
      <c r="IL14" s="1429"/>
      <c r="IM14" s="1429"/>
      <c r="IN14" s="3667" t="s">
        <v>936</v>
      </c>
      <c r="IO14" s="3667"/>
      <c r="IP14" s="3667"/>
      <c r="IQ14" s="3667"/>
      <c r="IR14" s="1439">
        <v>2</v>
      </c>
      <c r="IS14" s="1429"/>
      <c r="IT14" s="1434"/>
      <c r="IU14" s="1502"/>
      <c r="IV14" s="1418"/>
      <c r="IW14" s="1418"/>
      <c r="IX14" s="1431"/>
      <c r="IY14" s="1445"/>
      <c r="IZ14" s="1446"/>
    </row>
    <row r="15" spans="1:260" ht="12.75" customHeight="1">
      <c r="A15" s="3157"/>
      <c r="B15" s="3788"/>
      <c r="C15" s="3816"/>
      <c r="D15" s="3817"/>
      <c r="E15" s="3816"/>
      <c r="F15" s="3817"/>
      <c r="G15" s="3796"/>
      <c r="H15" s="3797"/>
      <c r="I15" s="501"/>
      <c r="J15" s="501"/>
      <c r="K15" s="501"/>
      <c r="L15" s="501"/>
      <c r="M15" s="736" t="s">
        <v>1378</v>
      </c>
      <c r="N15" s="1447"/>
      <c r="O15" s="2627">
        <v>3</v>
      </c>
      <c r="P15" s="3535"/>
      <c r="Q15" s="3537"/>
      <c r="R15" s="505"/>
      <c r="S15" s="1420"/>
      <c r="T15" s="1420"/>
      <c r="U15" s="2848"/>
      <c r="V15" s="3157"/>
      <c r="X15" s="3782" t="s">
        <v>937</v>
      </c>
      <c r="Y15" s="3783"/>
      <c r="Z15" s="2627">
        <v>5</v>
      </c>
      <c r="AA15" s="1448" t="s">
        <v>938</v>
      </c>
      <c r="AB15" s="1449"/>
      <c r="AC15" s="2635"/>
      <c r="AD15" s="3796"/>
      <c r="AE15" s="3797"/>
      <c r="AF15" s="3535"/>
      <c r="AG15" s="3537"/>
      <c r="AH15" s="3544"/>
      <c r="AI15" s="3544"/>
      <c r="AJ15" s="3788">
        <v>-9.07</v>
      </c>
      <c r="AK15" s="3789"/>
      <c r="AL15" s="3789"/>
      <c r="AM15" s="3790"/>
      <c r="AN15" s="3130"/>
      <c r="AO15" s="3131"/>
      <c r="AQ15" s="3157"/>
      <c r="AR15" s="5"/>
      <c r="AS15" s="3130"/>
      <c r="AT15" s="3131"/>
      <c r="AU15" s="488"/>
      <c r="AV15" s="489"/>
      <c r="AW15" s="489"/>
      <c r="AX15" s="490"/>
      <c r="AY15" s="2317" t="s">
        <v>234</v>
      </c>
      <c r="AZ15" s="2636">
        <v>3</v>
      </c>
      <c r="BA15" s="3638"/>
      <c r="BB15" s="3639"/>
      <c r="BC15" s="3639"/>
      <c r="BD15" s="3640"/>
      <c r="BE15" s="337" t="s">
        <v>940</v>
      </c>
      <c r="BF15" s="1433"/>
      <c r="BG15" s="1433"/>
      <c r="BH15" s="1433"/>
      <c r="BI15" s="1433"/>
      <c r="BJ15" s="2192">
        <f>BJ14+1</f>
        <v>7</v>
      </c>
      <c r="BK15" s="335"/>
      <c r="BL15" s="465"/>
      <c r="BM15" s="1436"/>
      <c r="BN15" s="2872"/>
      <c r="BO15" s="2948"/>
      <c r="BP15" s="2948"/>
      <c r="BQ15" s="2873"/>
      <c r="BR15" s="1397"/>
      <c r="BS15" s="3157"/>
      <c r="BT15" s="5"/>
      <c r="BU15" s="3607" t="s">
        <v>234</v>
      </c>
      <c r="BV15" s="3608"/>
      <c r="BW15" s="3608"/>
      <c r="BX15" s="3608"/>
      <c r="BY15" s="3608"/>
      <c r="BZ15" s="2642">
        <v>3</v>
      </c>
      <c r="CA15" s="3535"/>
      <c r="CB15" s="3537"/>
      <c r="CC15" s="505"/>
      <c r="CD15" s="1420"/>
      <c r="CE15" s="506"/>
      <c r="CF15" s="335"/>
      <c r="CG15" s="465"/>
      <c r="CH15" s="465"/>
      <c r="CI15" s="1436"/>
      <c r="CJ15" s="334" t="s">
        <v>951</v>
      </c>
      <c r="CK15" s="1455"/>
      <c r="CL15" s="1455"/>
      <c r="CM15" s="1456">
        <v>2</v>
      </c>
      <c r="CO15" s="3157"/>
      <c r="CP15" s="5"/>
      <c r="CQ15" s="3535"/>
      <c r="CR15" s="3536"/>
      <c r="CS15" s="3537"/>
      <c r="CT15" s="334" t="s">
        <v>968</v>
      </c>
      <c r="CU15" s="1545">
        <v>3</v>
      </c>
      <c r="CV15" s="3535"/>
      <c r="CW15" s="3537"/>
      <c r="CX15" s="3535"/>
      <c r="CY15" s="3537"/>
      <c r="CZ15" s="3736"/>
      <c r="DA15" s="3737"/>
      <c r="DB15" s="3535"/>
      <c r="DC15" s="3537"/>
      <c r="DD15" s="3535"/>
      <c r="DE15" s="3537"/>
      <c r="DF15" s="3535"/>
      <c r="DG15" s="3537"/>
      <c r="DH15" s="3535"/>
      <c r="DI15" s="3537"/>
      <c r="DJ15" s="334" t="s">
        <v>969</v>
      </c>
      <c r="DK15" s="2647">
        <v>7</v>
      </c>
      <c r="DL15" s="2188"/>
      <c r="DM15" s="3157"/>
      <c r="DN15" s="1298"/>
      <c r="DO15" s="1300"/>
      <c r="DP15" s="1300"/>
      <c r="DQ15" s="2720"/>
      <c r="DR15" s="2720"/>
      <c r="DS15" s="2720"/>
      <c r="DT15" s="2720"/>
      <c r="DU15" s="2720"/>
      <c r="DV15" s="2720"/>
      <c r="DW15" s="2720"/>
      <c r="DX15" s="335"/>
      <c r="DY15" s="1436"/>
      <c r="DZ15" s="1397"/>
      <c r="EA15" s="1298"/>
      <c r="EB15" s="1300"/>
      <c r="EC15" s="1300"/>
      <c r="ED15" s="1299"/>
      <c r="EE15" s="3544"/>
      <c r="EF15" s="3544"/>
      <c r="EG15" s="1397"/>
      <c r="EH15" s="3560"/>
      <c r="EI15" s="3560"/>
      <c r="EJ15" s="3560"/>
      <c r="EK15" s="3560"/>
      <c r="EL15" s="3535"/>
      <c r="EM15" s="3536"/>
      <c r="EN15" s="3536"/>
      <c r="EO15" s="3537"/>
      <c r="EP15" s="3544"/>
      <c r="EQ15" s="1397"/>
      <c r="ER15" s="3157"/>
      <c r="ES15" s="5"/>
      <c r="ET15" s="334" t="s">
        <v>971</v>
      </c>
      <c r="EU15" s="1455"/>
      <c r="EV15" s="2005">
        <v>5</v>
      </c>
      <c r="EW15" s="3539"/>
      <c r="EX15" s="3540"/>
      <c r="EY15" s="3541"/>
      <c r="EZ15" s="3018" t="s">
        <v>355</v>
      </c>
      <c r="FA15" s="3020">
        <v>4</v>
      </c>
      <c r="FB15" s="3635" t="s">
        <v>961</v>
      </c>
      <c r="FC15" s="3636"/>
      <c r="FD15" s="3637"/>
      <c r="FE15" s="335"/>
      <c r="FF15" s="465"/>
      <c r="FG15" s="465"/>
      <c r="FH15" s="1436"/>
      <c r="FI15" s="334" t="s">
        <v>962</v>
      </c>
      <c r="FJ15" s="2650">
        <v>3</v>
      </c>
      <c r="FK15" s="3548"/>
      <c r="FL15" s="3549"/>
      <c r="FM15" s="3549"/>
      <c r="FN15" s="3550"/>
      <c r="FO15" s="3525"/>
      <c r="FP15" s="2989" t="s">
        <v>355</v>
      </c>
      <c r="FQ15" s="2990"/>
      <c r="FR15" s="2977"/>
      <c r="FS15" s="2977"/>
      <c r="FT15" s="2977"/>
      <c r="FU15" s="2907">
        <v>4</v>
      </c>
      <c r="FV15" s="2935"/>
      <c r="FW15" s="2936"/>
      <c r="FX15" s="2936"/>
      <c r="FY15" s="2936"/>
      <c r="FZ15" s="2936"/>
      <c r="GA15" s="2997"/>
      <c r="GB15" s="2936"/>
      <c r="GC15" s="2936"/>
      <c r="GD15" s="2936"/>
      <c r="GE15" s="2936"/>
      <c r="GF15" s="2936"/>
      <c r="GG15" s="2936"/>
      <c r="GH15" s="3600"/>
      <c r="GI15" s="3601"/>
      <c r="GJ15" s="3601"/>
      <c r="GK15" s="3602"/>
      <c r="GL15" s="3018" t="s">
        <v>355</v>
      </c>
      <c r="GM15" s="3020">
        <v>4</v>
      </c>
      <c r="GN15" s="3157"/>
      <c r="GO15" s="3560"/>
      <c r="GP15" s="3560"/>
      <c r="GQ15" s="3560"/>
      <c r="GR15" s="3560"/>
      <c r="GS15" s="3646"/>
      <c r="GT15" s="3647"/>
      <c r="GU15" s="3647"/>
      <c r="GV15" s="3648"/>
      <c r="GW15" s="3646"/>
      <c r="GX15" s="3647"/>
      <c r="GY15" s="3647"/>
      <c r="GZ15" s="3648"/>
      <c r="HA15" s="3837"/>
      <c r="HB15" s="1397"/>
      <c r="HC15" s="487"/>
      <c r="HD15" s="491"/>
      <c r="HE15" s="231"/>
      <c r="HF15" s="359"/>
      <c r="HG15" s="3535"/>
      <c r="HH15" s="3536"/>
      <c r="HI15" s="3536"/>
      <c r="HJ15" s="3537"/>
      <c r="HK15" s="1443" t="s">
        <v>133</v>
      </c>
      <c r="HL15" s="1444"/>
      <c r="HM15" s="2653">
        <f t="shared" ref="HM15:HM26" si="0">+HM14+1</f>
        <v>5</v>
      </c>
      <c r="HN15" s="3544"/>
      <c r="HP15" s="3157"/>
      <c r="HQ15" s="3679"/>
      <c r="HR15" s="3680"/>
      <c r="HS15" s="1427"/>
      <c r="HT15" s="1429"/>
      <c r="HU15" s="1429"/>
      <c r="HV15" s="1429"/>
      <c r="HW15" s="2174" t="s">
        <v>341</v>
      </c>
      <c r="HX15" s="2174"/>
      <c r="HY15" s="1451"/>
      <c r="HZ15" s="1451"/>
      <c r="IA15" s="1452">
        <v>3</v>
      </c>
      <c r="IB15" s="1440"/>
      <c r="IC15" s="1440"/>
      <c r="ID15" s="1429"/>
      <c r="IE15" s="1434"/>
      <c r="IF15" s="1301"/>
      <c r="IG15" s="1429"/>
      <c r="IH15" s="3157"/>
      <c r="II15" s="919"/>
      <c r="IJ15" s="1427"/>
      <c r="IK15" s="1429"/>
      <c r="IL15" s="1429"/>
      <c r="IM15" s="1429"/>
      <c r="IN15" s="3667" t="s">
        <v>341</v>
      </c>
      <c r="IO15" s="3667"/>
      <c r="IP15"/>
      <c r="IQ15"/>
      <c r="IR15" s="1439">
        <v>3</v>
      </c>
      <c r="IS15" s="1429"/>
      <c r="IT15" s="1434"/>
      <c r="IU15" s="1502"/>
      <c r="IV15" s="1418"/>
      <c r="IW15" s="1418"/>
      <c r="IX15" s="1431"/>
      <c r="IY15" s="1453"/>
      <c r="IZ15" s="1446"/>
    </row>
    <row r="16" spans="1:260" ht="12.75" customHeight="1">
      <c r="A16" s="3157"/>
      <c r="B16" s="3788"/>
      <c r="C16" s="2806"/>
      <c r="D16" s="2807"/>
      <c r="E16" s="2806"/>
      <c r="F16" s="2807"/>
      <c r="G16" s="3796"/>
      <c r="H16" s="3797"/>
      <c r="I16" s="501"/>
      <c r="J16" s="501"/>
      <c r="K16" s="501"/>
      <c r="L16" s="501"/>
      <c r="M16" s="736" t="s">
        <v>1379</v>
      </c>
      <c r="N16" s="1447"/>
      <c r="O16" s="2626">
        <v>4</v>
      </c>
      <c r="P16" s="505"/>
      <c r="Q16" s="506"/>
      <c r="R16" s="505"/>
      <c r="S16" s="1420"/>
      <c r="T16" s="1420"/>
      <c r="U16" s="2848"/>
      <c r="V16" s="3157"/>
      <c r="X16" s="3782" t="s">
        <v>941</v>
      </c>
      <c r="Y16" s="3783"/>
      <c r="Z16" s="2626">
        <v>6</v>
      </c>
      <c r="AA16" s="3786" t="s">
        <v>942</v>
      </c>
      <c r="AB16" s="3787"/>
      <c r="AC16" s="2627">
        <v>21</v>
      </c>
      <c r="AD16" s="3796"/>
      <c r="AE16" s="3797"/>
      <c r="AF16" s="3535"/>
      <c r="AG16" s="3537"/>
      <c r="AH16" s="3544"/>
      <c r="AI16" s="3544"/>
      <c r="AJ16" s="1454" t="s">
        <v>943</v>
      </c>
      <c r="AK16" s="489"/>
      <c r="AL16" s="489"/>
      <c r="AM16" s="490"/>
      <c r="AN16" s="3130"/>
      <c r="AO16" s="3131"/>
      <c r="AQ16" s="3157"/>
      <c r="AR16" s="5"/>
      <c r="AS16" s="3130"/>
      <c r="AT16" s="3131"/>
      <c r="AU16" s="3256" t="s">
        <v>957</v>
      </c>
      <c r="AV16" s="3257"/>
      <c r="AW16" s="3257"/>
      <c r="AX16" s="3258"/>
      <c r="AY16" s="2317" t="s">
        <v>355</v>
      </c>
      <c r="AZ16" s="2636">
        <v>4</v>
      </c>
      <c r="BA16" s="3638"/>
      <c r="BB16" s="3639"/>
      <c r="BC16" s="3639"/>
      <c r="BD16" s="3640"/>
      <c r="BE16" s="337" t="s">
        <v>946</v>
      </c>
      <c r="BF16" s="1433"/>
      <c r="BG16" s="1433"/>
      <c r="BH16" s="1433"/>
      <c r="BI16" s="1433"/>
      <c r="BJ16" s="2192">
        <f>BJ15+1</f>
        <v>8</v>
      </c>
      <c r="BK16" s="335"/>
      <c r="BL16" s="465"/>
      <c r="BM16" s="1436"/>
      <c r="BN16" s="2872"/>
      <c r="BO16" s="2948"/>
      <c r="BP16" s="2948"/>
      <c r="BQ16" s="2873"/>
      <c r="BR16" s="1397"/>
      <c r="BS16" s="3157"/>
      <c r="BT16" s="5"/>
      <c r="BU16" s="3607" t="s">
        <v>355</v>
      </c>
      <c r="BV16" s="3608"/>
      <c r="BW16" s="3608"/>
      <c r="BX16" s="3608"/>
      <c r="BY16" s="3608"/>
      <c r="BZ16" s="2641">
        <v>4</v>
      </c>
      <c r="CA16" s="3535"/>
      <c r="CB16" s="3537"/>
      <c r="CC16" s="3539" t="s">
        <v>958</v>
      </c>
      <c r="CD16" s="3540"/>
      <c r="CE16" s="3541"/>
      <c r="CF16" s="335"/>
      <c r="CG16" s="465"/>
      <c r="CH16" s="465"/>
      <c r="CI16" s="1436"/>
      <c r="CJ16" s="3744" t="s">
        <v>959</v>
      </c>
      <c r="CK16" s="3745"/>
      <c r="CL16" s="3745"/>
      <c r="CM16" s="3747">
        <v>3</v>
      </c>
      <c r="CO16" s="3157"/>
      <c r="CP16" s="5"/>
      <c r="CQ16" s="3535"/>
      <c r="CR16" s="3536"/>
      <c r="CS16" s="3537"/>
      <c r="CT16" s="335" t="s">
        <v>243</v>
      </c>
      <c r="CU16" s="1545">
        <v>4</v>
      </c>
      <c r="CV16" s="3535"/>
      <c r="CW16" s="3537"/>
      <c r="CX16" s="3535"/>
      <c r="CY16" s="3537"/>
      <c r="CZ16" s="3736"/>
      <c r="DA16" s="3737"/>
      <c r="DB16" s="3535"/>
      <c r="DC16" s="3537"/>
      <c r="DD16" s="3535"/>
      <c r="DE16" s="3537"/>
      <c r="DF16" s="3535"/>
      <c r="DG16" s="3537"/>
      <c r="DH16" s="3535"/>
      <c r="DI16" s="3537"/>
      <c r="DJ16" s="334" t="s">
        <v>975</v>
      </c>
      <c r="DK16" s="2647">
        <v>8</v>
      </c>
      <c r="DL16" s="2188"/>
      <c r="DM16" s="3157"/>
      <c r="DN16" s="1298"/>
      <c r="DO16" s="1300"/>
      <c r="DP16" s="1300"/>
      <c r="DQ16" s="2720"/>
      <c r="DR16" s="2720"/>
      <c r="DS16" s="2720"/>
      <c r="DT16" s="2720"/>
      <c r="DU16" s="2720"/>
      <c r="DV16" s="2720"/>
      <c r="DW16" s="2720"/>
      <c r="DX16" s="3557"/>
      <c r="DY16" s="3717"/>
      <c r="DZ16" s="1390"/>
      <c r="EA16" s="1465"/>
      <c r="EB16" s="1466"/>
      <c r="EC16" s="1466"/>
      <c r="ED16" s="1467"/>
      <c r="EE16" s="3544"/>
      <c r="EF16" s="3542" t="s">
        <v>970</v>
      </c>
      <c r="EG16" s="1390"/>
      <c r="EH16" s="3560"/>
      <c r="EI16" s="3560"/>
      <c r="EJ16" s="3560"/>
      <c r="EK16" s="3560"/>
      <c r="EL16" s="3535"/>
      <c r="EM16" s="3536"/>
      <c r="EN16" s="3536"/>
      <c r="EO16" s="3537"/>
      <c r="EP16" s="1468"/>
      <c r="EQ16" s="1390"/>
      <c r="ER16" s="3157"/>
      <c r="ES16" s="5"/>
      <c r="ET16" s="334" t="s">
        <v>976</v>
      </c>
      <c r="EU16" s="1455"/>
      <c r="EV16" s="2005">
        <v>6</v>
      </c>
      <c r="EW16" s="3539"/>
      <c r="EX16" s="3540"/>
      <c r="EY16" s="3541"/>
      <c r="EZ16" s="3021" t="s">
        <v>236</v>
      </c>
      <c r="FA16" s="3020">
        <v>5</v>
      </c>
      <c r="FB16" s="3635"/>
      <c r="FC16" s="3636"/>
      <c r="FD16" s="3637"/>
      <c r="FE16" s="335"/>
      <c r="FF16" s="465"/>
      <c r="FG16" s="465"/>
      <c r="FH16" s="1436"/>
      <c r="FI16" s="334" t="s">
        <v>932</v>
      </c>
      <c r="FJ16" s="2650">
        <v>4</v>
      </c>
      <c r="FK16" s="3548"/>
      <c r="FL16" s="3549"/>
      <c r="FM16" s="3549"/>
      <c r="FN16" s="3550"/>
      <c r="FO16" s="3525"/>
      <c r="FP16" s="2906" t="s">
        <v>236</v>
      </c>
      <c r="FQ16" s="2990"/>
      <c r="FR16" s="2977"/>
      <c r="FS16" s="2977"/>
      <c r="FT16" s="2977"/>
      <c r="FU16" s="2907">
        <v>5</v>
      </c>
      <c r="FV16" s="2935"/>
      <c r="FW16" s="2936"/>
      <c r="FX16" s="2936"/>
      <c r="FY16" s="2936"/>
      <c r="FZ16" s="2936"/>
      <c r="GA16" s="2997"/>
      <c r="GB16" s="2936"/>
      <c r="GC16" s="2936"/>
      <c r="GD16" s="2936"/>
      <c r="GE16" s="2936"/>
      <c r="GF16" s="2936"/>
      <c r="GG16" s="2936"/>
      <c r="GH16" s="3600"/>
      <c r="GI16" s="3601"/>
      <c r="GJ16" s="3601"/>
      <c r="GK16" s="3602"/>
      <c r="GL16" s="3021" t="s">
        <v>236</v>
      </c>
      <c r="GM16" s="3020">
        <v>5</v>
      </c>
      <c r="GN16" s="3157"/>
      <c r="GO16" s="3560"/>
      <c r="GP16" s="3560"/>
      <c r="GQ16" s="3560"/>
      <c r="GR16" s="3560"/>
      <c r="GS16" s="53"/>
      <c r="GT16" s="1469"/>
      <c r="GU16" s="1469"/>
      <c r="GV16" s="1470"/>
      <c r="GW16" s="53"/>
      <c r="GX16" s="1469"/>
      <c r="GY16" s="1469"/>
      <c r="GZ16" s="1470"/>
      <c r="HA16" s="3837"/>
      <c r="HB16" s="1390"/>
      <c r="HC16" s="360"/>
      <c r="HD16" s="204"/>
      <c r="HE16" s="14"/>
      <c r="HF16" s="498"/>
      <c r="HG16" s="1465"/>
      <c r="HH16" s="1466"/>
      <c r="HI16" s="1466"/>
      <c r="HJ16" s="1467"/>
      <c r="HK16" s="1443" t="s">
        <v>19</v>
      </c>
      <c r="HL16" s="1444"/>
      <c r="HM16" s="2653">
        <f>+HM15+1</f>
        <v>6</v>
      </c>
      <c r="HN16" s="3544"/>
      <c r="HP16" s="3157"/>
      <c r="HQ16" s="3679"/>
      <c r="HR16" s="3680"/>
      <c r="HS16" s="1427"/>
      <c r="HT16" s="1429"/>
      <c r="HU16" s="1429"/>
      <c r="HV16" s="1429"/>
      <c r="HW16" s="1457" t="s">
        <v>649</v>
      </c>
      <c r="HX16" s="1457"/>
      <c r="HY16" s="1438"/>
      <c r="HZ16" s="1438"/>
      <c r="IA16" s="1439">
        <v>4</v>
      </c>
      <c r="IB16" s="1440"/>
      <c r="IC16" s="1440"/>
      <c r="ID16" s="1430"/>
      <c r="IE16" s="1458"/>
      <c r="IF16" s="1301"/>
      <c r="IG16" s="1430"/>
      <c r="IH16" s="3157"/>
      <c r="II16" s="919"/>
      <c r="IJ16" s="1302"/>
      <c r="IK16" s="1430"/>
      <c r="IL16" s="1430"/>
      <c r="IM16" s="1430"/>
      <c r="IN16" s="1457" t="s">
        <v>649</v>
      </c>
      <c r="IO16" s="1457"/>
      <c r="IP16" s="1438"/>
      <c r="IQ16" s="1438"/>
      <c r="IR16" s="1439">
        <v>4</v>
      </c>
      <c r="IS16" s="1429"/>
      <c r="IT16" s="1458"/>
      <c r="IU16" s="1502"/>
      <c r="IV16" s="1418"/>
      <c r="IW16" s="1418"/>
      <c r="IX16" s="1431"/>
      <c r="IY16" s="1445"/>
      <c r="IZ16" s="1446"/>
    </row>
    <row r="17" spans="1:260" ht="12.75" customHeight="1">
      <c r="A17" s="3157"/>
      <c r="B17" s="3788"/>
      <c r="C17" s="2806"/>
      <c r="D17" s="2807"/>
      <c r="E17" s="2806"/>
      <c r="F17" s="2807"/>
      <c r="G17" s="3796"/>
      <c r="H17" s="3797"/>
      <c r="I17" s="501"/>
      <c r="J17" s="501"/>
      <c r="K17" s="501"/>
      <c r="L17" s="501"/>
      <c r="M17" s="1482"/>
      <c r="N17" s="1483"/>
      <c r="O17" s="2628"/>
      <c r="P17" s="505"/>
      <c r="Q17"/>
      <c r="R17" s="505"/>
      <c r="S17" s="1420"/>
      <c r="T17" s="1420"/>
      <c r="U17" s="2848"/>
      <c r="V17" s="3157"/>
      <c r="X17" s="3782" t="s">
        <v>949</v>
      </c>
      <c r="Y17" s="3783"/>
      <c r="Z17" s="2627">
        <v>7</v>
      </c>
      <c r="AA17" s="3782" t="s">
        <v>950</v>
      </c>
      <c r="AB17" s="3783"/>
      <c r="AC17" s="2626">
        <v>22</v>
      </c>
      <c r="AD17" s="3796"/>
      <c r="AE17" s="3797"/>
      <c r="AF17" s="3535"/>
      <c r="AG17" s="3537"/>
      <c r="AH17" s="3544"/>
      <c r="AI17" s="3544"/>
      <c r="AJ17" s="1459" t="str">
        <f>AC21&amp;", "&amp;AC22&amp;" ,"&amp;AC23</f>
        <v>25, 26 ,27</v>
      </c>
      <c r="AK17"/>
      <c r="AL17"/>
      <c r="AM17"/>
      <c r="AN17" s="3130"/>
      <c r="AO17" s="3131"/>
      <c r="AQ17" s="3157"/>
      <c r="AR17" s="5"/>
      <c r="AS17" s="3130"/>
      <c r="AT17" s="3131"/>
      <c r="AU17" s="3256"/>
      <c r="AV17" s="3257"/>
      <c r="AW17" s="3257"/>
      <c r="AX17" s="3258"/>
      <c r="AY17" s="2317" t="s">
        <v>236</v>
      </c>
      <c r="AZ17" s="2636">
        <v>5</v>
      </c>
      <c r="BA17" s="3638"/>
      <c r="BB17" s="3639"/>
      <c r="BC17" s="3639"/>
      <c r="BD17" s="3640"/>
      <c r="BE17" s="337" t="s">
        <v>952</v>
      </c>
      <c r="BF17" s="1433"/>
      <c r="BG17" s="1433"/>
      <c r="BH17" s="1433"/>
      <c r="BI17" s="1433"/>
      <c r="BJ17" s="2639">
        <f>BJ16+1</f>
        <v>9</v>
      </c>
      <c r="BK17" s="335"/>
      <c r="BL17" s="465"/>
      <c r="BM17" s="1436"/>
      <c r="BN17" s="2872"/>
      <c r="BO17" s="2948"/>
      <c r="BP17" s="2948"/>
      <c r="BQ17" s="2873"/>
      <c r="BR17" s="1390"/>
      <c r="BS17" s="3157"/>
      <c r="BT17" s="5"/>
      <c r="BU17" s="3607" t="s">
        <v>236</v>
      </c>
      <c r="BV17" s="3608"/>
      <c r="BW17" s="3608"/>
      <c r="BX17" s="3608"/>
      <c r="BY17" s="3608"/>
      <c r="BZ17" s="2641">
        <v>5</v>
      </c>
      <c r="CA17" s="1298"/>
      <c r="CB17" s="1299"/>
      <c r="CC17" s="3539"/>
      <c r="CD17" s="3540"/>
      <c r="CE17" s="3541"/>
      <c r="CF17" s="335"/>
      <c r="CG17" s="465"/>
      <c r="CH17" s="465"/>
      <c r="CI17" s="1436"/>
      <c r="CJ17" s="3611"/>
      <c r="CK17" s="3746"/>
      <c r="CL17" s="3746"/>
      <c r="CM17" s="3748"/>
      <c r="CO17" s="3157"/>
      <c r="CP17" s="5"/>
      <c r="CQ17" s="3539" t="s">
        <v>958</v>
      </c>
      <c r="CR17" s="3540"/>
      <c r="CS17" s="3541"/>
      <c r="CT17" s="334" t="s">
        <v>244</v>
      </c>
      <c r="CU17" s="1545">
        <v>5</v>
      </c>
      <c r="CV17" s="3535"/>
      <c r="CW17" s="3537"/>
      <c r="CX17" s="3535"/>
      <c r="CY17" s="3537"/>
      <c r="CZ17" s="3736"/>
      <c r="DA17" s="3737"/>
      <c r="DB17" s="3535"/>
      <c r="DC17" s="3537"/>
      <c r="DD17" s="3535"/>
      <c r="DE17" s="3537"/>
      <c r="DF17" s="3535"/>
      <c r="DG17" s="3537"/>
      <c r="DH17" s="1477"/>
      <c r="DI17" s="1478"/>
      <c r="DJ17" s="1536" t="s">
        <v>83</v>
      </c>
      <c r="DK17" s="2647">
        <v>96</v>
      </c>
      <c r="DL17" s="2188"/>
      <c r="DM17" s="3157"/>
      <c r="DN17" s="335"/>
      <c r="DO17" s="465"/>
      <c r="DP17" s="465"/>
      <c r="DQ17" s="465"/>
      <c r="DR17" s="465"/>
      <c r="DS17" s="465"/>
      <c r="DT17" s="465"/>
      <c r="DU17" s="465"/>
      <c r="DV17" s="465"/>
      <c r="DW17" s="465"/>
      <c r="DX17" s="3557"/>
      <c r="DY17" s="3717"/>
      <c r="DZ17" s="263"/>
      <c r="EA17" s="1479"/>
      <c r="EB17" s="1466"/>
      <c r="EC17" s="1466"/>
      <c r="ED17" s="1467"/>
      <c r="EE17" s="3544"/>
      <c r="EF17" s="3542"/>
      <c r="EG17" s="263"/>
      <c r="EH17" s="3560"/>
      <c r="EI17" s="3560"/>
      <c r="EJ17" s="3560"/>
      <c r="EK17" s="3560"/>
      <c r="EL17" s="3535"/>
      <c r="EM17" s="3536"/>
      <c r="EN17" s="3536"/>
      <c r="EO17" s="3537"/>
      <c r="EP17" s="1468"/>
      <c r="EQ17" s="263"/>
      <c r="ER17" s="3157"/>
      <c r="ES17" s="5"/>
      <c r="ET17" s="2064" t="s">
        <v>1545</v>
      </c>
      <c r="EU17" s="2065"/>
      <c r="EV17" s="2005">
        <v>7</v>
      </c>
      <c r="EW17" s="3539"/>
      <c r="EX17" s="3540"/>
      <c r="EY17" s="3541"/>
      <c r="EZ17" s="3023" t="s">
        <v>562</v>
      </c>
      <c r="FA17" s="3019">
        <v>6</v>
      </c>
      <c r="FB17" s="3635"/>
      <c r="FC17" s="3636"/>
      <c r="FD17" s="3637"/>
      <c r="FE17" s="1450"/>
      <c r="FF17" s="1480"/>
      <c r="FG17" s="1480"/>
      <c r="FH17" s="1481"/>
      <c r="FI17" s="334" t="s">
        <v>977</v>
      </c>
      <c r="FJ17" s="2650">
        <v>5</v>
      </c>
      <c r="FK17" s="3548"/>
      <c r="FL17" s="3549"/>
      <c r="FM17" s="3549"/>
      <c r="FN17" s="3550"/>
      <c r="FO17" s="3525"/>
      <c r="FP17" s="2909" t="s">
        <v>562</v>
      </c>
      <c r="FQ17" s="2990"/>
      <c r="FR17" s="2977"/>
      <c r="FS17" s="2977"/>
      <c r="FT17" s="2977"/>
      <c r="FU17" s="2910">
        <v>6</v>
      </c>
      <c r="FV17" s="2931"/>
      <c r="FW17" s="2932"/>
      <c r="FX17" s="2932"/>
      <c r="FY17" s="2932"/>
      <c r="FZ17" s="2932"/>
      <c r="GA17" s="2932"/>
      <c r="GB17" s="2932"/>
      <c r="GC17" s="2932"/>
      <c r="GD17" s="2932"/>
      <c r="GE17" s="2932"/>
      <c r="GF17" s="2932"/>
      <c r="GG17" s="2932"/>
      <c r="GH17" s="3600"/>
      <c r="GI17" s="3601"/>
      <c r="GJ17" s="3601"/>
      <c r="GK17" s="3602"/>
      <c r="GL17" s="3023" t="s">
        <v>562</v>
      </c>
      <c r="GM17" s="3019">
        <v>6</v>
      </c>
      <c r="GN17" s="3157"/>
      <c r="GO17" s="3560"/>
      <c r="GP17" s="3560"/>
      <c r="GQ17" s="3560"/>
      <c r="GR17" s="3560"/>
      <c r="GS17" s="386"/>
      <c r="GT17" s="1469"/>
      <c r="GU17" s="1469"/>
      <c r="GV17" s="1470"/>
      <c r="GW17" s="386"/>
      <c r="GX17" s="1469"/>
      <c r="GY17" s="1469"/>
      <c r="GZ17" s="1470"/>
      <c r="HA17" s="3837"/>
      <c r="HB17" s="263"/>
      <c r="HC17" s="360"/>
      <c r="HD17" s="204"/>
      <c r="HE17" s="14"/>
      <c r="HF17" s="498"/>
      <c r="HG17" s="1479"/>
      <c r="HH17" s="1466"/>
      <c r="HI17" s="1466"/>
      <c r="HJ17" s="1467"/>
      <c r="HK17" s="1443" t="s">
        <v>46</v>
      </c>
      <c r="HL17" s="1444"/>
      <c r="HM17" s="2653">
        <f t="shared" si="0"/>
        <v>7</v>
      </c>
      <c r="HN17" s="3544"/>
      <c r="HP17" s="3157"/>
      <c r="HQ17" s="3719" t="s">
        <v>1595</v>
      </c>
      <c r="HR17" s="3720"/>
      <c r="HS17" s="1460"/>
      <c r="HT17" s="1461"/>
      <c r="HU17" s="1461"/>
      <c r="HV17" s="1461"/>
      <c r="HW17" s="1461"/>
      <c r="HX17" s="1461"/>
      <c r="HY17" s="1461"/>
      <c r="HZ17" s="1461"/>
      <c r="IA17" s="1461"/>
      <c r="IB17" s="2175"/>
      <c r="IC17" s="2175"/>
      <c r="ID17" s="1430"/>
      <c r="IE17" s="1462"/>
      <c r="IF17" s="1301"/>
      <c r="IG17" s="1430"/>
      <c r="IH17" s="3157"/>
      <c r="II17" s="919"/>
      <c r="IJ17" s="1302"/>
      <c r="IK17" s="1430"/>
      <c r="IL17" s="1430"/>
      <c r="IM17" s="1430"/>
      <c r="IN17" s="3697"/>
      <c r="IO17" s="3697"/>
      <c r="IP17" s="1461"/>
      <c r="IQ17" s="1461"/>
      <c r="IR17" s="1461"/>
      <c r="IS17" s="1461"/>
      <c r="IT17" s="1462"/>
      <c r="IU17" s="1502"/>
      <c r="IV17" s="1418"/>
      <c r="IW17" s="1418"/>
      <c r="IX17" s="1431"/>
      <c r="IY17" s="1453"/>
      <c r="IZ17" s="1446"/>
    </row>
    <row r="18" spans="1:260" ht="12.75" customHeight="1">
      <c r="A18" s="3157"/>
      <c r="B18" s="3788"/>
      <c r="C18" s="2806"/>
      <c r="D18" s="2807"/>
      <c r="E18" s="2806"/>
      <c r="F18" s="2807"/>
      <c r="G18" s="3796"/>
      <c r="H18" s="3797"/>
      <c r="I18" s="501"/>
      <c r="J18" s="501"/>
      <c r="K18" s="501"/>
      <c r="L18" s="501"/>
      <c r="M18" s="1482" t="s">
        <v>1380</v>
      </c>
      <c r="N18" s="1483"/>
      <c r="O18" s="2628"/>
      <c r="P18" s="505"/>
      <c r="Q18"/>
      <c r="R18" s="505"/>
      <c r="S18" s="1420"/>
      <c r="T18" s="1420"/>
      <c r="U18" s="2848"/>
      <c r="V18" s="3157"/>
      <c r="X18" s="2405"/>
      <c r="Y18" s="2406"/>
      <c r="Z18" s="2627"/>
      <c r="AA18" s="2405"/>
      <c r="AB18" s="2406"/>
      <c r="AC18" s="2626"/>
      <c r="AD18" s="3796"/>
      <c r="AE18" s="3797"/>
      <c r="AF18" s="3535"/>
      <c r="AG18" s="3537"/>
      <c r="AH18" s="3544"/>
      <c r="AI18" s="3544"/>
      <c r="AJ18" s="1459"/>
      <c r="AK18"/>
      <c r="AL18"/>
      <c r="AM18"/>
      <c r="AN18" s="487"/>
      <c r="AO18" s="2401"/>
      <c r="AQ18" s="3157"/>
      <c r="AR18" s="5"/>
      <c r="AS18" s="487"/>
      <c r="AT18" s="2401"/>
      <c r="AU18" s="3256"/>
      <c r="AV18" s="3257"/>
      <c r="AW18" s="3257"/>
      <c r="AX18" s="3258"/>
      <c r="AY18" s="2317" t="s">
        <v>562</v>
      </c>
      <c r="AZ18" s="2636">
        <v>6</v>
      </c>
      <c r="BA18" s="2402"/>
      <c r="BB18" s="2403"/>
      <c r="BC18" s="2403"/>
      <c r="BD18" s="894"/>
      <c r="BE18" s="337"/>
      <c r="BF18" s="1433"/>
      <c r="BG18" s="1433"/>
      <c r="BH18" s="1433"/>
      <c r="BI18" s="1433"/>
      <c r="BJ18" s="2192"/>
      <c r="BK18" s="335"/>
      <c r="BL18" s="465"/>
      <c r="BM18" s="1436"/>
      <c r="BN18" s="2872"/>
      <c r="BO18" s="2948"/>
      <c r="BP18" s="2948"/>
      <c r="BQ18" s="2873"/>
      <c r="BR18" s="1390"/>
      <c r="BS18" s="3157"/>
      <c r="BT18" s="5"/>
      <c r="BU18" s="3607" t="s">
        <v>562</v>
      </c>
      <c r="BV18" s="3608"/>
      <c r="BW18" s="3608"/>
      <c r="BX18" s="3608"/>
      <c r="BY18" s="3608"/>
      <c r="BZ18" s="2643">
        <v>6</v>
      </c>
      <c r="CA18" s="1300"/>
      <c r="CB18" s="1299"/>
      <c r="CC18" s="3539"/>
      <c r="CD18" s="3540"/>
      <c r="CE18" s="3541"/>
      <c r="CF18" s="335"/>
      <c r="CG18" s="465"/>
      <c r="CH18" s="465"/>
      <c r="CI18" s="1436"/>
      <c r="CJ18" s="334" t="s">
        <v>967</v>
      </c>
      <c r="CK18" s="1455"/>
      <c r="CL18" s="1455"/>
      <c r="CM18" s="1456">
        <v>4</v>
      </c>
      <c r="CO18" s="3157"/>
      <c r="CP18" s="5"/>
      <c r="CQ18" s="3539"/>
      <c r="CR18" s="3540"/>
      <c r="CS18" s="3541"/>
      <c r="CT18" s="334" t="s">
        <v>326</v>
      </c>
      <c r="CU18" s="1545">
        <v>6</v>
      </c>
      <c r="CV18" s="3535"/>
      <c r="CW18" s="3537"/>
      <c r="CX18" s="3535"/>
      <c r="CY18" s="3537"/>
      <c r="CZ18" s="3736"/>
      <c r="DA18" s="3737"/>
      <c r="DB18" s="3535"/>
      <c r="DC18" s="3537"/>
      <c r="DD18" s="3535"/>
      <c r="DE18" s="3537"/>
      <c r="DF18" s="3535"/>
      <c r="DG18" s="3537"/>
      <c r="DH18" s="1477"/>
      <c r="DI18" s="1478"/>
      <c r="DJ18" s="1525"/>
      <c r="DK18" s="2234"/>
      <c r="DL18" s="2188"/>
      <c r="DM18" s="3157"/>
      <c r="DN18" s="335"/>
      <c r="DO18" s="465"/>
      <c r="DP18" s="465"/>
      <c r="DQ18" s="465"/>
      <c r="DR18" s="465"/>
      <c r="DS18" s="465"/>
      <c r="DT18" s="465"/>
      <c r="DU18" s="465"/>
      <c r="DV18" s="465"/>
      <c r="DW18" s="465"/>
      <c r="DX18" s="2404"/>
      <c r="DY18" s="895"/>
      <c r="DZ18" s="263"/>
      <c r="EA18" s="1479"/>
      <c r="EB18" s="1466"/>
      <c r="EC18" s="1466"/>
      <c r="ED18" s="1467"/>
      <c r="EE18" s="3544"/>
      <c r="EF18" s="3542"/>
      <c r="EG18" s="263"/>
      <c r="EH18" s="3560"/>
      <c r="EI18" s="2889"/>
      <c r="EJ18" s="3560"/>
      <c r="EK18" s="3560"/>
      <c r="EL18" s="3535"/>
      <c r="EM18" s="3536"/>
      <c r="EN18" s="3536"/>
      <c r="EO18" s="3537"/>
      <c r="EP18" s="1468"/>
      <c r="EQ18" s="263"/>
      <c r="ER18" s="3157"/>
      <c r="ES18" s="5"/>
      <c r="ET18" s="334" t="s">
        <v>984</v>
      </c>
      <c r="EU18" s="1455"/>
      <c r="EV18" s="2237">
        <v>8</v>
      </c>
      <c r="EW18" s="3539"/>
      <c r="EX18" s="3540"/>
      <c r="EY18" s="3541"/>
      <c r="EZ18" s="3021" t="s">
        <v>237</v>
      </c>
      <c r="FA18" s="3020">
        <v>7</v>
      </c>
      <c r="FB18" s="3635"/>
      <c r="FC18" s="3636"/>
      <c r="FD18" s="3637"/>
      <c r="FE18" s="1450"/>
      <c r="FF18" s="1480"/>
      <c r="FG18" s="1480"/>
      <c r="FH18" s="1481"/>
      <c r="FI18" s="334"/>
      <c r="FJ18" s="2650"/>
      <c r="FK18" s="3548"/>
      <c r="FL18" s="3549"/>
      <c r="FM18" s="3549"/>
      <c r="FN18" s="3550"/>
      <c r="FO18" s="3525"/>
      <c r="FP18" s="2906" t="s">
        <v>237</v>
      </c>
      <c r="FQ18" s="2990"/>
      <c r="FR18" s="2977"/>
      <c r="FS18" s="2977"/>
      <c r="FT18" s="2977"/>
      <c r="FU18" s="2907">
        <v>7</v>
      </c>
      <c r="FV18" s="2931"/>
      <c r="FW18" s="2932"/>
      <c r="FX18" s="2932"/>
      <c r="FY18" s="2932"/>
      <c r="FZ18" s="2932"/>
      <c r="GA18" s="2932"/>
      <c r="GB18" s="2932"/>
      <c r="GC18" s="2932"/>
      <c r="GD18" s="2932"/>
      <c r="GE18" s="2932"/>
      <c r="GF18" s="2932"/>
      <c r="GG18" s="2932"/>
      <c r="GH18" s="3600"/>
      <c r="GI18" s="3601"/>
      <c r="GJ18" s="3601"/>
      <c r="GK18" s="3602"/>
      <c r="GL18" s="3021" t="s">
        <v>237</v>
      </c>
      <c r="GM18" s="3020">
        <v>7</v>
      </c>
      <c r="GN18" s="3157"/>
      <c r="GO18" s="2889"/>
      <c r="GP18" s="2889"/>
      <c r="GQ18" s="3560"/>
      <c r="GR18" s="3560"/>
      <c r="GS18" s="386"/>
      <c r="GT18" s="1469"/>
      <c r="GU18" s="1469"/>
      <c r="GV18" s="1470"/>
      <c r="GW18" s="386"/>
      <c r="GX18" s="1469"/>
      <c r="GY18" s="1469"/>
      <c r="GZ18" s="1470"/>
      <c r="HA18" s="3837"/>
      <c r="HB18" s="263"/>
      <c r="HC18" s="360"/>
      <c r="HD18" s="204"/>
      <c r="HE18" s="14"/>
      <c r="HF18" s="498"/>
      <c r="HG18" s="1479"/>
      <c r="HH18" s="1466"/>
      <c r="HI18" s="1466"/>
      <c r="HJ18" s="1467"/>
      <c r="HK18" s="1443"/>
      <c r="HL18" s="1444"/>
      <c r="HM18" s="2653"/>
      <c r="HN18" s="3544"/>
      <c r="HP18" s="3157"/>
      <c r="HQ18" s="3719"/>
      <c r="HR18" s="3720"/>
      <c r="HS18" s="1460"/>
      <c r="HT18" s="1461"/>
      <c r="HU18" s="1461"/>
      <c r="HV18" s="1461"/>
      <c r="HW18" s="1461"/>
      <c r="HX18" s="1461"/>
      <c r="HY18" s="1461"/>
      <c r="HZ18" s="1461"/>
      <c r="IA18" s="1461"/>
      <c r="IB18" s="2175"/>
      <c r="IC18" s="2175"/>
      <c r="ID18" s="1430"/>
      <c r="IE18" s="1462"/>
      <c r="IF18" s="1301"/>
      <c r="IG18" s="1430"/>
      <c r="IH18" s="3157"/>
      <c r="II18" s="919"/>
      <c r="IJ18" s="1302"/>
      <c r="IK18" s="1430"/>
      <c r="IL18" s="1430"/>
      <c r="IM18" s="1430"/>
      <c r="IN18" s="2175"/>
      <c r="IO18" s="2175"/>
      <c r="IP18" s="1461"/>
      <c r="IQ18" s="1461"/>
      <c r="IR18" s="1461"/>
      <c r="IS18" s="1461"/>
      <c r="IT18" s="1462"/>
      <c r="IU18" s="1502"/>
      <c r="IV18" s="1418"/>
      <c r="IW18" s="1418"/>
      <c r="IX18" s="1431"/>
      <c r="IY18" s="1453"/>
      <c r="IZ18" s="1446"/>
    </row>
    <row r="19" spans="1:260" ht="12.75" customHeight="1">
      <c r="A19" s="3157"/>
      <c r="B19" s="3788"/>
      <c r="C19" s="2806"/>
      <c r="D19" s="2807"/>
      <c r="E19" s="2806"/>
      <c r="F19" s="2807"/>
      <c r="G19" s="3796"/>
      <c r="H19" s="3797"/>
      <c r="I19" s="501"/>
      <c r="J19" s="501"/>
      <c r="K19" s="501"/>
      <c r="L19" s="501"/>
      <c r="M19" s="334" t="s">
        <v>1381</v>
      </c>
      <c r="N19" s="1494"/>
      <c r="O19" s="2627">
        <v>5</v>
      </c>
      <c r="P19" s="1536" t="s">
        <v>127</v>
      </c>
      <c r="Q19" s="2318">
        <v>1</v>
      </c>
      <c r="R19" s="505"/>
      <c r="S19" s="1484"/>
      <c r="T19" s="1484"/>
      <c r="U19" s="1484"/>
      <c r="V19" s="3157"/>
      <c r="X19" s="3782" t="s">
        <v>954</v>
      </c>
      <c r="Y19" s="3783"/>
      <c r="Z19" s="2626">
        <v>8</v>
      </c>
      <c r="AA19" s="3782" t="s">
        <v>955</v>
      </c>
      <c r="AB19" s="3783"/>
      <c r="AC19" s="2626">
        <v>23</v>
      </c>
      <c r="AD19" s="3796"/>
      <c r="AE19" s="3797"/>
      <c r="AF19" s="3535"/>
      <c r="AG19" s="3537"/>
      <c r="AH19" s="3544"/>
      <c r="AI19" s="3544"/>
      <c r="AJ19" s="3256"/>
      <c r="AK19" s="3257"/>
      <c r="AL19" s="3257"/>
      <c r="AM19" s="3258"/>
      <c r="AN19" s="3343" t="s">
        <v>956</v>
      </c>
      <c r="AO19" s="3776">
        <v>1</v>
      </c>
      <c r="AQ19" s="3157"/>
      <c r="AR19" s="5"/>
      <c r="AS19" s="3343" t="s">
        <v>956</v>
      </c>
      <c r="AT19" s="3776">
        <v>1</v>
      </c>
      <c r="AU19" s="3256"/>
      <c r="AV19" s="3257"/>
      <c r="AW19" s="3257"/>
      <c r="AX19" s="3258"/>
      <c r="AY19" s="2317" t="s">
        <v>237</v>
      </c>
      <c r="AZ19" s="2636">
        <v>7</v>
      </c>
      <c r="BA19" s="151"/>
      <c r="BB19" s="152"/>
      <c r="BC19" s="152"/>
      <c r="BD19" s="453"/>
      <c r="BE19" s="337" t="s">
        <v>973</v>
      </c>
      <c r="BF19" s="1433"/>
      <c r="BG19" s="1433"/>
      <c r="BH19" s="1433"/>
      <c r="BI19" s="1433"/>
      <c r="BJ19" s="2639">
        <f>BJ17+1</f>
        <v>10</v>
      </c>
      <c r="BK19" s="335"/>
      <c r="BL19" s="465"/>
      <c r="BM19" s="1436"/>
      <c r="BN19" s="2874"/>
      <c r="BO19" s="2949"/>
      <c r="BP19" s="2949"/>
      <c r="BQ19" s="2875"/>
      <c r="BR19" s="263"/>
      <c r="BS19" s="3157"/>
      <c r="BT19" s="5"/>
      <c r="BU19" s="3607" t="s">
        <v>237</v>
      </c>
      <c r="BV19" s="3608"/>
      <c r="BW19" s="3608"/>
      <c r="BX19" s="3608"/>
      <c r="BY19" s="3608"/>
      <c r="BZ19" s="2641">
        <v>7</v>
      </c>
      <c r="CA19" s="1298"/>
      <c r="CB19" s="1299"/>
      <c r="CC19" s="3539"/>
      <c r="CD19" s="3540"/>
      <c r="CE19" s="3541"/>
      <c r="CF19" s="335"/>
      <c r="CG19" s="465"/>
      <c r="CH19" s="465"/>
      <c r="CI19" s="1436"/>
      <c r="CJ19" s="1475" t="s">
        <v>974</v>
      </c>
      <c r="CK19" s="1476"/>
      <c r="CL19" s="1476"/>
      <c r="CM19" s="1456">
        <v>5</v>
      </c>
      <c r="CO19" s="3157"/>
      <c r="CP19" s="5"/>
      <c r="CQ19" s="3539"/>
      <c r="CR19" s="3540"/>
      <c r="CS19" s="3541"/>
      <c r="CT19" s="335" t="s">
        <v>239</v>
      </c>
      <c r="CU19" s="1545">
        <v>7</v>
      </c>
      <c r="CV19" s="3535"/>
      <c r="CW19" s="3537"/>
      <c r="CX19" s="3535"/>
      <c r="CY19" s="3537"/>
      <c r="CZ19" s="3736"/>
      <c r="DA19" s="3737"/>
      <c r="DB19" s="3535"/>
      <c r="DC19" s="3537"/>
      <c r="DD19" s="3535"/>
      <c r="DE19" s="3537"/>
      <c r="DF19" s="3535"/>
      <c r="DG19" s="3537"/>
      <c r="DH19" s="1477"/>
      <c r="DI19" s="1478"/>
      <c r="DK19" s="2537"/>
      <c r="DL19" s="2188"/>
      <c r="DM19" s="3157"/>
      <c r="DN19" s="335"/>
      <c r="DO19" s="465"/>
      <c r="DP19" s="465"/>
      <c r="DQ19" s="465"/>
      <c r="DR19" s="465"/>
      <c r="DS19" s="465"/>
      <c r="DT19" s="465"/>
      <c r="DU19" s="465"/>
      <c r="DV19" s="465"/>
      <c r="DW19" s="465"/>
      <c r="DX19" s="335"/>
      <c r="DY19" s="1436"/>
      <c r="DZ19" s="263"/>
      <c r="EA19" s="1479"/>
      <c r="EB19" s="1489"/>
      <c r="EC19" s="1489"/>
      <c r="ED19" s="1490"/>
      <c r="EE19" s="3544"/>
      <c r="EF19" s="3542"/>
      <c r="EG19" s="263"/>
      <c r="EH19" s="3560"/>
      <c r="EI19" s="2889"/>
      <c r="EJ19" s="3560"/>
      <c r="EK19" s="3560"/>
      <c r="EL19" s="3535"/>
      <c r="EM19" s="3536"/>
      <c r="EN19" s="3536"/>
      <c r="EO19" s="3537"/>
      <c r="EP19" s="1491"/>
      <c r="EQ19" s="263"/>
      <c r="ER19" s="3157"/>
      <c r="ES19" s="5"/>
      <c r="ET19" s="334" t="s">
        <v>997</v>
      </c>
      <c r="EU19" s="1455"/>
      <c r="EV19" s="2237">
        <v>9</v>
      </c>
      <c r="EW19" s="3539"/>
      <c r="EX19" s="3540"/>
      <c r="EY19" s="3541"/>
      <c r="EZ19" s="3024" t="s">
        <v>994</v>
      </c>
      <c r="FA19" s="3020">
        <v>8</v>
      </c>
      <c r="FB19" s="3635"/>
      <c r="FC19" s="3636"/>
      <c r="FD19" s="3637"/>
      <c r="FE19" s="334" t="s">
        <v>985</v>
      </c>
      <c r="FF19" s="1455"/>
      <c r="FG19" s="1455"/>
      <c r="FH19" s="1812">
        <v>1</v>
      </c>
      <c r="FI19" s="3633" t="s">
        <v>986</v>
      </c>
      <c r="FJ19" s="3634">
        <v>6</v>
      </c>
      <c r="FK19" s="3548"/>
      <c r="FL19" s="3549"/>
      <c r="FM19" s="3549"/>
      <c r="FN19" s="3550"/>
      <c r="FO19" s="3525"/>
      <c r="FP19" s="2911" t="s">
        <v>994</v>
      </c>
      <c r="FQ19" s="2990"/>
      <c r="FR19" s="2977"/>
      <c r="FS19" s="2977"/>
      <c r="FT19" s="2977"/>
      <c r="FU19" s="2907">
        <v>8</v>
      </c>
      <c r="FV19" s="2931"/>
      <c r="FW19" s="2932"/>
      <c r="FX19" s="2932"/>
      <c r="FY19" s="2932"/>
      <c r="FZ19" s="2932"/>
      <c r="GA19" s="2932"/>
      <c r="GB19" s="2932"/>
      <c r="GC19" s="2932"/>
      <c r="GD19" s="2932"/>
      <c r="GE19" s="2932"/>
      <c r="GF19" s="2932"/>
      <c r="GG19" s="2932"/>
      <c r="GH19" s="3600"/>
      <c r="GI19" s="3601"/>
      <c r="GJ19" s="3601"/>
      <c r="GK19" s="3602"/>
      <c r="GL19" s="3024" t="s">
        <v>994</v>
      </c>
      <c r="GM19" s="3020">
        <v>8</v>
      </c>
      <c r="GN19" s="3157"/>
      <c r="GO19" s="2889"/>
      <c r="GP19" s="2889"/>
      <c r="GQ19" s="3560"/>
      <c r="GR19" s="3560"/>
      <c r="GS19" s="386"/>
      <c r="GT19" s="154"/>
      <c r="GU19" s="154"/>
      <c r="GV19" s="1492"/>
      <c r="GW19" s="386"/>
      <c r="GX19" s="154"/>
      <c r="GY19" s="154"/>
      <c r="GZ19" s="1492"/>
      <c r="HA19" s="3837"/>
      <c r="HB19" s="263"/>
      <c r="HC19" s="360"/>
      <c r="HD19" s="204"/>
      <c r="HE19" s="14"/>
      <c r="HF19" s="498"/>
      <c r="HG19" s="1479"/>
      <c r="HH19" s="1489"/>
      <c r="HI19" s="1489"/>
      <c r="HJ19" s="1490"/>
      <c r="HK19" s="1443" t="s">
        <v>987</v>
      </c>
      <c r="HL19" s="1444"/>
      <c r="HM19" s="2653">
        <f>+HM17+1</f>
        <v>8</v>
      </c>
      <c r="HN19" s="3544"/>
      <c r="HP19" s="3157"/>
      <c r="HQ19" s="3719"/>
      <c r="HR19" s="3720"/>
      <c r="HS19" s="1427"/>
      <c r="HT19" s="1429"/>
      <c r="HU19" s="1429"/>
      <c r="HV19" s="1429"/>
      <c r="HW19" s="1429"/>
      <c r="HX19" s="1429"/>
      <c r="HY19" s="1429"/>
      <c r="HZ19" s="1429"/>
      <c r="IA19" s="1429"/>
      <c r="IB19" s="1429"/>
      <c r="IC19" s="1429"/>
      <c r="ID19" s="1430"/>
      <c r="IE19" s="1462"/>
      <c r="IF19" s="1301"/>
      <c r="IG19" s="1430"/>
      <c r="IH19" s="3157"/>
      <c r="II19" s="919"/>
      <c r="IJ19" s="1302"/>
      <c r="IK19" s="1430"/>
      <c r="IL19" s="1430"/>
      <c r="IM19" s="1430"/>
      <c r="IN19" s="1430"/>
      <c r="IO19" s="1462"/>
      <c r="IP19" s="1430"/>
      <c r="IQ19" s="1462"/>
      <c r="IR19" s="1430"/>
      <c r="IS19" s="1430"/>
      <c r="IT19" s="1462"/>
      <c r="IU19" s="1502"/>
      <c r="IV19" s="1418"/>
      <c r="IW19" s="1418"/>
      <c r="IX19" s="1431"/>
      <c r="IY19" s="1445"/>
      <c r="IZ19" s="1446"/>
    </row>
    <row r="20" spans="1:260" ht="12.75" customHeight="1">
      <c r="A20" s="3157"/>
      <c r="B20" s="3788"/>
      <c r="C20" s="2806"/>
      <c r="D20" s="2807"/>
      <c r="E20" s="2806"/>
      <c r="F20" s="2807"/>
      <c r="G20" s="3796"/>
      <c r="H20" s="3797"/>
      <c r="I20" s="501"/>
      <c r="J20" s="501"/>
      <c r="K20" s="501"/>
      <c r="L20" s="501"/>
      <c r="M20" s="736" t="s">
        <v>1266</v>
      </c>
      <c r="N20" s="1447"/>
      <c r="O20" s="2626">
        <v>6</v>
      </c>
      <c r="P20" s="3633" t="s">
        <v>126</v>
      </c>
      <c r="Q20" s="3831">
        <v>2</v>
      </c>
      <c r="R20" s="505"/>
      <c r="S20" s="340"/>
      <c r="T20" s="340"/>
      <c r="U20" s="340"/>
      <c r="V20" s="3157"/>
      <c r="X20" s="3782" t="s">
        <v>963</v>
      </c>
      <c r="Y20" s="3783"/>
      <c r="Z20" s="2627">
        <v>9</v>
      </c>
      <c r="AA20" s="1463" t="s">
        <v>964</v>
      </c>
      <c r="AB20" s="1464"/>
      <c r="AC20" s="2626">
        <v>24</v>
      </c>
      <c r="AD20" s="3539" t="s">
        <v>965</v>
      </c>
      <c r="AE20" s="3541"/>
      <c r="AF20" s="3539" t="s">
        <v>966</v>
      </c>
      <c r="AG20" s="3541"/>
      <c r="AH20" s="3544"/>
      <c r="AI20" s="1402"/>
      <c r="AJ20" s="386"/>
      <c r="AK20" s="154"/>
      <c r="AL20" s="14"/>
      <c r="AM20" s="498"/>
      <c r="AN20" s="3343"/>
      <c r="AO20" s="3776"/>
      <c r="AQ20" s="3157"/>
      <c r="AR20" s="5"/>
      <c r="AS20" s="3343"/>
      <c r="AT20" s="3776"/>
      <c r="AU20" s="3256"/>
      <c r="AV20" s="3257"/>
      <c r="AW20" s="3257"/>
      <c r="AX20" s="3258"/>
      <c r="AY20" s="2317" t="s">
        <v>994</v>
      </c>
      <c r="AZ20" s="2636">
        <v>8</v>
      </c>
      <c r="BA20" s="3638" t="s">
        <v>980</v>
      </c>
      <c r="BB20" s="3639"/>
      <c r="BC20" s="3639"/>
      <c r="BD20" s="3640"/>
      <c r="BE20" s="337" t="s">
        <v>981</v>
      </c>
      <c r="BF20" s="1486"/>
      <c r="BG20" s="1486"/>
      <c r="BH20" s="1486"/>
      <c r="BI20" s="1486"/>
      <c r="BJ20" s="2193">
        <f t="shared" ref="BJ20:BJ25" si="1">BJ19+1</f>
        <v>11</v>
      </c>
      <c r="BK20" s="334" t="s">
        <v>982</v>
      </c>
      <c r="BL20" s="1455"/>
      <c r="BM20" s="1456">
        <v>1</v>
      </c>
      <c r="BQ20" s="1807"/>
      <c r="BR20" s="263"/>
      <c r="BS20" s="3157"/>
      <c r="BT20" s="5"/>
      <c r="BU20" s="3609" t="s">
        <v>994</v>
      </c>
      <c r="BV20" s="3610"/>
      <c r="BW20" s="3610"/>
      <c r="BX20" s="3610"/>
      <c r="BY20" s="3610"/>
      <c r="BZ20" s="2641">
        <v>8</v>
      </c>
      <c r="CA20" s="1487"/>
      <c r="CB20" s="1488"/>
      <c r="CC20" s="3539"/>
      <c r="CD20" s="3540"/>
      <c r="CE20" s="3541"/>
      <c r="CF20" s="505"/>
      <c r="CG20" s="1420"/>
      <c r="CH20" s="1420"/>
      <c r="CI20" s="506"/>
      <c r="CJ20" s="1475" t="s">
        <v>983</v>
      </c>
      <c r="CK20" s="1476"/>
      <c r="CL20" s="1476"/>
      <c r="CM20" s="1456">
        <v>6</v>
      </c>
      <c r="CO20" s="3157"/>
      <c r="CP20" s="5"/>
      <c r="CQ20" s="3539"/>
      <c r="CR20" s="3540"/>
      <c r="CS20" s="3541"/>
      <c r="CT20" s="334" t="s">
        <v>245</v>
      </c>
      <c r="CU20" s="1545">
        <v>8</v>
      </c>
      <c r="CV20" s="3535"/>
      <c r="CW20" s="3537"/>
      <c r="CX20" s="3535"/>
      <c r="CY20" s="3537"/>
      <c r="CZ20" s="3736"/>
      <c r="DA20" s="3737"/>
      <c r="DB20" s="3535"/>
      <c r="DC20" s="3537"/>
      <c r="DD20" s="3535"/>
      <c r="DE20" s="3537"/>
      <c r="DF20" s="3535"/>
      <c r="DG20" s="3537"/>
      <c r="DH20" s="505"/>
      <c r="DI20" s="506"/>
      <c r="DJ20" s="8"/>
      <c r="DK20" s="2173"/>
      <c r="DL20" s="2173"/>
      <c r="DM20" s="3157"/>
      <c r="DN20" s="335"/>
      <c r="DO20" s="465"/>
      <c r="DP20" s="465"/>
      <c r="DQ20" s="465"/>
      <c r="DR20" s="465"/>
      <c r="DS20" s="465"/>
      <c r="DT20" s="465"/>
      <c r="DU20" s="465"/>
      <c r="DV20" s="465"/>
      <c r="DW20" s="465"/>
      <c r="DX20" s="335"/>
      <c r="DY20" s="1436"/>
      <c r="DZ20" s="1390"/>
      <c r="EA20" s="1479"/>
      <c r="EB20" s="1489"/>
      <c r="EC20" s="1420"/>
      <c r="ED20" s="506"/>
      <c r="EE20" s="3730" t="s">
        <v>1362</v>
      </c>
      <c r="EF20" s="3542"/>
      <c r="EG20" s="1390"/>
      <c r="EH20" s="3560"/>
      <c r="EI20" s="2889"/>
      <c r="EJ20" s="3560"/>
      <c r="EK20" s="3560"/>
      <c r="EL20" s="151"/>
      <c r="EM20" s="152"/>
      <c r="EN20" s="152"/>
      <c r="EO20" s="453"/>
      <c r="EP20" s="1495"/>
      <c r="EQ20" s="1390"/>
      <c r="ER20" s="3157"/>
      <c r="ES20" s="5"/>
      <c r="ET20" s="3698" t="s">
        <v>1353</v>
      </c>
      <c r="EU20" s="3699"/>
      <c r="EV20" s="2238">
        <v>10</v>
      </c>
      <c r="EW20" s="3539"/>
      <c r="EX20" s="3540"/>
      <c r="EY20" s="3541"/>
      <c r="EZ20" s="3021" t="s">
        <v>239</v>
      </c>
      <c r="FA20" s="3020">
        <v>9</v>
      </c>
      <c r="FB20" s="3635"/>
      <c r="FC20" s="3636"/>
      <c r="FD20" s="3637"/>
      <c r="FE20" s="334" t="s">
        <v>998</v>
      </c>
      <c r="FF20" s="1455"/>
      <c r="FG20" s="1455"/>
      <c r="FH20" s="1812">
        <v>2</v>
      </c>
      <c r="FI20" s="3633"/>
      <c r="FJ20" s="3634"/>
      <c r="FK20" s="2912"/>
      <c r="FL20" s="2912"/>
      <c r="FM20" s="2912"/>
      <c r="FN20" s="2912"/>
      <c r="FO20" s="3525"/>
      <c r="FP20" s="2906" t="s">
        <v>239</v>
      </c>
      <c r="FQ20" s="2990"/>
      <c r="FR20" s="2977"/>
      <c r="FS20" s="2977"/>
      <c r="FT20" s="2977"/>
      <c r="FU20" s="2907">
        <v>9</v>
      </c>
      <c r="FV20" s="2931"/>
      <c r="FW20" s="2932"/>
      <c r="FX20" s="2932"/>
      <c r="FY20" s="2932"/>
      <c r="FZ20" s="2932"/>
      <c r="GA20" s="2932"/>
      <c r="GB20" s="2932"/>
      <c r="GC20" s="2932"/>
      <c r="GD20" s="2932"/>
      <c r="GE20" s="2932"/>
      <c r="GF20" s="2932"/>
      <c r="GG20" s="2932"/>
      <c r="GH20" s="3025"/>
      <c r="GI20" s="3027"/>
      <c r="GJ20" s="3027"/>
      <c r="GK20" s="3026"/>
      <c r="GL20" s="3021" t="s">
        <v>239</v>
      </c>
      <c r="GM20" s="3020">
        <v>9</v>
      </c>
      <c r="GN20" s="3157"/>
      <c r="GO20" s="2889"/>
      <c r="GP20" s="2889"/>
      <c r="GQ20" s="3560"/>
      <c r="GR20" s="3560"/>
      <c r="GS20" s="386"/>
      <c r="GT20" s="154"/>
      <c r="GU20" s="1498"/>
      <c r="GV20" s="1499"/>
      <c r="GW20" s="3704" t="s">
        <v>999</v>
      </c>
      <c r="GX20" s="3705"/>
      <c r="GY20" s="3705"/>
      <c r="GZ20" s="3710">
        <v>1</v>
      </c>
      <c r="HA20" s="3837"/>
      <c r="HB20" s="1390"/>
      <c r="HC20" s="386"/>
      <c r="HD20" s="154"/>
      <c r="HE20" s="14"/>
      <c r="HF20" s="498"/>
      <c r="HG20" s="1479"/>
      <c r="HH20" s="1489"/>
      <c r="HI20" s="1379"/>
      <c r="HJ20" s="1500"/>
      <c r="HK20" s="3649" t="s">
        <v>1000</v>
      </c>
      <c r="HL20" s="3650"/>
      <c r="HM20" s="3653">
        <v>9</v>
      </c>
      <c r="HN20" s="3544"/>
      <c r="HP20" s="3157"/>
      <c r="HQ20" s="3719"/>
      <c r="HR20" s="3720"/>
      <c r="HS20" s="1427"/>
      <c r="HT20" s="1429"/>
      <c r="HU20" s="1429"/>
      <c r="HV20" s="1429"/>
      <c r="HW20" s="1429"/>
      <c r="HX20" s="1429"/>
      <c r="HY20" s="1429"/>
      <c r="HZ20" s="1429"/>
      <c r="IA20" s="1429"/>
      <c r="IB20" s="1429"/>
      <c r="IC20" s="1429"/>
      <c r="ID20" s="1429"/>
      <c r="IE20" s="1471"/>
      <c r="IF20" s="1301"/>
      <c r="IG20" s="1429"/>
      <c r="IH20" s="3157"/>
      <c r="II20" s="919"/>
      <c r="IJ20" s="1427"/>
      <c r="IK20" s="1429"/>
      <c r="IL20" s="1429"/>
      <c r="IM20" s="1429"/>
      <c r="IN20" s="1429"/>
      <c r="IO20" s="1471"/>
      <c r="IP20" s="1429"/>
      <c r="IQ20" s="1471"/>
      <c r="IR20" s="1429"/>
      <c r="IS20" s="1429"/>
      <c r="IT20" s="1458"/>
      <c r="IU20" s="1473"/>
      <c r="IV20" s="1471"/>
      <c r="IW20" s="1471"/>
      <c r="IX20" s="1472"/>
      <c r="IY20" s="1445"/>
      <c r="IZ20" s="1446"/>
    </row>
    <row r="21" spans="1:260" ht="12.75" customHeight="1">
      <c r="A21" s="3157"/>
      <c r="B21" s="3788"/>
      <c r="C21" s="2806"/>
      <c r="D21" s="2807"/>
      <c r="E21" s="2806"/>
      <c r="F21" s="2807"/>
      <c r="G21" s="3796"/>
      <c r="H21" s="3797"/>
      <c r="I21" s="501"/>
      <c r="J21" s="501"/>
      <c r="K21" s="501"/>
      <c r="L21" s="501"/>
      <c r="M21" s="736" t="s">
        <v>1382</v>
      </c>
      <c r="N21" s="1447"/>
      <c r="O21" s="2627">
        <v>7</v>
      </c>
      <c r="P21" s="3633"/>
      <c r="Q21" s="3832"/>
      <c r="R21" s="505"/>
      <c r="S21" s="340"/>
      <c r="T21" s="340"/>
      <c r="U21" s="340"/>
      <c r="V21" s="3157"/>
      <c r="X21" s="3782" t="s">
        <v>1561</v>
      </c>
      <c r="Y21" s="3783"/>
      <c r="Z21" s="2626">
        <v>10</v>
      </c>
      <c r="AA21" s="3782" t="s">
        <v>972</v>
      </c>
      <c r="AB21" s="3783"/>
      <c r="AC21" s="2626">
        <v>25</v>
      </c>
      <c r="AD21" s="3539"/>
      <c r="AE21" s="3541"/>
      <c r="AF21" s="3539"/>
      <c r="AG21" s="3541"/>
      <c r="AH21" s="3544"/>
      <c r="AI21" s="1402"/>
      <c r="AJ21" s="1474"/>
      <c r="AK21" s="1469"/>
      <c r="AL21" s="14"/>
      <c r="AM21" s="498"/>
      <c r="AN21" s="3311" t="s">
        <v>648</v>
      </c>
      <c r="AO21" s="3770">
        <v>2</v>
      </c>
      <c r="AQ21" s="3157"/>
      <c r="AR21" s="5"/>
      <c r="AS21" s="3311" t="s">
        <v>648</v>
      </c>
      <c r="AT21" s="3770">
        <v>2</v>
      </c>
      <c r="AU21" s="3256"/>
      <c r="AV21" s="3257"/>
      <c r="AW21" s="3257"/>
      <c r="AX21" s="3258"/>
      <c r="AY21" s="2317" t="s">
        <v>239</v>
      </c>
      <c r="AZ21" s="2636">
        <v>9</v>
      </c>
      <c r="BA21" s="3638"/>
      <c r="BB21" s="3639"/>
      <c r="BC21" s="3639"/>
      <c r="BD21" s="3640"/>
      <c r="BE21" s="1496" t="s">
        <v>995</v>
      </c>
      <c r="BF21" s="1486"/>
      <c r="BG21" s="1486"/>
      <c r="BH21" s="1486"/>
      <c r="BI21" s="1486"/>
      <c r="BJ21" s="2192">
        <f t="shared" si="1"/>
        <v>12</v>
      </c>
      <c r="BK21" s="3744" t="s">
        <v>996</v>
      </c>
      <c r="BL21" s="3745"/>
      <c r="BM21" s="3771">
        <v>2</v>
      </c>
      <c r="BQ21" s="1807"/>
      <c r="BR21" s="1390"/>
      <c r="BS21" s="3157"/>
      <c r="BT21" s="5"/>
      <c r="BU21" s="3607" t="s">
        <v>239</v>
      </c>
      <c r="BV21" s="3608"/>
      <c r="BW21" s="3608"/>
      <c r="BX21" s="3608"/>
      <c r="BY21" s="3608"/>
      <c r="BZ21" s="2641">
        <v>9</v>
      </c>
      <c r="CA21" s="1487"/>
      <c r="CB21" s="1488"/>
      <c r="CC21" s="3539"/>
      <c r="CD21" s="3540"/>
      <c r="CE21" s="3541"/>
      <c r="CF21" s="505"/>
      <c r="CG21" s="1420"/>
      <c r="CH21" s="1420"/>
      <c r="CI21" s="506"/>
      <c r="CJ21" s="1475" t="s">
        <v>969</v>
      </c>
      <c r="CK21" s="1476"/>
      <c r="CL21" s="1476"/>
      <c r="CM21" s="1456">
        <v>7</v>
      </c>
      <c r="CO21" s="3157"/>
      <c r="CP21" s="5"/>
      <c r="CQ21" s="3539"/>
      <c r="CR21" s="3540"/>
      <c r="CS21" s="3541"/>
      <c r="CT21" s="334" t="s">
        <v>246</v>
      </c>
      <c r="CU21" s="1545">
        <v>9</v>
      </c>
      <c r="CV21" s="1503"/>
      <c r="CW21" s="1504"/>
      <c r="CX21" s="1503"/>
      <c r="CY21" s="1504"/>
      <c r="CZ21" s="1503"/>
      <c r="DA21" s="1504"/>
      <c r="DB21" s="151"/>
      <c r="DC21" s="152"/>
      <c r="DD21" s="151"/>
      <c r="DE21" s="453"/>
      <c r="DF21" s="3535"/>
      <c r="DG21" s="3537"/>
      <c r="DH21" s="505"/>
      <c r="DI21" s="506"/>
      <c r="DJ21" s="8"/>
      <c r="DK21" s="2173"/>
      <c r="DL21" s="2173"/>
      <c r="DM21" s="3157"/>
      <c r="DN21" s="3557" t="s">
        <v>1012</v>
      </c>
      <c r="DO21" s="3558"/>
      <c r="DP21" s="3558"/>
      <c r="DQ21" s="3558"/>
      <c r="DR21" s="3558"/>
      <c r="DS21" s="3558"/>
      <c r="DT21" s="3558"/>
      <c r="DU21" s="3558"/>
      <c r="DV21" s="3558"/>
      <c r="DW21" s="3558"/>
      <c r="DX21" s="334" t="s">
        <v>985</v>
      </c>
      <c r="DY21" s="1442">
        <v>1</v>
      </c>
      <c r="DZ21" s="1390"/>
      <c r="EA21" s="1505"/>
      <c r="EB21" s="1506"/>
      <c r="EC21" s="1379"/>
      <c r="ED21" s="1500"/>
      <c r="EE21" s="3731"/>
      <c r="EF21" s="1508">
        <f>DN6</f>
        <v>-9.3499999999999943</v>
      </c>
      <c r="EG21" s="1390"/>
      <c r="EH21" s="3560"/>
      <c r="EI21" s="2889"/>
      <c r="EJ21" s="3560"/>
      <c r="EK21" s="3560"/>
      <c r="EL21" s="3539" t="s">
        <v>1013</v>
      </c>
      <c r="EM21" s="3540"/>
      <c r="EN21" s="3540"/>
      <c r="EO21" s="3541"/>
      <c r="EP21" s="1495"/>
      <c r="EQ21" s="1390"/>
      <c r="ER21" s="3157"/>
      <c r="ES21" s="5"/>
      <c r="ET21" s="334" t="s">
        <v>1052</v>
      </c>
      <c r="EU21" s="1455"/>
      <c r="EV21" s="2238">
        <v>11</v>
      </c>
      <c r="EW21" s="3539"/>
      <c r="EX21" s="3540"/>
      <c r="EY21" s="3541"/>
      <c r="EZ21" s="3021" t="s">
        <v>240</v>
      </c>
      <c r="FA21" s="3020">
        <v>10</v>
      </c>
      <c r="FB21" s="335"/>
      <c r="FC21" s="1509">
        <f>DN6</f>
        <v>-9.3499999999999943</v>
      </c>
      <c r="FD21" s="1436"/>
      <c r="FE21" s="335" t="s">
        <v>36</v>
      </c>
      <c r="FF21" s="465"/>
      <c r="FG21" s="465"/>
      <c r="FH21" s="1812">
        <v>3</v>
      </c>
      <c r="FI21" s="334" t="s">
        <v>1014</v>
      </c>
      <c r="FJ21" s="2650">
        <v>7</v>
      </c>
      <c r="FK21" s="2965"/>
      <c r="FL21" s="2967"/>
      <c r="FM21" s="2967"/>
      <c r="FN21" s="2964"/>
      <c r="FO21" s="3525"/>
      <c r="FP21" s="2906" t="s">
        <v>240</v>
      </c>
      <c r="FQ21" s="2990"/>
      <c r="FR21" s="2977"/>
      <c r="FS21" s="2977"/>
      <c r="FT21" s="2977"/>
      <c r="FU21" s="2907">
        <v>10</v>
      </c>
      <c r="FV21" s="3557" t="s">
        <v>1012</v>
      </c>
      <c r="FW21" s="3558"/>
      <c r="FX21" s="3558"/>
      <c r="FY21" s="3558"/>
      <c r="FZ21" s="3558"/>
      <c r="GA21" s="3558"/>
      <c r="GB21" s="3558"/>
      <c r="GC21" s="3558"/>
      <c r="GD21" s="3558"/>
      <c r="GE21" s="3558"/>
      <c r="GF21" s="3558"/>
      <c r="GG21" s="3558"/>
      <c r="GH21" s="3576" t="s">
        <v>1013</v>
      </c>
      <c r="GI21" s="3603"/>
      <c r="GJ21" s="3603"/>
      <c r="GK21" s="3577"/>
      <c r="GL21" s="3021" t="s">
        <v>240</v>
      </c>
      <c r="GM21" s="3020">
        <v>10</v>
      </c>
      <c r="GN21" s="3157"/>
      <c r="GO21" s="2889"/>
      <c r="GP21" s="2889"/>
      <c r="GQ21" s="3560"/>
      <c r="GR21" s="3560"/>
      <c r="GS21" s="1510"/>
      <c r="GT21" s="1511"/>
      <c r="GU21" s="1498"/>
      <c r="GV21" s="1499"/>
      <c r="GW21" s="3706"/>
      <c r="GX21" s="3707"/>
      <c r="GY21" s="3707"/>
      <c r="GZ21" s="3711"/>
      <c r="HA21" s="3837"/>
      <c r="HB21" s="1390"/>
      <c r="HC21" s="1326" t="s">
        <v>35</v>
      </c>
      <c r="HD21" s="1512">
        <v>1</v>
      </c>
      <c r="HE21" s="1513"/>
      <c r="HF21" s="1514"/>
      <c r="HG21" s="1326" t="s">
        <v>35</v>
      </c>
      <c r="HH21" s="1512">
        <v>1</v>
      </c>
      <c r="HI21" s="1513"/>
      <c r="HJ21" s="1514"/>
      <c r="HK21" s="3651"/>
      <c r="HL21" s="3652"/>
      <c r="HM21" s="3654"/>
      <c r="HN21" s="3542" t="s">
        <v>1015</v>
      </c>
      <c r="HP21" s="3157"/>
      <c r="HQ21" s="1502"/>
      <c r="HR21" s="1431"/>
      <c r="HS21" s="1427"/>
      <c r="HT21" s="1429"/>
      <c r="HU21" s="1429"/>
      <c r="HV21" s="1429"/>
      <c r="HW21" s="1429"/>
      <c r="HX21" s="1429"/>
      <c r="HY21" s="1429"/>
      <c r="HZ21" s="1429"/>
      <c r="IA21" s="1429"/>
      <c r="IB21" s="1429"/>
      <c r="IC21" s="1429"/>
      <c r="ID21" s="1429"/>
      <c r="IE21" s="1471"/>
      <c r="IF21" s="511"/>
      <c r="IG21" s="1429"/>
      <c r="IH21" s="3157"/>
      <c r="II21" s="919"/>
      <c r="IJ21" s="2394"/>
      <c r="IK21" s="2395"/>
      <c r="IL21" s="2395"/>
      <c r="IM21" s="2395"/>
      <c r="IN21" s="2395"/>
      <c r="IO21"/>
      <c r="IP21" s="2395"/>
      <c r="IQ21"/>
      <c r="IR21" s="2395"/>
      <c r="IS21" s="2395"/>
      <c r="IT21" s="1458"/>
      <c r="IU21" s="1473"/>
      <c r="IV21" s="1471"/>
      <c r="IW21" s="1471"/>
      <c r="IX21" s="1472"/>
      <c r="IY21" s="1445"/>
      <c r="IZ21" s="1446"/>
    </row>
    <row r="22" spans="1:260" ht="12.75" customHeight="1">
      <c r="A22" s="3157"/>
      <c r="B22" s="3788"/>
      <c r="C22" s="2806"/>
      <c r="D22" s="2807"/>
      <c r="E22" s="2806"/>
      <c r="F22" s="2807"/>
      <c r="G22" s="3796"/>
      <c r="H22" s="3797"/>
      <c r="I22" s="501"/>
      <c r="J22" s="501"/>
      <c r="K22" s="501"/>
      <c r="L22" s="501"/>
      <c r="M22" s="736" t="s">
        <v>1383</v>
      </c>
      <c r="N22" s="1447"/>
      <c r="O22" s="2626">
        <v>8</v>
      </c>
      <c r="P22" s="3633" t="s">
        <v>125</v>
      </c>
      <c r="Q22" s="3687">
        <v>3</v>
      </c>
      <c r="R22" s="1519"/>
      <c r="S22" s="465"/>
      <c r="T22" s="465"/>
      <c r="U22" s="465"/>
      <c r="V22" s="3157"/>
      <c r="X22" s="3782" t="s">
        <v>978</v>
      </c>
      <c r="Y22" s="3783"/>
      <c r="Z22" s="2627">
        <v>11</v>
      </c>
      <c r="AA22" s="3782" t="s">
        <v>979</v>
      </c>
      <c r="AB22" s="3783"/>
      <c r="AC22" s="2626">
        <v>26</v>
      </c>
      <c r="AD22" s="3539"/>
      <c r="AE22" s="3541"/>
      <c r="AF22" s="3539"/>
      <c r="AG22" s="3541"/>
      <c r="AH22" s="3544"/>
      <c r="AI22" s="1402"/>
      <c r="AJ22" s="386"/>
      <c r="AK22" s="1485"/>
      <c r="AL22" s="14"/>
      <c r="AM22" s="498"/>
      <c r="AN22" s="3312"/>
      <c r="AO22" s="3770"/>
      <c r="AQ22" s="3157"/>
      <c r="AR22" s="5"/>
      <c r="AS22" s="3312"/>
      <c r="AT22" s="3770"/>
      <c r="AU22" s="488"/>
      <c r="AV22" s="489"/>
      <c r="AW22" s="489"/>
      <c r="AX22" s="490"/>
      <c r="AY22" s="2317" t="s">
        <v>240</v>
      </c>
      <c r="AZ22" s="2636">
        <v>10</v>
      </c>
      <c r="BA22" s="3638"/>
      <c r="BB22" s="3639"/>
      <c r="BC22" s="3639"/>
      <c r="BD22" s="3640"/>
      <c r="BE22" s="337" t="s">
        <v>1010</v>
      </c>
      <c r="BF22" s="1433"/>
      <c r="BG22" s="1433"/>
      <c r="BH22" s="1433"/>
      <c r="BI22" s="1433"/>
      <c r="BJ22" s="2192">
        <f t="shared" si="1"/>
        <v>13</v>
      </c>
      <c r="BK22" s="3611"/>
      <c r="BL22" s="3746"/>
      <c r="BM22" s="3772"/>
      <c r="BQ22" s="1807"/>
      <c r="BR22" s="1390"/>
      <c r="BS22" s="3157"/>
      <c r="BT22" s="5"/>
      <c r="BU22" s="3607" t="s">
        <v>240</v>
      </c>
      <c r="BV22" s="3608"/>
      <c r="BW22" s="3608"/>
      <c r="BX22" s="3608"/>
      <c r="BY22" s="3608"/>
      <c r="BZ22" s="2643">
        <v>10</v>
      </c>
      <c r="CA22" s="1487"/>
      <c r="CB22" s="1488"/>
      <c r="CC22" s="3539"/>
      <c r="CD22" s="3540"/>
      <c r="CE22" s="3541"/>
      <c r="CF22" s="505"/>
      <c r="CG22" s="1420"/>
      <c r="CH22" s="1420"/>
      <c r="CI22" s="506"/>
      <c r="CJ22" s="1475" t="s">
        <v>1011</v>
      </c>
      <c r="CK22" s="1476"/>
      <c r="CL22" s="1476"/>
      <c r="CM22" s="1456">
        <v>8</v>
      </c>
      <c r="CO22" s="3157"/>
      <c r="CP22" s="5"/>
      <c r="CQ22" s="3539"/>
      <c r="CR22" s="3540"/>
      <c r="CS22" s="3541"/>
      <c r="CT22" s="334" t="s">
        <v>242</v>
      </c>
      <c r="CU22" s="1545">
        <v>10</v>
      </c>
      <c r="CV22" s="1520"/>
      <c r="CW22" s="1521"/>
      <c r="CX22" s="1520"/>
      <c r="CY22" s="1521"/>
      <c r="CZ22" s="1520"/>
      <c r="DA22" s="1521"/>
      <c r="DB22" s="151"/>
      <c r="DC22" s="152"/>
      <c r="DD22" s="1520"/>
      <c r="DE22" s="1521"/>
      <c r="DF22" s="3611"/>
      <c r="DG22" s="3612"/>
      <c r="DH22" s="1522"/>
      <c r="DI22" s="1435"/>
      <c r="DJ22" s="8"/>
      <c r="DK22" s="506"/>
      <c r="DL22" s="2538"/>
      <c r="DM22" s="3157"/>
      <c r="DN22" s="3557"/>
      <c r="DO22" s="3558"/>
      <c r="DP22" s="3558"/>
      <c r="DQ22" s="3558"/>
      <c r="DR22" s="3558"/>
      <c r="DS22" s="3558"/>
      <c r="DT22" s="3558"/>
      <c r="DU22" s="3558"/>
      <c r="DV22" s="3558"/>
      <c r="DW22" s="3558"/>
      <c r="DX22" s="334" t="s">
        <v>998</v>
      </c>
      <c r="DY22" s="1442">
        <v>2</v>
      </c>
      <c r="DZ22" s="263"/>
      <c r="EA22" s="1479"/>
      <c r="EB22" s="1524"/>
      <c r="EC22" s="1379"/>
      <c r="ED22" s="1500"/>
      <c r="EE22" s="3731"/>
      <c r="EF22" s="1497"/>
      <c r="EG22" s="263"/>
      <c r="EH22" s="3560"/>
      <c r="EI22" s="2889"/>
      <c r="EJ22" s="3560"/>
      <c r="EK22" s="3560"/>
      <c r="EL22" s="3539"/>
      <c r="EM22" s="3540"/>
      <c r="EN22" s="3540"/>
      <c r="EO22" s="3541"/>
      <c r="EP22" s="1495"/>
      <c r="EQ22" s="263"/>
      <c r="ER22" s="3157"/>
      <c r="ES22" s="5"/>
      <c r="ET22" s="334" t="s">
        <v>1064</v>
      </c>
      <c r="EU22" s="1455"/>
      <c r="EV22" s="2238">
        <v>12</v>
      </c>
      <c r="EW22" s="3539"/>
      <c r="EX22" s="3540"/>
      <c r="EY22" s="3541"/>
      <c r="EZ22" s="3021" t="s">
        <v>242</v>
      </c>
      <c r="FA22" s="3020">
        <v>11</v>
      </c>
      <c r="FB22" s="335"/>
      <c r="FC22" s="152"/>
      <c r="FD22" s="1436"/>
      <c r="FE22" s="1525" t="s">
        <v>24</v>
      </c>
      <c r="FF22" s="1526"/>
      <c r="FG22" s="1526"/>
      <c r="FH22" s="2199">
        <v>96</v>
      </c>
      <c r="FI22" s="334" t="s">
        <v>1044</v>
      </c>
      <c r="FJ22" s="2650">
        <v>8</v>
      </c>
      <c r="FK22" s="2965"/>
      <c r="FL22" s="2967"/>
      <c r="FM22" s="2967"/>
      <c r="FN22" s="2964"/>
      <c r="FO22" s="3525"/>
      <c r="FP22" s="2906" t="s">
        <v>242</v>
      </c>
      <c r="FQ22" s="2990"/>
      <c r="FR22" s="2977"/>
      <c r="FS22" s="2977"/>
      <c r="FT22" s="2977"/>
      <c r="FU22" s="2907">
        <v>11</v>
      </c>
      <c r="FV22" s="3557"/>
      <c r="FW22" s="3558"/>
      <c r="FX22" s="3558"/>
      <c r="FY22" s="3558"/>
      <c r="FZ22" s="3558"/>
      <c r="GA22" s="3558"/>
      <c r="GB22" s="3558"/>
      <c r="GC22" s="3558"/>
      <c r="GD22" s="3558"/>
      <c r="GE22" s="3558"/>
      <c r="GF22" s="3558"/>
      <c r="GG22" s="3558"/>
      <c r="GH22" s="3576"/>
      <c r="GI22" s="3603"/>
      <c r="GJ22" s="3603"/>
      <c r="GK22" s="3577"/>
      <c r="GL22" s="3021" t="s">
        <v>242</v>
      </c>
      <c r="GM22" s="3020">
        <v>11</v>
      </c>
      <c r="GN22" s="3157"/>
      <c r="GO22" s="2889"/>
      <c r="GP22" s="2889"/>
      <c r="GQ22" s="3560"/>
      <c r="GR22" s="3560"/>
      <c r="GS22" s="386"/>
      <c r="GT22" s="1485"/>
      <c r="GU22" s="1498"/>
      <c r="GV22" s="1499"/>
      <c r="GW22" s="1528"/>
      <c r="GX22" s="1529"/>
      <c r="GY22" s="1529" t="s">
        <v>84</v>
      </c>
      <c r="GZ22" s="1530">
        <f>HC6</f>
        <v>-9.4999999999999911</v>
      </c>
      <c r="HA22" s="3837"/>
      <c r="HB22" s="263"/>
      <c r="HC22" s="1531" t="s">
        <v>36</v>
      </c>
      <c r="HD22" s="1532">
        <v>2</v>
      </c>
      <c r="HE22" s="361" t="s">
        <v>84</v>
      </c>
      <c r="HF22" s="3712" t="s">
        <v>1354</v>
      </c>
      <c r="HG22" s="1531" t="s">
        <v>36</v>
      </c>
      <c r="HH22" s="1532">
        <v>2</v>
      </c>
      <c r="HI22" s="361" t="s">
        <v>84</v>
      </c>
      <c r="HJ22" s="3712" t="s">
        <v>1354</v>
      </c>
      <c r="HK22" s="1443" t="s">
        <v>80</v>
      </c>
      <c r="HL22" s="1444"/>
      <c r="HM22" s="2653">
        <f>+HM20+1</f>
        <v>10</v>
      </c>
      <c r="HN22" s="3542"/>
      <c r="HP22" s="3157"/>
      <c r="HQ22" s="2547"/>
      <c r="HR22" s="2548"/>
      <c r="HS22" s="2176" t="s">
        <v>988</v>
      </c>
      <c r="HT22" s="2177"/>
      <c r="HU22" s="2177"/>
      <c r="HV22" s="2177"/>
      <c r="HW22" s="2177"/>
      <c r="HX22" s="2177"/>
      <c r="HY22" s="2177"/>
      <c r="HZ22" s="2177"/>
      <c r="IA22" s="2178"/>
      <c r="IB22" s="2176" t="s">
        <v>989</v>
      </c>
      <c r="IC22" s="2179"/>
      <c r="ID22" s="2179"/>
      <c r="IE22" s="2179"/>
      <c r="IF22" s="2179"/>
      <c r="IG22"/>
      <c r="IH22" s="3157"/>
      <c r="II22" s="919"/>
      <c r="IJ22" s="3663" t="s">
        <v>990</v>
      </c>
      <c r="IK22" s="3664"/>
      <c r="IL22" s="3664"/>
      <c r="IM22" s="3664"/>
      <c r="IN22" s="3665"/>
      <c r="IO22" s="3665"/>
      <c r="IP22" s="3665"/>
      <c r="IQ22" s="3665"/>
      <c r="IR22" s="3665"/>
      <c r="IS22" s="3666"/>
      <c r="IT22" s="1462"/>
      <c r="IU22" s="1473"/>
      <c r="IV22" s="1471"/>
      <c r="IW22" s="1471"/>
      <c r="IX22" s="1472"/>
      <c r="IY22" s="1445"/>
      <c r="IZ22" s="1446"/>
    </row>
    <row r="23" spans="1:260" ht="12.75" customHeight="1">
      <c r="A23" s="3157"/>
      <c r="B23" s="3788"/>
      <c r="C23" s="2808"/>
      <c r="D23" s="2807"/>
      <c r="E23" s="2808"/>
      <c r="F23" s="2807"/>
      <c r="G23" s="3796"/>
      <c r="H23" s="3797"/>
      <c r="I23" s="501"/>
      <c r="J23" s="501"/>
      <c r="K23" s="501"/>
      <c r="L23" s="501"/>
      <c r="M23" s="736" t="s">
        <v>1384</v>
      </c>
      <c r="N23" s="1447"/>
      <c r="O23" s="2626">
        <v>9</v>
      </c>
      <c r="P23" s="3633"/>
      <c r="Q23" s="3687"/>
      <c r="R23" s="1536" t="s">
        <v>35</v>
      </c>
      <c r="S23" s="1537">
        <v>1</v>
      </c>
      <c r="T23" s="1538"/>
      <c r="U23" s="1538"/>
      <c r="V23" s="3157"/>
      <c r="X23" s="3782" t="s">
        <v>991</v>
      </c>
      <c r="Y23" s="3783"/>
      <c r="Z23" s="2626">
        <v>12</v>
      </c>
      <c r="AA23" s="3782" t="s">
        <v>992</v>
      </c>
      <c r="AB23" s="3783"/>
      <c r="AC23" s="2626">
        <v>27</v>
      </c>
      <c r="AD23" s="3539"/>
      <c r="AE23" s="3541"/>
      <c r="AF23" s="3539"/>
      <c r="AG23" s="3541"/>
      <c r="AH23" s="1495"/>
      <c r="AI23" s="1495"/>
      <c r="AJ23" s="386"/>
      <c r="AK23" s="1485"/>
      <c r="AL23" s="82"/>
      <c r="AM23" s="127"/>
      <c r="AN23" s="3311" t="s">
        <v>993</v>
      </c>
      <c r="AO23" s="3770">
        <v>3</v>
      </c>
      <c r="AQ23" s="3157"/>
      <c r="AR23" s="5"/>
      <c r="AS23" s="3311" t="s">
        <v>993</v>
      </c>
      <c r="AT23" s="3770">
        <v>3</v>
      </c>
      <c r="AU23" s="494"/>
      <c r="AV23" s="143"/>
      <c r="AW23" s="143"/>
      <c r="AX23" s="495"/>
      <c r="AY23" s="2317" t="s">
        <v>242</v>
      </c>
      <c r="AZ23" s="2636">
        <v>11</v>
      </c>
      <c r="BA23" s="3638"/>
      <c r="BB23" s="3639"/>
      <c r="BC23" s="3639"/>
      <c r="BD23" s="3640"/>
      <c r="BE23" s="337" t="s">
        <v>1042</v>
      </c>
      <c r="BF23" s="1433"/>
      <c r="BG23" s="1433"/>
      <c r="BH23" s="1433"/>
      <c r="BI23" s="1433"/>
      <c r="BJ23" s="2192">
        <f t="shared" si="1"/>
        <v>14</v>
      </c>
      <c r="BK23" s="334" t="s">
        <v>1043</v>
      </c>
      <c r="BL23" s="1455"/>
      <c r="BM23" s="1456">
        <v>3</v>
      </c>
      <c r="BN23" s="2514"/>
      <c r="BO23" s="340"/>
      <c r="BP23" s="340"/>
      <c r="BQ23" s="341"/>
      <c r="BR23" s="263"/>
      <c r="BS23" s="3157"/>
      <c r="BT23" s="5"/>
      <c r="BU23" s="3607" t="s">
        <v>242</v>
      </c>
      <c r="BV23" s="3608"/>
      <c r="BW23" s="3608"/>
      <c r="BX23" s="3608"/>
      <c r="BY23" s="3608"/>
      <c r="BZ23" s="2641">
        <v>11</v>
      </c>
      <c r="CA23" s="1487"/>
      <c r="CB23" s="1488"/>
      <c r="CC23" s="3539"/>
      <c r="CD23" s="3540"/>
      <c r="CE23" s="3541"/>
      <c r="CF23" s="505"/>
      <c r="CG23" s="1420"/>
      <c r="CH23" s="1420"/>
      <c r="CI23" s="506"/>
      <c r="CJ23" s="1475" t="s">
        <v>975</v>
      </c>
      <c r="CK23" s="1476"/>
      <c r="CL23" s="1476"/>
      <c r="CM23" s="1456">
        <v>9</v>
      </c>
      <c r="CO23" s="3157"/>
      <c r="CP23" s="5"/>
      <c r="CQ23" s="3539"/>
      <c r="CR23" s="3540"/>
      <c r="CS23" s="3541"/>
      <c r="CT23" s="736" t="s">
        <v>24</v>
      </c>
      <c r="CU23" s="1419">
        <v>96</v>
      </c>
      <c r="CV23" s="1540" t="s">
        <v>35</v>
      </c>
      <c r="CW23" s="1541">
        <v>1</v>
      </c>
      <c r="CX23" s="1540" t="s">
        <v>35</v>
      </c>
      <c r="CY23" s="1541">
        <v>1</v>
      </c>
      <c r="CZ23" s="1540" t="s">
        <v>35</v>
      </c>
      <c r="DA23" s="1541">
        <v>1</v>
      </c>
      <c r="DB23" s="1540" t="s">
        <v>35</v>
      </c>
      <c r="DC23" s="1542">
        <v>1</v>
      </c>
      <c r="DD23" s="1540" t="s">
        <v>35</v>
      </c>
      <c r="DE23" s="1541">
        <v>1</v>
      </c>
      <c r="DF23" s="1540" t="s">
        <v>35</v>
      </c>
      <c r="DG23" s="1541">
        <v>1</v>
      </c>
      <c r="DH23" s="1540" t="s">
        <v>35</v>
      </c>
      <c r="DI23" s="1541">
        <v>1</v>
      </c>
      <c r="DJ23" s="1673"/>
      <c r="DK23" s="2195"/>
      <c r="DL23" s="2539"/>
      <c r="DM23" s="3157"/>
      <c r="DN23" s="3557"/>
      <c r="DO23" s="3558"/>
      <c r="DP23" s="3558"/>
      <c r="DQ23" s="3558"/>
      <c r="DR23" s="3558"/>
      <c r="DS23" s="3558"/>
      <c r="DT23" s="3558"/>
      <c r="DU23" s="3558"/>
      <c r="DV23" s="3558"/>
      <c r="DW23" s="3558"/>
      <c r="DX23" s="335" t="s">
        <v>36</v>
      </c>
      <c r="DY23" s="1442">
        <v>3</v>
      </c>
      <c r="DZ23" s="263"/>
      <c r="EA23" s="1540" t="s">
        <v>35</v>
      </c>
      <c r="EB23" s="1542">
        <v>1</v>
      </c>
      <c r="EC23" s="1545"/>
      <c r="ED23" s="1546"/>
      <c r="EE23" s="3731"/>
      <c r="EF23" s="3542" t="s">
        <v>1051</v>
      </c>
      <c r="EG23" s="263"/>
      <c r="EH23" s="2889"/>
      <c r="EI23" s="2889"/>
      <c r="EJ23" s="3560"/>
      <c r="EK23" s="3560"/>
      <c r="EL23" s="3539"/>
      <c r="EM23" s="3540"/>
      <c r="EN23" s="3540"/>
      <c r="EO23" s="3541"/>
      <c r="EP23" s="1495"/>
      <c r="EQ23" s="263"/>
      <c r="ER23" s="3157"/>
      <c r="ES23" s="5"/>
      <c r="ET23" s="2239" t="s">
        <v>83</v>
      </c>
      <c r="EU23" s="2067"/>
      <c r="EV23" s="2240">
        <v>96</v>
      </c>
      <c r="EW23" s="1547"/>
      <c r="EX23" s="1548"/>
      <c r="EY23" s="1549"/>
      <c r="EZ23" s="3021" t="s">
        <v>1063</v>
      </c>
      <c r="FA23" s="3020">
        <v>12</v>
      </c>
      <c r="FB23" s="3638" t="s">
        <v>1051</v>
      </c>
      <c r="FC23" s="3639"/>
      <c r="FD23" s="3640"/>
      <c r="FE23" s="1450"/>
      <c r="FF23" s="1480"/>
      <c r="FG23" s="1480"/>
      <c r="FH23" s="1481"/>
      <c r="FI23" s="334" t="s">
        <v>1053</v>
      </c>
      <c r="FJ23" s="2650">
        <v>9</v>
      </c>
      <c r="FK23" s="2966"/>
      <c r="FL23" s="2968"/>
      <c r="FM23" s="2968"/>
      <c r="FN23" s="2964"/>
      <c r="FO23" s="3525"/>
      <c r="FP23" s="2906" t="s">
        <v>1063</v>
      </c>
      <c r="FQ23" s="2990"/>
      <c r="FR23" s="2977"/>
      <c r="FS23" s="2977"/>
      <c r="FT23" s="2977"/>
      <c r="FU23" s="2907">
        <v>12</v>
      </c>
      <c r="FV23" s="3557"/>
      <c r="FW23" s="3558"/>
      <c r="FX23" s="3558"/>
      <c r="FY23" s="3558"/>
      <c r="FZ23" s="3558"/>
      <c r="GA23" s="3558"/>
      <c r="GB23" s="3558"/>
      <c r="GC23" s="3558"/>
      <c r="GD23" s="3558"/>
      <c r="GE23" s="3558"/>
      <c r="GF23" s="3558"/>
      <c r="GG23" s="3558"/>
      <c r="GH23" s="3576"/>
      <c r="GI23" s="3603"/>
      <c r="GJ23" s="3603"/>
      <c r="GK23" s="3577"/>
      <c r="GL23" s="3021" t="s">
        <v>1063</v>
      </c>
      <c r="GM23" s="3020">
        <v>12</v>
      </c>
      <c r="GN23" s="3157"/>
      <c r="GO23" s="2889"/>
      <c r="GP23" s="2889"/>
      <c r="GQ23" s="3560"/>
      <c r="GR23" s="3560"/>
      <c r="GS23" s="1550" t="s">
        <v>35</v>
      </c>
      <c r="GT23" s="1512">
        <v>1</v>
      </c>
      <c r="GU23" s="1551"/>
      <c r="GV23" s="1552"/>
      <c r="GW23" s="3715" t="s">
        <v>1054</v>
      </c>
      <c r="GX23" s="3716"/>
      <c r="GY23" s="3716"/>
      <c r="GZ23" s="3718">
        <v>2</v>
      </c>
      <c r="HA23" s="3837"/>
      <c r="HB23" s="263"/>
      <c r="HC23" s="360"/>
      <c r="HD23" s="204"/>
      <c r="HE23" s="14"/>
      <c r="HF23" s="3713"/>
      <c r="HG23" s="360"/>
      <c r="HH23" s="204"/>
      <c r="HI23" s="14"/>
      <c r="HJ23" s="3714"/>
      <c r="HK23" s="1443" t="s">
        <v>29</v>
      </c>
      <c r="HL23" s="1444"/>
      <c r="HM23" s="2653">
        <f t="shared" si="0"/>
        <v>11</v>
      </c>
      <c r="HN23" s="3542"/>
      <c r="HP23" s="3157"/>
      <c r="HQ23" s="3681"/>
      <c r="HR23" s="3682"/>
      <c r="HS23" s="1501" t="s">
        <v>148</v>
      </c>
      <c r="HT23" s="1501" t="s">
        <v>149</v>
      </c>
      <c r="HU23" s="1501" t="s">
        <v>150</v>
      </c>
      <c r="HV23" s="1501" t="s">
        <v>151</v>
      </c>
      <c r="HW23" s="1501" t="s">
        <v>152</v>
      </c>
      <c r="HX23" s="1501" t="s">
        <v>153</v>
      </c>
      <c r="HY23" s="1501" t="s">
        <v>334</v>
      </c>
      <c r="HZ23" s="1501" t="s">
        <v>335</v>
      </c>
      <c r="IA23" s="1501" t="s">
        <v>336</v>
      </c>
      <c r="IB23" s="1501" t="s">
        <v>1001</v>
      </c>
      <c r="IC23" s="1501" t="s">
        <v>662</v>
      </c>
      <c r="ID23" s="1501" t="s">
        <v>654</v>
      </c>
      <c r="IE23" s="1501" t="s">
        <v>663</v>
      </c>
      <c r="IF23" s="1501" t="s">
        <v>664</v>
      </c>
      <c r="IG23"/>
      <c r="IH23" s="3157"/>
      <c r="II23" s="919"/>
      <c r="IJ23" s="1501" t="s">
        <v>1002</v>
      </c>
      <c r="IK23" s="1501" t="s">
        <v>665</v>
      </c>
      <c r="IL23" s="1501" t="s">
        <v>666</v>
      </c>
      <c r="IM23" s="1501" t="s">
        <v>667</v>
      </c>
      <c r="IN23" s="1501" t="s">
        <v>668</v>
      </c>
      <c r="IO23" s="1501" t="s">
        <v>1003</v>
      </c>
      <c r="IP23" s="1501" t="s">
        <v>1004</v>
      </c>
      <c r="IQ23" s="1501" t="s">
        <v>1005</v>
      </c>
      <c r="IR23" s="1501" t="s">
        <v>1006</v>
      </c>
      <c r="IS23" s="1501" t="s">
        <v>1007</v>
      </c>
      <c r="IT23" s="1462"/>
      <c r="IU23" s="1502"/>
      <c r="IV23" s="1471"/>
      <c r="IW23" s="1471"/>
      <c r="IX23" s="1472"/>
      <c r="IY23" s="1445"/>
      <c r="IZ23" s="1446"/>
    </row>
    <row r="24" spans="1:260" ht="12.75" customHeight="1">
      <c r="A24" s="3157"/>
      <c r="B24" s="147"/>
      <c r="C24" s="2809" t="s">
        <v>35</v>
      </c>
      <c r="D24" s="2810">
        <v>1</v>
      </c>
      <c r="E24" s="2809" t="s">
        <v>35</v>
      </c>
      <c r="F24" s="2811">
        <v>1</v>
      </c>
      <c r="G24" s="736" t="s">
        <v>1056</v>
      </c>
      <c r="H24" s="1553">
        <v>1</v>
      </c>
      <c r="I24" s="139" t="s">
        <v>35</v>
      </c>
      <c r="J24" s="1537">
        <v>1</v>
      </c>
      <c r="K24" s="1554"/>
      <c r="L24" s="1554"/>
      <c r="M24" s="736" t="s">
        <v>841</v>
      </c>
      <c r="N24" s="1447"/>
      <c r="O24" s="2626">
        <v>10</v>
      </c>
      <c r="P24" s="1536" t="s">
        <v>124</v>
      </c>
      <c r="Q24" s="2318">
        <v>4</v>
      </c>
      <c r="R24" s="482" t="s">
        <v>36</v>
      </c>
      <c r="S24" s="1555">
        <v>2</v>
      </c>
      <c r="T24" s="1556" t="s">
        <v>84</v>
      </c>
      <c r="U24" s="3014" t="str">
        <f>FK6</f>
        <v>9.46A</v>
      </c>
      <c r="V24" s="3157"/>
      <c r="X24" s="3799" t="s">
        <v>1008</v>
      </c>
      <c r="Y24" s="3800"/>
      <c r="Z24" s="2627">
        <v>13</v>
      </c>
      <c r="AA24" s="452" t="s">
        <v>1009</v>
      </c>
      <c r="AB24" s="1424"/>
      <c r="AC24" s="2626">
        <v>28</v>
      </c>
      <c r="AD24" s="3539"/>
      <c r="AE24" s="3541"/>
      <c r="AF24" s="3539"/>
      <c r="AG24" s="3541"/>
      <c r="AH24" s="1495"/>
      <c r="AI24" s="1495"/>
      <c r="AJ24" s="386"/>
      <c r="AK24" s="1469"/>
      <c r="AL24" s="82"/>
      <c r="AM24" s="127"/>
      <c r="AN24" s="3312"/>
      <c r="AO24" s="3770"/>
      <c r="AQ24" s="3157"/>
      <c r="AR24" s="5"/>
      <c r="AS24" s="3312"/>
      <c r="AT24" s="3770"/>
      <c r="AU24" s="1539"/>
      <c r="AV24" s="26"/>
      <c r="AW24" s="26"/>
      <c r="AX24" s="50"/>
      <c r="AY24" s="2317" t="s">
        <v>1060</v>
      </c>
      <c r="AZ24" s="2636">
        <v>12</v>
      </c>
      <c r="BA24" s="3638"/>
      <c r="BB24" s="3639"/>
      <c r="BC24" s="3639"/>
      <c r="BD24" s="3640"/>
      <c r="BE24" s="337" t="s">
        <v>1047</v>
      </c>
      <c r="BF24" s="1433"/>
      <c r="BG24" s="1433"/>
      <c r="BH24" s="1433"/>
      <c r="BI24" s="1433"/>
      <c r="BJ24" s="2192">
        <f t="shared" si="1"/>
        <v>15</v>
      </c>
      <c r="BK24" s="334" t="s">
        <v>1048</v>
      </c>
      <c r="BL24" s="1455"/>
      <c r="BM24" s="1456">
        <v>4</v>
      </c>
      <c r="BN24" s="2863"/>
      <c r="BO24" s="2950"/>
      <c r="BP24" s="2950"/>
      <c r="BQ24" s="1934"/>
      <c r="BR24" s="263"/>
      <c r="BS24" s="3157"/>
      <c r="BT24" s="5"/>
      <c r="BU24" s="3607" t="s">
        <v>1063</v>
      </c>
      <c r="BV24" s="3608"/>
      <c r="BW24" s="3608"/>
      <c r="BX24" s="3608"/>
      <c r="BY24" s="3608"/>
      <c r="BZ24" s="2641">
        <v>12</v>
      </c>
      <c r="CA24" s="1487"/>
      <c r="CB24" s="1488"/>
      <c r="CC24" s="3557" t="s">
        <v>1049</v>
      </c>
      <c r="CD24" s="3558"/>
      <c r="CE24" s="3717"/>
      <c r="CF24" s="505"/>
      <c r="CG24" s="1420"/>
      <c r="CH24" s="1420"/>
      <c r="CI24" s="506"/>
      <c r="CJ24" s="2855" t="s">
        <v>1661</v>
      </c>
      <c r="CK24" s="2856"/>
      <c r="CL24" s="2856"/>
      <c r="CM24" s="2857">
        <v>10</v>
      </c>
      <c r="CO24" s="3157"/>
      <c r="CP24" s="5"/>
      <c r="CQ24" s="3539"/>
      <c r="CR24" s="3540"/>
      <c r="CS24" s="3541"/>
      <c r="CV24" s="1561" t="s">
        <v>36</v>
      </c>
      <c r="CW24" s="1562">
        <v>2</v>
      </c>
      <c r="CX24" s="1561" t="s">
        <v>36</v>
      </c>
      <c r="CY24" s="1562">
        <v>2</v>
      </c>
      <c r="CZ24" s="1561" t="s">
        <v>36</v>
      </c>
      <c r="DA24" s="1562">
        <v>2</v>
      </c>
      <c r="DB24" s="1563" t="s">
        <v>36</v>
      </c>
      <c r="DC24" s="1564">
        <v>2</v>
      </c>
      <c r="DD24" s="1561" t="s">
        <v>36</v>
      </c>
      <c r="DE24" s="1562">
        <v>2</v>
      </c>
      <c r="DF24" s="1561" t="s">
        <v>36</v>
      </c>
      <c r="DG24" s="1562">
        <v>2</v>
      </c>
      <c r="DH24" s="1561" t="s">
        <v>36</v>
      </c>
      <c r="DI24" s="1562">
        <v>2</v>
      </c>
      <c r="DJ24" s="2466"/>
      <c r="DK24" s="2196"/>
      <c r="DL24" s="2540"/>
      <c r="DM24" s="3157"/>
      <c r="DN24" s="1543"/>
      <c r="DO24" s="465"/>
      <c r="DP24" s="465"/>
      <c r="DQ24" s="465"/>
      <c r="DR24" s="465"/>
      <c r="DS24" s="465"/>
      <c r="DT24" s="465"/>
      <c r="DU24" s="465"/>
      <c r="DV24" s="465"/>
      <c r="DW24" s="465"/>
      <c r="DX24" s="1525" t="s">
        <v>24</v>
      </c>
      <c r="DY24" s="1527">
        <v>96</v>
      </c>
      <c r="DZ24" s="1390"/>
      <c r="EA24" s="1561" t="s">
        <v>36</v>
      </c>
      <c r="EB24" s="1565">
        <v>2</v>
      </c>
      <c r="EC24" s="1566" t="s">
        <v>84</v>
      </c>
      <c r="ED24" s="1567">
        <f>EL6</f>
        <v>-9.3999999999999932</v>
      </c>
      <c r="EE24" s="1497"/>
      <c r="EF24" s="3542"/>
      <c r="EG24" s="1390"/>
      <c r="EH24" s="2889"/>
      <c r="EI24" s="2889"/>
      <c r="EJ24" s="3560"/>
      <c r="EK24" s="3560"/>
      <c r="EL24" s="3539"/>
      <c r="EM24" s="3540"/>
      <c r="EN24" s="3540"/>
      <c r="EO24" s="3541"/>
      <c r="EP24" s="1568"/>
      <c r="EQ24" s="1390"/>
      <c r="ER24" s="3157"/>
      <c r="ES24" s="5"/>
      <c r="ET24" s="736" t="s">
        <v>76</v>
      </c>
      <c r="EU24" s="2067"/>
      <c r="EV24" s="2238">
        <v>99</v>
      </c>
      <c r="EW24" s="334" t="s">
        <v>35</v>
      </c>
      <c r="EX24" s="1569">
        <v>1</v>
      </c>
      <c r="EY24" s="1570"/>
      <c r="EZ24" s="3021" t="s">
        <v>24</v>
      </c>
      <c r="FA24" s="3020">
        <v>96</v>
      </c>
      <c r="FB24" s="3638"/>
      <c r="FC24" s="3639"/>
      <c r="FD24" s="3640"/>
      <c r="FE24" s="1392"/>
      <c r="FF24" s="1392"/>
      <c r="FG24" s="1392"/>
      <c r="FH24" s="1392"/>
      <c r="FI24" s="334" t="s">
        <v>1065</v>
      </c>
      <c r="FJ24" s="2650">
        <v>10</v>
      </c>
      <c r="FK24" s="2969" t="s">
        <v>35</v>
      </c>
      <c r="FL24" s="2970">
        <v>1</v>
      </c>
      <c r="FM24" s="2971"/>
      <c r="FN24" s="2972"/>
      <c r="FO24" s="3525"/>
      <c r="FP24" s="2906" t="s">
        <v>24</v>
      </c>
      <c r="FQ24" s="2990"/>
      <c r="FR24" s="2977"/>
      <c r="FS24" s="2977"/>
      <c r="FT24" s="2977"/>
      <c r="FU24" s="2907">
        <v>96</v>
      </c>
      <c r="FV24" s="1543"/>
      <c r="FW24" s="2932"/>
      <c r="FX24" s="2932"/>
      <c r="FY24" s="2932"/>
      <c r="FZ24" s="2932"/>
      <c r="GA24" s="2932"/>
      <c r="GB24" s="2932"/>
      <c r="GC24" s="2932"/>
      <c r="GD24" s="2932"/>
      <c r="GE24" s="2932"/>
      <c r="GF24" s="2932"/>
      <c r="GG24" s="2932"/>
      <c r="GH24" s="3576"/>
      <c r="GI24" s="3603"/>
      <c r="GJ24" s="3603"/>
      <c r="GK24" s="3577"/>
      <c r="GL24" s="3021" t="s">
        <v>24</v>
      </c>
      <c r="GM24" s="3020">
        <v>96</v>
      </c>
      <c r="GN24" s="3157"/>
      <c r="GO24" s="2889"/>
      <c r="GP24" s="2889"/>
      <c r="GQ24" s="3560"/>
      <c r="GR24" s="3560"/>
      <c r="GS24" s="1571" t="s">
        <v>36</v>
      </c>
      <c r="GT24" s="1532">
        <v>2</v>
      </c>
      <c r="GU24" s="1572" t="s">
        <v>84</v>
      </c>
      <c r="GV24" s="1573">
        <f>HC6</f>
        <v>-9.4999999999999911</v>
      </c>
      <c r="GW24" s="3715"/>
      <c r="GX24" s="3716"/>
      <c r="GY24" s="3716"/>
      <c r="GZ24" s="3718"/>
      <c r="HA24" s="1574"/>
      <c r="HB24" s="1390"/>
      <c r="HC24" s="1575"/>
      <c r="HD24" s="1576"/>
      <c r="HE24" s="1577"/>
      <c r="HF24" s="177"/>
      <c r="HG24" s="1575"/>
      <c r="HH24" s="1576"/>
      <c r="HI24" s="1577"/>
      <c r="HJ24" s="177"/>
      <c r="HK24" s="334" t="s">
        <v>1066</v>
      </c>
      <c r="HL24" s="1578"/>
      <c r="HM24" s="2653">
        <f t="shared" si="0"/>
        <v>12</v>
      </c>
      <c r="HN24" s="3542"/>
      <c r="HP24" s="3157"/>
      <c r="HQ24" s="3668"/>
      <c r="HR24" s="3683"/>
      <c r="HS24" s="3670" t="s">
        <v>1016</v>
      </c>
      <c r="HT24" s="3670" t="s">
        <v>1017</v>
      </c>
      <c r="HU24" s="3670" t="s">
        <v>1018</v>
      </c>
      <c r="HV24" s="3670" t="s">
        <v>1019</v>
      </c>
      <c r="HW24" s="3670" t="s">
        <v>1020</v>
      </c>
      <c r="HX24" s="3670" t="s">
        <v>1021</v>
      </c>
      <c r="HY24" s="3670" t="s">
        <v>1022</v>
      </c>
      <c r="HZ24" s="3670" t="s">
        <v>1023</v>
      </c>
      <c r="IA24" s="3686" t="s">
        <v>1024</v>
      </c>
      <c r="IB24" s="3670" t="s">
        <v>1025</v>
      </c>
      <c r="IC24" s="3670" t="s">
        <v>1026</v>
      </c>
      <c r="ID24" s="3670" t="s">
        <v>1027</v>
      </c>
      <c r="IE24" s="3670" t="s">
        <v>1028</v>
      </c>
      <c r="IF24" s="3670" t="s">
        <v>1029</v>
      </c>
      <c r="IG24" s="2180"/>
      <c r="IH24" s="3157"/>
      <c r="II24" s="919"/>
      <c r="IJ24" s="3675" t="s">
        <v>1030</v>
      </c>
      <c r="IK24" s="3675" t="s">
        <v>1031</v>
      </c>
      <c r="IL24" s="3675" t="s">
        <v>1032</v>
      </c>
      <c r="IM24" s="3670" t="s">
        <v>1033</v>
      </c>
      <c r="IN24" s="3693" t="s">
        <v>1034</v>
      </c>
      <c r="IO24" s="3670" t="s">
        <v>1035</v>
      </c>
      <c r="IP24" s="3670" t="s">
        <v>1036</v>
      </c>
      <c r="IQ24" s="3670" t="s">
        <v>1037</v>
      </c>
      <c r="IR24" s="3670" t="s">
        <v>1038</v>
      </c>
      <c r="IS24" s="3691" t="s">
        <v>1039</v>
      </c>
      <c r="IT24" s="1458"/>
      <c r="IU24" s="1502"/>
      <c r="IV24" s="1515"/>
      <c r="IW24" s="1515"/>
      <c r="IX24" s="1516"/>
      <c r="IY24" s="1517"/>
      <c r="IZ24" s="1518"/>
    </row>
    <row r="25" spans="1:260" ht="12.75" customHeight="1">
      <c r="A25" s="3157"/>
      <c r="B25" s="497"/>
      <c r="C25" s="2812" t="s">
        <v>36</v>
      </c>
      <c r="D25" s="2810">
        <v>2</v>
      </c>
      <c r="E25" s="2809" t="s">
        <v>36</v>
      </c>
      <c r="F25" s="2811">
        <v>2</v>
      </c>
      <c r="G25" s="736" t="s">
        <v>1067</v>
      </c>
      <c r="H25" s="1553">
        <v>2</v>
      </c>
      <c r="I25" s="20" t="s">
        <v>36</v>
      </c>
      <c r="J25" s="1537">
        <v>2</v>
      </c>
      <c r="K25" s="1582" t="s">
        <v>84</v>
      </c>
      <c r="L25" s="1583">
        <f>R6</f>
        <v>-9.0599999999999987</v>
      </c>
      <c r="M25" s="2287" t="s">
        <v>1385</v>
      </c>
      <c r="N25" s="1476"/>
      <c r="O25" s="2629">
        <v>11</v>
      </c>
      <c r="P25"/>
      <c r="Q25" s="1436"/>
      <c r="R25" s="1584"/>
      <c r="S25" s="1585"/>
      <c r="T25" s="1585"/>
      <c r="U25" s="1585"/>
      <c r="V25" s="3157"/>
      <c r="X25" s="3799" t="s">
        <v>1562</v>
      </c>
      <c r="Y25" s="3800"/>
      <c r="Z25" s="2626">
        <v>14</v>
      </c>
      <c r="AA25" s="452" t="s">
        <v>1040</v>
      </c>
      <c r="AB25" s="1424"/>
      <c r="AC25" s="2626">
        <v>29</v>
      </c>
      <c r="AD25" s="3539"/>
      <c r="AE25" s="3541"/>
      <c r="AF25" s="3539"/>
      <c r="AG25" s="3541"/>
      <c r="AH25" s="1495"/>
      <c r="AI25" s="1495"/>
      <c r="AJ25" s="386"/>
      <c r="AK25" s="1469"/>
      <c r="AL25" s="14"/>
      <c r="AM25" s="498"/>
      <c r="AN25" s="3343" t="s">
        <v>1041</v>
      </c>
      <c r="AO25" s="3776">
        <v>4</v>
      </c>
      <c r="AQ25" s="3157"/>
      <c r="AR25" s="5"/>
      <c r="AS25" s="3343" t="s">
        <v>1059</v>
      </c>
      <c r="AT25" s="3776">
        <v>4</v>
      </c>
      <c r="AU25" s="1558"/>
      <c r="AV25" s="82"/>
      <c r="AW25" s="82"/>
      <c r="AX25" s="127"/>
      <c r="AY25" s="2853" t="s">
        <v>231</v>
      </c>
      <c r="AZ25" s="2854">
        <v>13</v>
      </c>
      <c r="BA25" s="3638"/>
      <c r="BB25" s="3639"/>
      <c r="BC25" s="3639"/>
      <c r="BD25" s="3640"/>
      <c r="BE25" s="461" t="s">
        <v>1061</v>
      </c>
      <c r="BF25" s="1433"/>
      <c r="BG25" s="1433"/>
      <c r="BH25" s="1433"/>
      <c r="BI25" s="1433"/>
      <c r="BJ25" s="2192">
        <f t="shared" si="1"/>
        <v>16</v>
      </c>
      <c r="BK25" s="334" t="s">
        <v>1062</v>
      </c>
      <c r="BL25" s="1455"/>
      <c r="BM25" s="1456">
        <v>5</v>
      </c>
      <c r="BN25" s="1635"/>
      <c r="BO25" s="1400"/>
      <c r="BP25" s="1400"/>
      <c r="BQ25" s="1606"/>
      <c r="BR25" s="1390"/>
      <c r="BS25" s="3157"/>
      <c r="BT25" s="5"/>
      <c r="BU25" s="3607" t="s">
        <v>24</v>
      </c>
      <c r="BV25" s="3608"/>
      <c r="BW25" s="3608"/>
      <c r="BX25" s="3608"/>
      <c r="BY25" s="3608"/>
      <c r="BZ25" s="2641">
        <v>96</v>
      </c>
      <c r="CA25" s="2466"/>
      <c r="CB25" s="1488"/>
      <c r="CC25" s="465"/>
      <c r="CD25" s="465"/>
      <c r="CE25" s="1436"/>
      <c r="CF25" s="505"/>
      <c r="CG25" s="1420"/>
      <c r="CH25" s="1420"/>
      <c r="CI25" s="506"/>
      <c r="CJ25" s="1525" t="s">
        <v>1050</v>
      </c>
      <c r="CK25" s="1526"/>
      <c r="CL25" s="1526"/>
      <c r="CM25" s="2838">
        <v>96</v>
      </c>
      <c r="CO25" s="3157"/>
      <c r="CP25" s="5"/>
      <c r="CQ25" s="505"/>
      <c r="CR25" s="1420"/>
      <c r="CS25" s="506"/>
      <c r="CT25" s="2256"/>
      <c r="CU25" s="2213"/>
      <c r="CV25" s="1589"/>
      <c r="CW25" s="1590"/>
      <c r="CX25" s="1589"/>
      <c r="CY25" s="1590"/>
      <c r="CZ25" s="1589"/>
      <c r="DA25" s="1590"/>
      <c r="DB25" s="1591" t="s">
        <v>84</v>
      </c>
      <c r="DC25" s="2644">
        <v>-9.32</v>
      </c>
      <c r="DD25" s="1589"/>
      <c r="DE25" s="1590"/>
      <c r="DF25" s="1589"/>
      <c r="DG25" s="1590"/>
      <c r="DH25" s="1591" t="s">
        <v>84</v>
      </c>
      <c r="DI25" s="2645">
        <v>-9.35</v>
      </c>
      <c r="DJ25" s="2536"/>
      <c r="DK25" s="2197"/>
      <c r="DL25" s="2541"/>
      <c r="DM25" s="3157"/>
      <c r="DN25" s="1592" t="s">
        <v>43</v>
      </c>
      <c r="DO25" s="1593" t="s">
        <v>44</v>
      </c>
      <c r="DP25" s="1593" t="s">
        <v>45</v>
      </c>
      <c r="DQ25" s="1593" t="s">
        <v>261</v>
      </c>
      <c r="DR25" s="1593" t="s">
        <v>262</v>
      </c>
      <c r="DS25" s="1593" t="s">
        <v>263</v>
      </c>
      <c r="DT25" s="1593" t="s">
        <v>264</v>
      </c>
      <c r="DU25" s="1593" t="s">
        <v>265</v>
      </c>
      <c r="DV25" s="1593" t="s">
        <v>266</v>
      </c>
      <c r="DW25" s="1593" t="s">
        <v>267</v>
      </c>
      <c r="DX25" s="334" t="s">
        <v>649</v>
      </c>
      <c r="DY25" s="2543">
        <v>97</v>
      </c>
      <c r="DZ25" s="1390"/>
      <c r="EA25" s="1479"/>
      <c r="EB25" s="1466"/>
      <c r="EC25" s="1594"/>
      <c r="ED25" s="1595"/>
      <c r="EE25" s="1507"/>
      <c r="EF25" s="3542"/>
      <c r="EG25" s="1390"/>
      <c r="EH25" s="2889"/>
      <c r="EI25" s="2889"/>
      <c r="EJ25" s="3560"/>
      <c r="EK25" s="3560"/>
      <c r="EL25" s="3539"/>
      <c r="EM25" s="3540"/>
      <c r="EN25" s="3540"/>
      <c r="EO25" s="3541"/>
      <c r="EP25" s="1596"/>
      <c r="EQ25" s="1390"/>
      <c r="ER25" s="3157"/>
      <c r="ES25" s="2580"/>
      <c r="ET25" s="349"/>
      <c r="EW25" s="334" t="s">
        <v>36</v>
      </c>
      <c r="EX25" s="1569">
        <v>2</v>
      </c>
      <c r="EY25" s="1597"/>
      <c r="EZ25" s="3025"/>
      <c r="FA25" s="3026"/>
      <c r="FB25" s="3641" t="s">
        <v>1391</v>
      </c>
      <c r="FC25" s="3642"/>
      <c r="FD25" s="3643"/>
      <c r="FE25" s="1392"/>
      <c r="FF25" s="3644" t="s">
        <v>84</v>
      </c>
      <c r="FG25" s="3645"/>
      <c r="FH25" s="1392"/>
      <c r="FI25" s="3633" t="s">
        <v>1072</v>
      </c>
      <c r="FJ25" s="3634">
        <v>11</v>
      </c>
      <c r="FK25" s="2969" t="s">
        <v>36</v>
      </c>
      <c r="FL25" s="2970">
        <v>2</v>
      </c>
      <c r="FM25" s="2975" t="s">
        <v>84</v>
      </c>
      <c r="FN25" s="2976">
        <f>GS6</f>
        <v>-9.4699999999999918</v>
      </c>
      <c r="FO25" s="3525"/>
      <c r="FP25" s="2933"/>
      <c r="FQ25" s="2783"/>
      <c r="FR25" s="2783"/>
      <c r="FS25" s="2783"/>
      <c r="FT25" s="2783"/>
      <c r="FU25" s="2784"/>
      <c r="FV25" s="1592" t="s">
        <v>43</v>
      </c>
      <c r="FW25" s="1593" t="s">
        <v>44</v>
      </c>
      <c r="FX25" s="1593" t="s">
        <v>45</v>
      </c>
      <c r="FY25" s="1593" t="s">
        <v>261</v>
      </c>
      <c r="FZ25" s="1593" t="s">
        <v>262</v>
      </c>
      <c r="GA25" s="2983" t="s">
        <v>263</v>
      </c>
      <c r="GB25" s="1593" t="s">
        <v>264</v>
      </c>
      <c r="GC25" s="1593" t="s">
        <v>265</v>
      </c>
      <c r="GD25" s="1593" t="s">
        <v>266</v>
      </c>
      <c r="GE25" s="1593" t="s">
        <v>267</v>
      </c>
      <c r="GF25" s="2983" t="s">
        <v>312</v>
      </c>
      <c r="GG25" s="1593" t="s">
        <v>311</v>
      </c>
      <c r="GH25" s="3576"/>
      <c r="GI25" s="3603"/>
      <c r="GJ25" s="3603"/>
      <c r="GK25" s="3577"/>
      <c r="GL25" s="3025"/>
      <c r="GM25" s="3026"/>
      <c r="GN25" s="3157"/>
      <c r="GO25" s="2889"/>
      <c r="GP25" s="2889"/>
      <c r="GQ25" s="3560"/>
      <c r="GR25" s="3560"/>
      <c r="GS25" s="1598"/>
      <c r="GT25" s="1599"/>
      <c r="GU25" s="1600"/>
      <c r="GV25" s="1601"/>
      <c r="GW25" s="3715"/>
      <c r="GX25" s="3716"/>
      <c r="GY25" s="3716"/>
      <c r="GZ25" s="3718"/>
      <c r="HA25" s="1602"/>
      <c r="HB25" s="1390"/>
      <c r="HC25" s="386"/>
      <c r="HD25" s="1469"/>
      <c r="HE25" s="14"/>
      <c r="HF25" s="498"/>
      <c r="HG25" s="386"/>
      <c r="HH25" s="1469"/>
      <c r="HI25" s="14"/>
      <c r="HJ25" s="498"/>
      <c r="HK25" s="1443" t="s">
        <v>31</v>
      </c>
      <c r="HL25" s="1444"/>
      <c r="HM25" s="2653">
        <f t="shared" si="0"/>
        <v>13</v>
      </c>
      <c r="HN25" s="3542"/>
      <c r="HP25" s="3157"/>
      <c r="HQ25" s="1502"/>
      <c r="HR25" s="1431"/>
      <c r="HS25" s="3684"/>
      <c r="HT25" s="3684"/>
      <c r="HU25" s="3684"/>
      <c r="HV25" s="3684"/>
      <c r="HW25" s="3684"/>
      <c r="HX25" s="3684"/>
      <c r="HY25" s="3684"/>
      <c r="HZ25" s="3684"/>
      <c r="IA25" s="3687"/>
      <c r="IB25" s="3671"/>
      <c r="IC25" s="3671"/>
      <c r="ID25" s="3671"/>
      <c r="IE25" s="3671"/>
      <c r="IF25" s="3671"/>
      <c r="IG25" s="2168"/>
      <c r="IH25" s="3157"/>
      <c r="II25" s="919"/>
      <c r="IJ25" s="3675"/>
      <c r="IK25" s="3675"/>
      <c r="IL25" s="3675"/>
      <c r="IM25" s="3675"/>
      <c r="IN25" s="3693"/>
      <c r="IO25" s="3675"/>
      <c r="IP25" s="3675"/>
      <c r="IQ25" s="3675"/>
      <c r="IR25" s="3675"/>
      <c r="IS25" s="3679"/>
      <c r="IT25" s="1458"/>
      <c r="IU25" s="1502"/>
      <c r="IV25" s="1533"/>
      <c r="IW25" s="1533"/>
      <c r="IX25" s="1534"/>
      <c r="IY25" s="1493" t="s">
        <v>347</v>
      </c>
      <c r="IZ25" s="1535">
        <v>1</v>
      </c>
    </row>
    <row r="26" spans="1:260" ht="22.5" customHeight="1">
      <c r="A26" s="3157"/>
      <c r="B26" s="497"/>
      <c r="C26" s="1840"/>
      <c r="D26" s="14"/>
      <c r="E26" s="1840"/>
      <c r="F26" s="14"/>
      <c r="G26" s="736" t="s">
        <v>1074</v>
      </c>
      <c r="H26" s="1553">
        <v>3</v>
      </c>
      <c r="I26" s="32"/>
      <c r="J26" s="1604"/>
      <c r="K26" s="224"/>
      <c r="L26" s="229"/>
      <c r="M26" s="1635" t="s">
        <v>1386</v>
      </c>
      <c r="N26" s="1400"/>
      <c r="O26" s="2630">
        <v>12</v>
      </c>
      <c r="P26" s="1519"/>
      <c r="Q26" s="1436"/>
      <c r="R26" s="1605"/>
      <c r="S26" s="1400"/>
      <c r="T26" s="1400"/>
      <c r="U26" s="1400"/>
      <c r="V26" s="3157"/>
      <c r="X26" s="3799" t="s">
        <v>1045</v>
      </c>
      <c r="Y26" s="3800"/>
      <c r="Z26" s="2627">
        <v>15</v>
      </c>
      <c r="AA26" s="452" t="s">
        <v>1046</v>
      </c>
      <c r="AB26" s="1424"/>
      <c r="AC26" s="2626">
        <v>30</v>
      </c>
      <c r="AD26" s="3539"/>
      <c r="AE26" s="3541"/>
      <c r="AF26" s="3539"/>
      <c r="AG26" s="3541"/>
      <c r="AH26" s="1495"/>
      <c r="AI26" s="1495"/>
      <c r="AJ26" s="202"/>
      <c r="AK26" s="1469"/>
      <c r="AL26" s="82"/>
      <c r="AM26" s="127"/>
      <c r="AN26" s="3343"/>
      <c r="AO26" s="3776"/>
      <c r="AQ26" s="3157"/>
      <c r="AR26" s="5"/>
      <c r="AS26" s="3343"/>
      <c r="AT26" s="3776"/>
      <c r="AU26" s="20" t="s">
        <v>35</v>
      </c>
      <c r="AV26" s="1537">
        <v>1</v>
      </c>
      <c r="AW26" s="1554"/>
      <c r="AX26" s="176"/>
      <c r="AY26" s="2839" t="s">
        <v>24</v>
      </c>
      <c r="AZ26" s="2636">
        <v>96</v>
      </c>
      <c r="BA26" s="3638"/>
      <c r="BB26" s="3639"/>
      <c r="BC26" s="3639"/>
      <c r="BD26" s="3640"/>
      <c r="BE26" s="5" t="s">
        <v>1070</v>
      </c>
      <c r="BJ26" s="688">
        <v>17</v>
      </c>
      <c r="BK26" s="3649" t="s">
        <v>1071</v>
      </c>
      <c r="BL26" s="3650"/>
      <c r="BM26" s="1588">
        <v>6</v>
      </c>
      <c r="BN26" s="2960"/>
      <c r="BO26" s="2961"/>
      <c r="BP26" s="2961"/>
      <c r="BQ26" s="1610"/>
      <c r="BR26" s="1390"/>
      <c r="BS26" s="3157"/>
      <c r="BT26" s="5"/>
      <c r="BU26" s="2946"/>
      <c r="BV26" s="2944"/>
      <c r="BW26" s="2852"/>
      <c r="BX26" s="2852"/>
      <c r="BY26" s="2852"/>
      <c r="BZ26" s="2945"/>
      <c r="CA26" s="2466"/>
      <c r="CB26" s="1488"/>
      <c r="CC26" s="465"/>
      <c r="CD26" s="465"/>
      <c r="CE26" s="1436"/>
      <c r="CF26" s="1522"/>
      <c r="CG26" s="1523"/>
      <c r="CH26" s="1523"/>
      <c r="CI26" s="1435"/>
      <c r="CJ26" s="1302"/>
      <c r="CK26" s="450"/>
      <c r="CL26" s="44"/>
      <c r="CM26" s="1301"/>
      <c r="CO26" s="3157"/>
      <c r="CP26" s="5"/>
      <c r="CQ26" s="335"/>
      <c r="CR26" s="465"/>
      <c r="CS26" s="465"/>
      <c r="CT26" s="1302"/>
      <c r="CU26" s="1301"/>
      <c r="CV26" s="1615"/>
      <c r="CW26" s="1590"/>
      <c r="CX26" s="1589"/>
      <c r="CY26" s="1590"/>
      <c r="CZ26" s="1589"/>
      <c r="DA26" s="1590"/>
      <c r="DB26" s="1589"/>
      <c r="DC26" s="1615"/>
      <c r="DD26" s="1589"/>
      <c r="DE26" s="1590"/>
      <c r="DF26" s="1589"/>
      <c r="DG26" s="1590"/>
      <c r="DH26" s="1589"/>
      <c r="DI26" s="1590"/>
      <c r="DJ26" s="1589"/>
      <c r="DK26" s="1590"/>
      <c r="DL26" s="2542"/>
      <c r="DM26" s="3157"/>
      <c r="DN26" s="3590" t="s">
        <v>1076</v>
      </c>
      <c r="DO26" s="3591" t="s">
        <v>1077</v>
      </c>
      <c r="DP26" s="3591" t="s">
        <v>1078</v>
      </c>
      <c r="DQ26" s="3592" t="s">
        <v>1390</v>
      </c>
      <c r="DR26" s="3594" t="s">
        <v>1615</v>
      </c>
      <c r="DS26" s="3594" t="s">
        <v>1614</v>
      </c>
      <c r="DT26" s="3594" t="s">
        <v>1618</v>
      </c>
      <c r="DU26" s="3594" t="s">
        <v>1616</v>
      </c>
      <c r="DV26" s="3594" t="s">
        <v>1617</v>
      </c>
      <c r="DW26" s="3594" t="s">
        <v>1619</v>
      </c>
      <c r="DY26" s="1301"/>
      <c r="DZ26" s="1390"/>
      <c r="EA26" s="1616"/>
      <c r="EB26" s="1466"/>
      <c r="EC26" s="1594"/>
      <c r="ED26" s="1595"/>
      <c r="EE26" s="1507"/>
      <c r="EF26" s="1497"/>
      <c r="EG26" s="1390"/>
      <c r="EH26" s="2889"/>
      <c r="EI26" s="2889"/>
      <c r="EJ26" s="3560"/>
      <c r="EK26" s="3560"/>
      <c r="EL26" s="1617" t="s">
        <v>35</v>
      </c>
      <c r="EM26" s="1618">
        <v>1</v>
      </c>
      <c r="EN26" s="1619"/>
      <c r="EO26" s="1620"/>
      <c r="EP26" s="1596"/>
      <c r="EQ26" s="1390"/>
      <c r="ER26" s="3157"/>
      <c r="ES26" s="5"/>
      <c r="ET26" s="2554"/>
      <c r="EW26" s="1621"/>
      <c r="EX26" s="1622"/>
      <c r="EY26" s="1436"/>
      <c r="EZ26" s="3032"/>
      <c r="FA26" s="3033"/>
      <c r="FB26" s="1623"/>
      <c r="FC26" s="1624"/>
      <c r="FD26" s="1625"/>
      <c r="FE26" s="1392"/>
      <c r="FF26" s="3567">
        <f>GS6</f>
        <v>-9.4699999999999918</v>
      </c>
      <c r="FG26" s="3568"/>
      <c r="FH26" s="1392"/>
      <c r="FI26" s="3633"/>
      <c r="FJ26" s="3634"/>
      <c r="FK26" s="2912"/>
      <c r="FL26" s="2912"/>
      <c r="FM26" s="2912"/>
      <c r="FN26" s="2912"/>
      <c r="FO26" s="3525"/>
      <c r="FP26" s="3587" t="s">
        <v>1674</v>
      </c>
      <c r="FQ26" s="3588"/>
      <c r="FR26" s="3588"/>
      <c r="FS26" s="3588"/>
      <c r="FT26" s="3588"/>
      <c r="FU26" s="3589"/>
      <c r="FV26" s="3590" t="s">
        <v>1076</v>
      </c>
      <c r="FW26" s="3591" t="s">
        <v>1077</v>
      </c>
      <c r="FX26" s="3591" t="s">
        <v>1078</v>
      </c>
      <c r="FY26" s="3592" t="s">
        <v>1390</v>
      </c>
      <c r="FZ26" s="3594" t="s">
        <v>1615</v>
      </c>
      <c r="GA26" s="2984" t="s">
        <v>1302</v>
      </c>
      <c r="GB26" s="3594" t="s">
        <v>1614</v>
      </c>
      <c r="GC26" s="3594" t="s">
        <v>1618</v>
      </c>
      <c r="GD26" s="3594" t="s">
        <v>1616</v>
      </c>
      <c r="GE26" s="3594" t="s">
        <v>1700</v>
      </c>
      <c r="GF26" s="2984" t="s">
        <v>1699</v>
      </c>
      <c r="GG26" s="3594" t="s">
        <v>1619</v>
      </c>
      <c r="GH26" s="3028" t="s">
        <v>35</v>
      </c>
      <c r="GI26" s="3029">
        <v>1</v>
      </c>
      <c r="GJ26" s="3030"/>
      <c r="GK26" s="3031"/>
      <c r="GL26" s="3032"/>
      <c r="GM26" s="3033"/>
      <c r="GN26" s="3157"/>
      <c r="GO26" s="2889"/>
      <c r="GP26" s="2889"/>
      <c r="GQ26" s="3560"/>
      <c r="GR26" s="3560"/>
      <c r="GS26" s="202"/>
      <c r="GT26" s="1469"/>
      <c r="GU26" s="1626"/>
      <c r="GV26" s="1627"/>
      <c r="GW26" s="3704" t="s">
        <v>1080</v>
      </c>
      <c r="GX26" s="3705"/>
      <c r="GY26" s="3705"/>
      <c r="GZ26" s="3708">
        <v>3</v>
      </c>
      <c r="HA26" s="1602"/>
      <c r="HB26" s="1390"/>
      <c r="HC26" s="202"/>
      <c r="HD26" s="1469"/>
      <c r="HE26" s="82"/>
      <c r="HF26" s="127"/>
      <c r="HG26" s="202"/>
      <c r="HH26" s="1469"/>
      <c r="HI26" s="82"/>
      <c r="HJ26" s="127"/>
      <c r="HK26" s="1443" t="s">
        <v>138</v>
      </c>
      <c r="HL26" s="1444"/>
      <c r="HM26" s="2653">
        <f t="shared" si="0"/>
        <v>14</v>
      </c>
      <c r="HN26" s="3542"/>
      <c r="HP26" s="3157"/>
      <c r="HQ26" s="1502"/>
      <c r="HR26" s="1431"/>
      <c r="HS26" s="3684"/>
      <c r="HT26" s="3684"/>
      <c r="HU26" s="3684"/>
      <c r="HV26" s="3684"/>
      <c r="HW26" s="3684"/>
      <c r="HX26" s="3684"/>
      <c r="HY26" s="3684"/>
      <c r="HZ26" s="3684"/>
      <c r="IA26" s="3687"/>
      <c r="IB26" s="3671"/>
      <c r="IC26" s="3671"/>
      <c r="ID26" s="3671"/>
      <c r="IE26" s="3671"/>
      <c r="IF26" s="3671"/>
      <c r="IG26" s="2168"/>
      <c r="IH26" s="3157"/>
      <c r="II26" s="919"/>
      <c r="IJ26" s="3675"/>
      <c r="IK26" s="3675"/>
      <c r="IL26" s="3675"/>
      <c r="IM26" s="3675"/>
      <c r="IN26" s="3693"/>
      <c r="IO26" s="3675"/>
      <c r="IP26" s="3675"/>
      <c r="IQ26" s="3675"/>
      <c r="IR26" s="3675"/>
      <c r="IS26" s="3679"/>
      <c r="IT26" s="1458"/>
      <c r="IU26" s="1502"/>
      <c r="IV26" s="1533"/>
      <c r="IW26" s="1533"/>
      <c r="IX26" s="1534"/>
      <c r="IY26" s="1517" t="s">
        <v>1055</v>
      </c>
      <c r="IZ26" s="1518">
        <v>2</v>
      </c>
    </row>
    <row r="27" spans="1:260" ht="22.5" customHeight="1">
      <c r="A27" s="3157"/>
      <c r="B27" s="497"/>
      <c r="C27" s="2749"/>
      <c r="D27" s="14"/>
      <c r="E27" s="2749"/>
      <c r="F27" s="14"/>
      <c r="G27" s="736" t="s">
        <v>1081</v>
      </c>
      <c r="H27" s="1553">
        <v>4</v>
      </c>
      <c r="M27" s="736" t="s">
        <v>1387</v>
      </c>
      <c r="N27" s="1663"/>
      <c r="O27" s="2626">
        <v>13</v>
      </c>
      <c r="P27" s="1519"/>
      <c r="Q27" s="1436"/>
      <c r="R27" s="1605"/>
      <c r="S27" s="1400"/>
      <c r="T27" s="1400"/>
      <c r="U27" s="1400"/>
      <c r="V27" s="3157"/>
      <c r="X27" s="3799" t="s">
        <v>1057</v>
      </c>
      <c r="Y27" s="3800"/>
      <c r="Z27" s="2626">
        <v>16</v>
      </c>
      <c r="AA27" s="3799" t="s">
        <v>1058</v>
      </c>
      <c r="AB27" s="3800"/>
      <c r="AC27" s="2633">
        <v>31</v>
      </c>
      <c r="AD27" s="3539"/>
      <c r="AE27" s="3541"/>
      <c r="AF27" s="3539"/>
      <c r="AG27" s="3541"/>
      <c r="AH27" s="1497"/>
      <c r="AI27" s="1497"/>
      <c r="AJ27" s="1474"/>
      <c r="AK27" s="1469"/>
      <c r="AL27" s="82"/>
      <c r="AM27" s="127"/>
      <c r="AN27" s="393"/>
      <c r="AO27" s="1557"/>
      <c r="AQ27" s="3157"/>
      <c r="AR27" s="5"/>
      <c r="AS27" s="393"/>
      <c r="AT27" s="1557"/>
      <c r="AU27" s="473" t="s">
        <v>36</v>
      </c>
      <c r="AV27" s="1555">
        <v>2</v>
      </c>
      <c r="AW27" s="224" t="s">
        <v>84</v>
      </c>
      <c r="AX27" s="2534">
        <v>9.19</v>
      </c>
      <c r="AY27" s="44"/>
      <c r="AZ27" s="1301"/>
      <c r="BA27" s="3638"/>
      <c r="BB27" s="3639"/>
      <c r="BC27" s="3639"/>
      <c r="BD27" s="3640"/>
      <c r="BE27" s="337" t="s">
        <v>83</v>
      </c>
      <c r="BF27" s="1433"/>
      <c r="BG27" s="1426"/>
      <c r="BH27" s="1426"/>
      <c r="BI27" s="1433"/>
      <c r="BJ27" s="2020">
        <v>96</v>
      </c>
      <c r="BK27" s="3651"/>
      <c r="BL27" s="3652"/>
      <c r="BM27" s="1610"/>
      <c r="BN27" s="2951" t="s">
        <v>1696</v>
      </c>
      <c r="BO27" s="2952">
        <v>1</v>
      </c>
      <c r="BP27" s="2952"/>
      <c r="BQ27" s="2953"/>
      <c r="BR27" s="1390"/>
      <c r="BS27" s="3157"/>
      <c r="BT27" s="5"/>
      <c r="BU27" s="3587" t="s">
        <v>1674</v>
      </c>
      <c r="BV27" s="3588"/>
      <c r="BW27" s="3588"/>
      <c r="BX27" s="3588"/>
      <c r="BY27" s="3588"/>
      <c r="BZ27" s="3589"/>
      <c r="CA27" s="1487"/>
      <c r="CB27" s="1488"/>
      <c r="CC27" s="465"/>
      <c r="CD27" s="465"/>
      <c r="CE27" s="1436"/>
      <c r="CF27" s="337" t="s">
        <v>35</v>
      </c>
      <c r="CG27" s="1611">
        <v>1</v>
      </c>
      <c r="CH27" s="1612" t="s">
        <v>84</v>
      </c>
      <c r="CI27" s="1613">
        <v>9.25</v>
      </c>
      <c r="CJ27" s="1302"/>
      <c r="CK27" s="44"/>
      <c r="CL27" s="44"/>
      <c r="CM27" s="1301"/>
      <c r="CO27" s="3157"/>
      <c r="CP27" s="5"/>
      <c r="CQ27" s="335"/>
      <c r="CR27" s="465"/>
      <c r="CS27" s="1646"/>
      <c r="CV27" s="1589"/>
      <c r="CW27" s="1590"/>
      <c r="CX27" s="1589"/>
      <c r="CY27" s="1590"/>
      <c r="CZ27" s="1589"/>
      <c r="DA27" s="1590"/>
      <c r="DB27" s="1589"/>
      <c r="DC27" s="1615"/>
      <c r="DD27" s="1589"/>
      <c r="DE27" s="1590"/>
      <c r="DF27" s="1589"/>
      <c r="DG27" s="1590"/>
      <c r="DH27" s="1589"/>
      <c r="DI27" s="1590"/>
      <c r="DJ27" s="1589"/>
      <c r="DK27" s="1590"/>
      <c r="DL27" s="2542"/>
      <c r="DM27" s="3157"/>
      <c r="DN27" s="3590"/>
      <c r="DO27" s="3591"/>
      <c r="DP27" s="3591"/>
      <c r="DQ27" s="3542"/>
      <c r="DR27" s="3595"/>
      <c r="DS27" s="3595"/>
      <c r="DT27" s="3595"/>
      <c r="DU27" s="3595"/>
      <c r="DV27" s="3595"/>
      <c r="DW27" s="3595"/>
      <c r="DX27" s="465"/>
      <c r="DY27" s="1436"/>
      <c r="DZ27" s="1390"/>
      <c r="EA27" s="1505"/>
      <c r="EB27" s="1506"/>
      <c r="EC27" s="1594"/>
      <c r="ED27" s="1595"/>
      <c r="EE27" s="3700"/>
      <c r="EF27" s="1497"/>
      <c r="EG27" s="1390"/>
      <c r="EH27" s="2882"/>
      <c r="EI27" s="2882"/>
      <c r="EJ27" s="2882"/>
      <c r="EK27" s="2882"/>
      <c r="EL27" s="1650" t="s">
        <v>36</v>
      </c>
      <c r="EM27" s="1651">
        <v>2</v>
      </c>
      <c r="EN27" s="1652" t="s">
        <v>84</v>
      </c>
      <c r="EO27" s="1653">
        <v>-9.4600000000000009</v>
      </c>
      <c r="EP27" s="1654"/>
      <c r="EQ27" s="1390"/>
      <c r="ER27" s="3157"/>
      <c r="ES27" s="5"/>
      <c r="ET27" s="1621"/>
      <c r="EU27" s="1622"/>
      <c r="EV27" s="895"/>
      <c r="EW27" s="2418"/>
      <c r="EX27" s="152"/>
      <c r="EY27" s="453"/>
      <c r="EZ27" s="3025"/>
      <c r="FA27" s="3026"/>
      <c r="FB27" s="1623"/>
      <c r="FC27" s="1624"/>
      <c r="FD27" s="1625"/>
      <c r="FE27" s="1392"/>
      <c r="FF27" s="1392"/>
      <c r="FG27" s="1392"/>
      <c r="FH27" s="1392"/>
      <c r="FI27" s="1655" t="s">
        <v>24</v>
      </c>
      <c r="FJ27" s="2651">
        <v>96</v>
      </c>
      <c r="FK27" s="2913"/>
      <c r="FL27" s="2913"/>
      <c r="FM27" s="2913"/>
      <c r="FN27" s="2913"/>
      <c r="FO27" s="3525"/>
      <c r="FP27" s="2782"/>
      <c r="FQ27" s="2783"/>
      <c r="FR27" s="2783"/>
      <c r="FS27" s="2783"/>
      <c r="FT27" s="2783"/>
      <c r="FU27" s="2784"/>
      <c r="FV27" s="3590"/>
      <c r="FW27" s="3591"/>
      <c r="FX27" s="3591"/>
      <c r="FY27" s="3542"/>
      <c r="FZ27" s="3595"/>
      <c r="GA27" s="2985"/>
      <c r="GB27" s="3595"/>
      <c r="GC27" s="3595"/>
      <c r="GD27" s="3595"/>
      <c r="GE27" s="3595"/>
      <c r="GF27" s="2985"/>
      <c r="GG27" s="3595"/>
      <c r="GH27" s="3034" t="s">
        <v>36</v>
      </c>
      <c r="GI27" s="3035">
        <v>2</v>
      </c>
      <c r="GJ27" s="3036" t="s">
        <v>84</v>
      </c>
      <c r="GK27" s="3037" t="str">
        <f>GO6</f>
        <v>9.46F</v>
      </c>
      <c r="GL27" s="3025"/>
      <c r="GM27" s="3026"/>
      <c r="GN27" s="3157"/>
      <c r="GO27" s="2915"/>
      <c r="GP27" s="2916"/>
      <c r="GQ27" s="2917"/>
      <c r="GR27" s="2917"/>
      <c r="GS27" s="1510"/>
      <c r="GT27" s="1511"/>
      <c r="GU27" s="1626"/>
      <c r="GV27" s="1627"/>
      <c r="GW27" s="3706"/>
      <c r="GX27" s="3707"/>
      <c r="GY27" s="3707"/>
      <c r="GZ27" s="3709"/>
      <c r="HA27" s="1602"/>
      <c r="HB27" s="1390"/>
      <c r="HC27" s="360"/>
      <c r="HD27" s="204"/>
      <c r="HE27" s="14"/>
      <c r="HF27" s="498"/>
      <c r="HG27" s="360"/>
      <c r="HH27" s="358"/>
      <c r="HI27" s="119"/>
      <c r="HJ27" s="119"/>
      <c r="HK27" s="1656" t="s">
        <v>24</v>
      </c>
      <c r="HL27" s="1657"/>
      <c r="HM27" s="2655">
        <v>95</v>
      </c>
      <c r="HN27" s="1495"/>
      <c r="HP27" s="3157"/>
      <c r="HQ27" s="3695"/>
      <c r="HR27" s="3696"/>
      <c r="HS27" s="3684"/>
      <c r="HT27" s="3684"/>
      <c r="HU27" s="3684"/>
      <c r="HV27" s="3684"/>
      <c r="HW27" s="3684"/>
      <c r="HX27" s="3684"/>
      <c r="HY27" s="3684"/>
      <c r="HZ27" s="3684"/>
      <c r="IA27" s="3687"/>
      <c r="IB27" s="3671"/>
      <c r="IC27" s="3671"/>
      <c r="ID27" s="3671"/>
      <c r="IE27" s="3671"/>
      <c r="IF27" s="3671"/>
      <c r="IG27" s="2168"/>
      <c r="IH27" s="3157"/>
      <c r="II27" s="919"/>
      <c r="IJ27" s="3675"/>
      <c r="IK27" s="3675"/>
      <c r="IL27" s="3675"/>
      <c r="IM27" s="3675"/>
      <c r="IN27" s="3693"/>
      <c r="IO27" s="3675"/>
      <c r="IP27" s="3675"/>
      <c r="IQ27" s="3675"/>
      <c r="IR27" s="3675"/>
      <c r="IS27" s="3679"/>
      <c r="IT27" s="1458"/>
      <c r="IU27" s="1579" t="s">
        <v>35</v>
      </c>
      <c r="IV27" s="1580">
        <v>1</v>
      </c>
      <c r="IW27" s="2656" t="s">
        <v>84</v>
      </c>
      <c r="IX27" s="2636" t="s">
        <v>777</v>
      </c>
      <c r="IY27" s="1581" t="s">
        <v>351</v>
      </c>
      <c r="IZ27" s="1535">
        <v>3</v>
      </c>
    </row>
    <row r="28" spans="1:260" ht="13.5" customHeight="1">
      <c r="A28" s="3157"/>
      <c r="B28" s="1810"/>
      <c r="C28" s="1810"/>
      <c r="D28" s="23"/>
      <c r="E28" s="1810"/>
      <c r="F28" s="23"/>
      <c r="G28" s="1635"/>
      <c r="H28" s="1606"/>
      <c r="I28" s="1400"/>
      <c r="J28" s="1400"/>
      <c r="K28" s="1400"/>
      <c r="L28" s="1400"/>
      <c r="M28" s="736" t="s">
        <v>1388</v>
      </c>
      <c r="N28" s="1688"/>
      <c r="O28" s="2631">
        <v>14</v>
      </c>
      <c r="P28" s="1519"/>
      <c r="Q28" s="1436"/>
      <c r="R28" s="1605"/>
      <c r="S28" s="1400"/>
      <c r="T28" s="1400"/>
      <c r="U28" s="1400"/>
      <c r="V28" s="3157"/>
      <c r="X28" s="3799" t="s">
        <v>1068</v>
      </c>
      <c r="Y28" s="3800"/>
      <c r="Z28" s="2626">
        <v>17</v>
      </c>
      <c r="AA28" s="1586" t="s">
        <v>1069</v>
      </c>
      <c r="AC28" s="2634">
        <v>32</v>
      </c>
      <c r="AD28" s="3805"/>
      <c r="AE28" s="3806"/>
      <c r="AF28" s="3539"/>
      <c r="AG28" s="3541"/>
      <c r="AH28" s="1497"/>
      <c r="AI28" s="1497"/>
      <c r="AJ28" s="151"/>
      <c r="AK28" s="152"/>
      <c r="AL28" s="152"/>
      <c r="AM28" s="453"/>
      <c r="AN28" s="141"/>
      <c r="AO28" s="1587"/>
      <c r="AQ28" s="3157"/>
      <c r="AR28" s="5"/>
      <c r="AS28" s="141"/>
      <c r="AT28" s="1587"/>
      <c r="AU28" s="1641"/>
      <c r="AV28" s="1642"/>
      <c r="AW28" s="1642"/>
      <c r="AX28" s="2487"/>
      <c r="AY28" s="44"/>
      <c r="AZ28" s="1301"/>
      <c r="BA28" s="1465"/>
      <c r="BB28" s="1524"/>
      <c r="BC28" s="1586"/>
      <c r="BD28" s="1643"/>
      <c r="BE28" s="461"/>
      <c r="BF28" s="44"/>
      <c r="BG28" s="1644" t="s">
        <v>84</v>
      </c>
      <c r="BH28" s="1645">
        <v>9.4</v>
      </c>
      <c r="BI28" s="44"/>
      <c r="BJ28" s="1301"/>
      <c r="BK28" s="1635"/>
      <c r="BL28" s="1400"/>
      <c r="BM28" s="1606"/>
      <c r="BN28" s="2773" t="s">
        <v>1697</v>
      </c>
      <c r="BO28" s="2956">
        <v>2</v>
      </c>
      <c r="BP28" s="2956"/>
      <c r="BQ28" s="2957"/>
      <c r="BR28" s="1390"/>
      <c r="BS28" s="3157"/>
      <c r="BT28" s="5"/>
      <c r="BU28" s="2782"/>
      <c r="BV28" s="2783"/>
      <c r="BW28" s="2919"/>
      <c r="BX28" s="2783"/>
      <c r="BY28" s="2783"/>
      <c r="BZ28" s="2783"/>
      <c r="CA28" s="1487"/>
      <c r="CB28" s="1488"/>
      <c r="CC28" s="465"/>
      <c r="CD28" s="465"/>
      <c r="CE28" s="1646"/>
      <c r="CF28" s="337" t="s">
        <v>36</v>
      </c>
      <c r="CG28" s="1611">
        <v>2</v>
      </c>
      <c r="CH28" s="1612"/>
      <c r="CI28" s="1647"/>
      <c r="CJ28" s="1648"/>
      <c r="CK28" s="1649" t="s">
        <v>84</v>
      </c>
      <c r="CL28" s="1645">
        <v>9.35</v>
      </c>
      <c r="CM28" s="1301"/>
      <c r="CO28" s="3157"/>
      <c r="CP28" s="5"/>
      <c r="CQ28" s="335"/>
      <c r="CR28" s="465"/>
      <c r="CS28" s="1646"/>
      <c r="CV28" s="1302"/>
      <c r="CW28" s="1301"/>
      <c r="CX28" s="1302"/>
      <c r="CY28" s="1301"/>
      <c r="CZ28" s="1302"/>
      <c r="DA28" s="1301"/>
      <c r="DB28" s="1503"/>
      <c r="DC28" s="1673"/>
      <c r="DD28" s="1302"/>
      <c r="DE28" s="1301"/>
      <c r="DF28" s="1302"/>
      <c r="DG28" s="1301"/>
      <c r="DH28" s="1302"/>
      <c r="DI28" s="1301"/>
      <c r="DJ28" s="1302"/>
      <c r="DK28" s="1301"/>
      <c r="DL28" s="1301"/>
      <c r="DM28" s="3157"/>
      <c r="DN28" s="3590"/>
      <c r="DO28" s="3591"/>
      <c r="DP28" s="3591"/>
      <c r="DQ28" s="3593"/>
      <c r="DR28" s="3596"/>
      <c r="DS28" s="3596"/>
      <c r="DT28" s="3596"/>
      <c r="DU28" s="3596"/>
      <c r="DV28" s="3596"/>
      <c r="DW28" s="3596"/>
      <c r="DX28" s="465"/>
      <c r="DY28" s="1436"/>
      <c r="DZ28" s="1390"/>
      <c r="EA28" s="1635"/>
      <c r="EB28" s="1674"/>
      <c r="EC28" s="1400"/>
      <c r="ED28" s="1595"/>
      <c r="EE28" s="3701"/>
      <c r="EF28" s="1675"/>
      <c r="EG28" s="1390"/>
      <c r="EH28" s="2761"/>
      <c r="EI28" s="2761"/>
      <c r="EJ28" s="2761"/>
      <c r="EK28" s="2882"/>
      <c r="EL28" s="474"/>
      <c r="EM28" s="349"/>
      <c r="EN28" s="349"/>
      <c r="EO28" s="475"/>
      <c r="EP28" s="1654"/>
      <c r="EQ28" s="1390"/>
      <c r="ER28" s="3157"/>
      <c r="ES28" s="5"/>
      <c r="ET28" s="2920"/>
      <c r="EU28" s="2921"/>
      <c r="EV28" s="2922"/>
      <c r="EW28" s="3594" t="s">
        <v>1086</v>
      </c>
      <c r="EX28" s="3594" t="s">
        <v>1087</v>
      </c>
      <c r="EY28" s="3594" t="s">
        <v>1088</v>
      </c>
      <c r="EZ28" s="3011"/>
      <c r="FA28" s="3010"/>
      <c r="FB28" s="1671"/>
      <c r="FC28" s="1672"/>
      <c r="FD28" s="1676"/>
      <c r="FE28" s="1392"/>
      <c r="FF28" s="1392"/>
      <c r="FG28" s="1392"/>
      <c r="FH28" s="1392"/>
      <c r="FI28" s="151"/>
      <c r="FJ28" s="453"/>
      <c r="FK28" s="2913"/>
      <c r="FL28" s="2913"/>
      <c r="FM28" s="2913"/>
      <c r="FN28" s="2913"/>
      <c r="FO28" s="3525"/>
      <c r="FP28" s="3520"/>
      <c r="FQ28" s="3521"/>
      <c r="FR28" s="3522"/>
      <c r="FS28" s="3522"/>
      <c r="FT28" s="3521"/>
      <c r="FU28" s="3523"/>
      <c r="FV28" s="3590"/>
      <c r="FW28" s="3591"/>
      <c r="FX28" s="3591"/>
      <c r="FY28" s="3593"/>
      <c r="FZ28" s="3596"/>
      <c r="GA28" s="2986"/>
      <c r="GB28" s="3596"/>
      <c r="GC28" s="3596"/>
      <c r="GD28" s="3596"/>
      <c r="GE28" s="3596"/>
      <c r="GF28" s="2986"/>
      <c r="GG28" s="3596"/>
      <c r="GH28" s="3012"/>
      <c r="GI28" s="349"/>
      <c r="GJ28" s="349"/>
      <c r="GK28" s="3006"/>
      <c r="GL28" s="3011"/>
      <c r="GM28" s="3010"/>
      <c r="GN28" s="3157"/>
      <c r="GO28" s="2761"/>
      <c r="GP28" s="2761"/>
      <c r="GQ28" s="2784"/>
      <c r="GR28" s="2784"/>
      <c r="GS28" s="1677"/>
      <c r="GT28" s="201"/>
      <c r="GU28" s="201"/>
      <c r="GV28" s="1678"/>
      <c r="GW28" s="1528"/>
      <c r="GX28" s="1529"/>
      <c r="GY28" s="1679" t="s">
        <v>84</v>
      </c>
      <c r="GZ28" s="1530">
        <f>HC6</f>
        <v>-9.4999999999999911</v>
      </c>
      <c r="HA28" s="1680"/>
      <c r="HB28" s="1390"/>
      <c r="HC28" s="360"/>
      <c r="HD28" s="204"/>
      <c r="HE28" s="14"/>
      <c r="HF28" s="498"/>
      <c r="HG28" s="360"/>
      <c r="HH28" s="358"/>
      <c r="HI28" s="119"/>
      <c r="HJ28" s="119"/>
      <c r="HK28" s="1656"/>
      <c r="HL28" s="1657"/>
      <c r="HM28" s="1658"/>
      <c r="HN28" s="1681"/>
      <c r="HP28" s="3157"/>
      <c r="HQ28" s="3695"/>
      <c r="HR28" s="3696"/>
      <c r="HS28" s="3684"/>
      <c r="HT28" s="3684"/>
      <c r="HU28" s="3684"/>
      <c r="HV28" s="3684"/>
      <c r="HW28" s="3684"/>
      <c r="HX28" s="3684"/>
      <c r="HY28" s="3684"/>
      <c r="HZ28" s="3684"/>
      <c r="IA28" s="3687"/>
      <c r="IB28" s="3671"/>
      <c r="IC28" s="3671"/>
      <c r="ID28" s="3671"/>
      <c r="IE28" s="3671"/>
      <c r="IF28" s="3673"/>
      <c r="IG28" s="2168"/>
      <c r="IH28" s="3157"/>
      <c r="II28" s="2490"/>
      <c r="IJ28" s="3676"/>
      <c r="IK28" s="3675"/>
      <c r="IL28" s="3675"/>
      <c r="IM28" s="3675"/>
      <c r="IN28" s="3693"/>
      <c r="IO28" s="3675"/>
      <c r="IP28" s="3675"/>
      <c r="IQ28" s="3675"/>
      <c r="IR28" s="3675"/>
      <c r="IS28" s="3679"/>
      <c r="IT28" s="1603"/>
      <c r="IU28" s="1579" t="s">
        <v>36</v>
      </c>
      <c r="IV28" s="1580">
        <v>2</v>
      </c>
      <c r="IW28" s="267"/>
      <c r="IX28" s="2318"/>
      <c r="IY28" s="1581" t="s">
        <v>1073</v>
      </c>
      <c r="IZ28" s="1535">
        <v>4</v>
      </c>
    </row>
    <row r="29" spans="1:260" ht="12.75" customHeight="1">
      <c r="A29" s="3157"/>
      <c r="B29" s="1810"/>
      <c r="C29" s="1810"/>
      <c r="D29" s="23"/>
      <c r="E29" s="1810"/>
      <c r="F29" s="23"/>
      <c r="G29" s="1805"/>
      <c r="H29" s="1807"/>
      <c r="I29" s="1805"/>
      <c r="J29" s="1806"/>
      <c r="K29" s="1806"/>
      <c r="L29" s="1807"/>
      <c r="P29" s="3641"/>
      <c r="Q29" s="3643"/>
      <c r="R29" s="3827"/>
      <c r="S29" s="3828"/>
      <c r="T29" s="3828"/>
      <c r="U29" s="3828"/>
      <c r="V29" s="3157"/>
      <c r="X29" s="1607"/>
      <c r="Y29" s="1608"/>
      <c r="Z29" s="1608"/>
      <c r="AA29" s="3801" t="s">
        <v>24</v>
      </c>
      <c r="AB29" s="3802"/>
      <c r="AC29" s="2633">
        <v>96</v>
      </c>
      <c r="AD29" s="3803" t="s">
        <v>1075</v>
      </c>
      <c r="AE29" s="3804"/>
      <c r="AF29" s="3803" t="s">
        <v>1075</v>
      </c>
      <c r="AG29" s="3804"/>
      <c r="AH29" s="1609"/>
      <c r="AI29" s="1609"/>
      <c r="AJ29" s="20" t="s">
        <v>35</v>
      </c>
      <c r="AK29" s="1537">
        <v>1</v>
      </c>
      <c r="AL29" s="1554"/>
      <c r="AM29" s="176"/>
      <c r="AN29" s="141"/>
      <c r="AO29" s="1587"/>
      <c r="AQ29" s="3157"/>
      <c r="AR29" s="5"/>
      <c r="AS29" s="141"/>
      <c r="AT29" s="1587"/>
      <c r="AU29" s="51"/>
      <c r="AV29" s="1668"/>
      <c r="AW29" s="82"/>
      <c r="AX29" s="127"/>
      <c r="AY29" s="1302"/>
      <c r="AZ29" s="1301"/>
      <c r="BA29" s="337" t="s">
        <v>35</v>
      </c>
      <c r="BB29" s="1611">
        <v>1</v>
      </c>
      <c r="BC29" s="1612" t="s">
        <v>84</v>
      </c>
      <c r="BD29" s="1613">
        <v>-9.19</v>
      </c>
      <c r="BE29" s="3758" t="s">
        <v>1085</v>
      </c>
      <c r="BF29" s="3759"/>
      <c r="BG29" s="3759"/>
      <c r="BH29" s="3759"/>
      <c r="BI29" s="3759"/>
      <c r="BJ29" s="3760"/>
      <c r="BK29" s="1635"/>
      <c r="BL29" s="1400"/>
      <c r="BM29" s="1606"/>
      <c r="BN29" s="2958" t="s">
        <v>1698</v>
      </c>
      <c r="BO29" s="2959">
        <v>3</v>
      </c>
      <c r="BP29" s="2954" t="s">
        <v>84</v>
      </c>
      <c r="BQ29" s="2955" t="str">
        <f>FP6</f>
        <v>9.46B</v>
      </c>
      <c r="BR29" s="1390"/>
      <c r="BS29" s="3157"/>
      <c r="BT29" s="5"/>
      <c r="BU29" s="3742" t="s">
        <v>1675</v>
      </c>
      <c r="BV29" s="3740" t="s">
        <v>1671</v>
      </c>
      <c r="BW29" s="3738" t="s">
        <v>1670</v>
      </c>
      <c r="BX29" s="3740" t="s">
        <v>1671</v>
      </c>
      <c r="BY29" s="3738" t="s">
        <v>1672</v>
      </c>
      <c r="BZ29" s="3740" t="s">
        <v>1671</v>
      </c>
      <c r="CA29" s="1669"/>
      <c r="CB29" s="1670"/>
      <c r="CC29" s="465"/>
      <c r="CD29" s="465"/>
      <c r="CE29" s="1646"/>
      <c r="CF29" s="1302"/>
      <c r="CG29" s="44"/>
      <c r="CH29" s="44"/>
      <c r="CI29" s="1301"/>
      <c r="CJ29" s="1302"/>
      <c r="CK29" s="44"/>
      <c r="CL29" s="44"/>
      <c r="CM29" s="1301"/>
      <c r="CO29" s="3158"/>
      <c r="CP29" s="5"/>
      <c r="CQ29" s="1671"/>
      <c r="CS29" s="1809"/>
      <c r="CV29" s="303"/>
      <c r="CW29" s="511"/>
      <c r="CX29" s="303"/>
      <c r="CY29" s="511"/>
      <c r="CZ29" s="303"/>
      <c r="DA29" s="511"/>
      <c r="DB29" s="1669"/>
      <c r="DC29" s="1698"/>
      <c r="DD29" s="303"/>
      <c r="DE29" s="511"/>
      <c r="DF29" s="303"/>
      <c r="DG29" s="511"/>
      <c r="DH29" s="303"/>
      <c r="DI29" s="511"/>
      <c r="DJ29" s="303"/>
      <c r="DK29" s="511"/>
      <c r="DL29" s="511"/>
      <c r="DM29" s="3158"/>
      <c r="DN29" s="1699" t="s">
        <v>638</v>
      </c>
      <c r="DO29" s="1700" t="s">
        <v>638</v>
      </c>
      <c r="DP29" s="1701" t="s">
        <v>638</v>
      </c>
      <c r="DQ29" s="1701" t="s">
        <v>638</v>
      </c>
      <c r="DR29" s="2755" t="s">
        <v>638</v>
      </c>
      <c r="DS29" s="2755" t="s">
        <v>638</v>
      </c>
      <c r="DT29" s="2757" t="s">
        <v>638</v>
      </c>
      <c r="DU29" s="2755" t="s">
        <v>638</v>
      </c>
      <c r="DV29" s="2755" t="s">
        <v>638</v>
      </c>
      <c r="DW29" s="2755" t="s">
        <v>638</v>
      </c>
      <c r="DX29" s="1671"/>
      <c r="DY29" s="1676"/>
      <c r="DZ29" s="1397"/>
      <c r="EA29" s="1696"/>
      <c r="EB29" s="1703"/>
      <c r="EC29" s="1704"/>
      <c r="ED29" s="1705"/>
      <c r="EE29" s="1706" t="s">
        <v>1093</v>
      </c>
      <c r="EF29" s="1707" t="s">
        <v>638</v>
      </c>
      <c r="EG29" s="1397"/>
      <c r="EH29" s="2883" t="s">
        <v>1317</v>
      </c>
      <c r="EI29" s="2883" t="s">
        <v>638</v>
      </c>
      <c r="EJ29" s="2883" t="s">
        <v>1317</v>
      </c>
      <c r="EK29" s="2883" t="s">
        <v>638</v>
      </c>
      <c r="EL29" s="303"/>
      <c r="EM29" s="510"/>
      <c r="EN29" s="510"/>
      <c r="EO29" s="511"/>
      <c r="EP29" s="1708"/>
      <c r="EQ29" s="1397"/>
      <c r="ER29" s="3158"/>
      <c r="ES29" s="5"/>
      <c r="ET29" s="2923" t="s">
        <v>1086</v>
      </c>
      <c r="EU29" s="2923" t="s">
        <v>1087</v>
      </c>
      <c r="EV29" s="2924" t="s">
        <v>1088</v>
      </c>
      <c r="EW29" s="3596"/>
      <c r="EX29" s="3596"/>
      <c r="EY29" s="3596"/>
      <c r="EZ29" s="3016"/>
      <c r="FA29" s="2918"/>
      <c r="FB29" s="3727" t="s">
        <v>638</v>
      </c>
      <c r="FC29" s="3728"/>
      <c r="FD29" s="3729"/>
      <c r="FE29" s="1671"/>
      <c r="FF29" s="1672"/>
      <c r="FG29" s="1672"/>
      <c r="FH29" s="1672"/>
      <c r="FI29" s="1655"/>
      <c r="FJ29" s="1657"/>
      <c r="FK29" s="2974"/>
      <c r="FL29" s="2973"/>
      <c r="FM29" s="2973"/>
      <c r="FN29" s="2973"/>
      <c r="FO29" s="3526"/>
      <c r="FP29" s="2988" t="s">
        <v>1675</v>
      </c>
      <c r="FQ29" s="2918" t="s">
        <v>1691</v>
      </c>
      <c r="FR29" s="2914" t="s">
        <v>1670</v>
      </c>
      <c r="FS29" s="2918" t="s">
        <v>1691</v>
      </c>
      <c r="FT29" s="2914" t="s">
        <v>1672</v>
      </c>
      <c r="FU29" s="2918" t="s">
        <v>1691</v>
      </c>
      <c r="FV29" s="1699" t="s">
        <v>638</v>
      </c>
      <c r="FW29" s="1700" t="s">
        <v>638</v>
      </c>
      <c r="FX29" s="1701" t="s">
        <v>638</v>
      </c>
      <c r="FY29" s="1701" t="s">
        <v>638</v>
      </c>
      <c r="FZ29" s="2755" t="s">
        <v>638</v>
      </c>
      <c r="GA29" s="2987" t="s">
        <v>638</v>
      </c>
      <c r="GB29" s="2755" t="s">
        <v>638</v>
      </c>
      <c r="GC29" s="2757" t="s">
        <v>638</v>
      </c>
      <c r="GD29" s="2755" t="s">
        <v>638</v>
      </c>
      <c r="GE29" s="2755" t="s">
        <v>638</v>
      </c>
      <c r="GF29" s="2987" t="s">
        <v>638</v>
      </c>
      <c r="GG29" s="2979" t="s">
        <v>638</v>
      </c>
      <c r="GH29" s="2998"/>
      <c r="GI29" s="2999"/>
      <c r="GJ29" s="2999"/>
      <c r="GK29" s="3000"/>
      <c r="GL29" s="3016"/>
      <c r="GM29" s="2918"/>
      <c r="GN29" s="3158"/>
      <c r="GO29" s="2883" t="s">
        <v>1317</v>
      </c>
      <c r="GP29" s="2883" t="s">
        <v>638</v>
      </c>
      <c r="GQ29" s="2883" t="s">
        <v>1317</v>
      </c>
      <c r="GR29" s="2883" t="s">
        <v>638</v>
      </c>
      <c r="GS29" s="476"/>
      <c r="GT29" s="477"/>
      <c r="GU29" s="477"/>
      <c r="GV29" s="1709"/>
      <c r="GW29" s="477"/>
      <c r="GX29" s="477"/>
      <c r="GY29" s="477"/>
      <c r="GZ29" s="1709"/>
      <c r="HA29" s="1710" t="s">
        <v>38</v>
      </c>
      <c r="HB29" s="1397"/>
      <c r="HC29" s="1711"/>
      <c r="HD29" s="1712"/>
      <c r="HE29" s="1318"/>
      <c r="HF29" s="1337"/>
      <c r="HG29" s="360"/>
      <c r="HH29" s="358"/>
      <c r="HI29" s="119"/>
      <c r="HJ29" s="119"/>
      <c r="HK29" s="484" t="s">
        <v>1094</v>
      </c>
      <c r="HL29" s="484" t="s">
        <v>1095</v>
      </c>
      <c r="HM29" s="1702" t="s">
        <v>1096</v>
      </c>
      <c r="HN29" s="484" t="s">
        <v>845</v>
      </c>
      <c r="HP29" s="3158"/>
      <c r="HQ29" s="1628"/>
      <c r="HR29" s="2241"/>
      <c r="HS29" s="3685"/>
      <c r="HT29" s="3685"/>
      <c r="HU29" s="3685"/>
      <c r="HV29" s="3685"/>
      <c r="HW29" s="3685"/>
      <c r="HX29" s="3685"/>
      <c r="HY29" s="3685"/>
      <c r="HZ29" s="3685"/>
      <c r="IA29" s="3687"/>
      <c r="IB29" s="3672"/>
      <c r="IC29" s="3672"/>
      <c r="ID29" s="3672"/>
      <c r="IE29" s="3672"/>
      <c r="IF29" s="3674"/>
      <c r="IG29" s="2169"/>
      <c r="IH29" s="3158"/>
      <c r="II29" s="2490"/>
      <c r="IJ29" s="3677"/>
      <c r="IK29" s="3678"/>
      <c r="IL29" s="3678"/>
      <c r="IM29" s="3678"/>
      <c r="IN29" s="3694"/>
      <c r="IO29" s="3678"/>
      <c r="IP29" s="3678"/>
      <c r="IQ29" s="3678"/>
      <c r="IR29" s="3678"/>
      <c r="IS29" s="3692"/>
      <c r="IT29" s="1629"/>
      <c r="IU29" s="1630"/>
      <c r="IV29" s="1631"/>
      <c r="IW29" s="1631"/>
      <c r="IX29" s="1632"/>
      <c r="IY29" s="1633" t="s">
        <v>24</v>
      </c>
      <c r="IZ29" s="1634">
        <v>96</v>
      </c>
    </row>
    <row r="30" spans="1:260" ht="12.75" customHeight="1">
      <c r="A30" s="3158"/>
      <c r="B30" s="1811"/>
      <c r="C30" s="1811"/>
      <c r="D30" s="2805"/>
      <c r="E30" s="1811"/>
      <c r="F30" s="2805"/>
      <c r="G30" s="1699"/>
      <c r="H30" s="1809"/>
      <c r="I30" s="1699"/>
      <c r="J30" s="1808"/>
      <c r="K30" s="1808"/>
      <c r="L30" s="1809"/>
      <c r="M30" s="1714" t="s">
        <v>1082</v>
      </c>
      <c r="N30" s="1714" t="s">
        <v>1083</v>
      </c>
      <c r="O30" s="1715" t="s">
        <v>1084</v>
      </c>
      <c r="P30" s="3687"/>
      <c r="Q30" s="3687"/>
      <c r="R30" s="3829"/>
      <c r="S30" s="3830"/>
      <c r="T30" s="3830"/>
      <c r="U30" s="3830"/>
      <c r="V30" s="3798"/>
      <c r="X30" s="3752" t="s">
        <v>1082</v>
      </c>
      <c r="Y30" s="3754"/>
      <c r="Z30" s="3752" t="s">
        <v>1083</v>
      </c>
      <c r="AA30" s="3807"/>
      <c r="AB30" s="3808" t="s">
        <v>1084</v>
      </c>
      <c r="AC30" s="3807"/>
      <c r="AD30" s="3805"/>
      <c r="AE30" s="3806"/>
      <c r="AF30" s="3805"/>
      <c r="AG30" s="3806"/>
      <c r="AH30" s="1593" t="s">
        <v>845</v>
      </c>
      <c r="AI30" s="1593" t="s">
        <v>845</v>
      </c>
      <c r="AJ30" s="1342" t="s">
        <v>36</v>
      </c>
      <c r="AK30" s="1636">
        <v>2</v>
      </c>
      <c r="AL30" s="1637" t="s">
        <v>84</v>
      </c>
      <c r="AM30" s="224">
        <v>9.17</v>
      </c>
      <c r="AN30" s="1639"/>
      <c r="AO30" s="1640"/>
      <c r="AQ30" s="3158"/>
      <c r="AR30" s="5"/>
      <c r="AS30" s="1639"/>
      <c r="AT30" s="1640"/>
      <c r="AU30" s="1690"/>
      <c r="AV30" s="1691"/>
      <c r="AW30" s="1637"/>
      <c r="AX30" s="1638"/>
      <c r="AY30" s="303"/>
      <c r="AZ30" s="511"/>
      <c r="BA30" s="1692" t="s">
        <v>36</v>
      </c>
      <c r="BB30" s="1693">
        <v>2</v>
      </c>
      <c r="BC30" s="1694"/>
      <c r="BD30" s="1695"/>
      <c r="BE30" s="3732" t="s">
        <v>1089</v>
      </c>
      <c r="BF30" s="3733"/>
      <c r="BG30" s="3732" t="s">
        <v>1090</v>
      </c>
      <c r="BH30" s="3749"/>
      <c r="BI30" s="3732" t="s">
        <v>1091</v>
      </c>
      <c r="BJ30" s="3733"/>
      <c r="BK30" s="1696"/>
      <c r="BL30" s="1688"/>
      <c r="BM30" s="1689"/>
      <c r="BN30" s="2851"/>
      <c r="BO30" s="2942"/>
      <c r="BP30" s="2942"/>
      <c r="BQ30" s="2962"/>
      <c r="BR30" s="1397"/>
      <c r="BS30" s="3158"/>
      <c r="BT30" s="5"/>
      <c r="BU30" s="3743"/>
      <c r="BV30" s="3741"/>
      <c r="BW30" s="3739"/>
      <c r="BX30" s="3741"/>
      <c r="BY30" s="3739"/>
      <c r="BZ30" s="3741"/>
      <c r="CA30" s="2535" t="s">
        <v>37</v>
      </c>
      <c r="CB30" s="1697" t="s">
        <v>39</v>
      </c>
      <c r="CC30" s="3752" t="s">
        <v>1092</v>
      </c>
      <c r="CD30" s="3753"/>
      <c r="CE30" s="3754"/>
      <c r="CF30" s="303"/>
      <c r="CG30" s="510"/>
      <c r="CH30" s="510"/>
      <c r="CI30" s="511"/>
      <c r="CJ30" s="303"/>
      <c r="CK30" s="510"/>
      <c r="CL30" s="510"/>
      <c r="CM30" s="511"/>
      <c r="CO30" s="1296"/>
      <c r="CP30" s="5"/>
      <c r="CQ30" s="3752" t="s">
        <v>1092</v>
      </c>
      <c r="CR30" s="3753"/>
      <c r="CS30" s="3754"/>
      <c r="CV30" s="303"/>
      <c r="CW30" s="511"/>
      <c r="CX30" s="303"/>
      <c r="CY30" s="511"/>
      <c r="CZ30" s="303"/>
      <c r="DA30" s="511"/>
      <c r="DB30" s="1669"/>
      <c r="DC30" s="1698"/>
      <c r="DD30" s="303"/>
      <c r="DE30" s="511"/>
      <c r="DF30" s="303"/>
      <c r="DG30" s="511"/>
      <c r="DH30" s="303"/>
      <c r="DI30" s="511"/>
      <c r="DJ30" s="303"/>
      <c r="DK30" s="511"/>
      <c r="DL30" s="1301"/>
      <c r="DM30" s="1296"/>
      <c r="DN30" s="1719"/>
      <c r="DO30" s="1720"/>
      <c r="DP30" s="1720"/>
      <c r="DQ30" s="2754"/>
      <c r="DR30" s="2754"/>
      <c r="DS30" s="2756"/>
      <c r="DT30" s="2758"/>
      <c r="DU30" s="2756"/>
      <c r="DV30" s="2756"/>
      <c r="DW30" s="2756"/>
      <c r="DX30" s="335"/>
      <c r="DY30" s="1436"/>
      <c r="DZ30" s="1397"/>
      <c r="EA30" s="1635"/>
      <c r="EB30" s="1674"/>
      <c r="EC30" s="893"/>
      <c r="ED30" s="1722"/>
      <c r="EE30" s="1723"/>
      <c r="EF30" s="1724"/>
      <c r="EG30" s="1397"/>
      <c r="EH30" s="2884"/>
      <c r="EI30" s="2884"/>
      <c r="EJ30" s="2884"/>
      <c r="EK30" s="2885"/>
      <c r="EL30" s="1302"/>
      <c r="EM30" s="44"/>
      <c r="EN30" s="44"/>
      <c r="EO30" s="1301"/>
      <c r="EP30" s="1725"/>
      <c r="EQ30" s="1397"/>
      <c r="ER30" s="1296"/>
      <c r="ES30" s="5"/>
      <c r="ET30" s="2925"/>
      <c r="EU30" s="2925"/>
      <c r="EV30" s="2926"/>
      <c r="EW30" s="2927"/>
      <c r="EX30" s="2927"/>
      <c r="EY30" s="2846"/>
      <c r="EZ30" s="3015"/>
      <c r="FA30" s="2900"/>
      <c r="FB30" s="1726"/>
      <c r="FC30" s="1727"/>
      <c r="FD30" s="1721"/>
      <c r="FE30" s="1392"/>
      <c r="FF30" s="1392"/>
      <c r="FG30" s="1392"/>
      <c r="FH30" s="1392"/>
      <c r="FI30" s="335"/>
      <c r="FJ30" s="1606"/>
      <c r="FK30" s="3517"/>
      <c r="FL30" s="3518"/>
      <c r="FM30" s="3518"/>
      <c r="FN30" s="3519"/>
      <c r="FO30" s="2844"/>
      <c r="FP30" s="2899"/>
      <c r="FQ30" s="2900"/>
      <c r="FR30" s="2900"/>
      <c r="FS30" s="2900"/>
      <c r="FT30" s="2900"/>
      <c r="FU30" s="2900"/>
      <c r="FV30" s="1719"/>
      <c r="FW30" s="1720"/>
      <c r="FX30" s="1720"/>
      <c r="FY30" s="2754"/>
      <c r="FZ30" s="2754"/>
      <c r="GA30" s="2756"/>
      <c r="GB30" s="2756"/>
      <c r="GC30" s="2758"/>
      <c r="GD30" s="2756"/>
      <c r="GE30" s="2756"/>
      <c r="GF30" s="2978"/>
      <c r="GG30" s="2980"/>
      <c r="GH30" s="3011"/>
      <c r="GI30" s="3009"/>
      <c r="GJ30" s="3009"/>
      <c r="GK30" s="3010"/>
      <c r="GL30" s="3015"/>
      <c r="GM30" s="2900"/>
      <c r="GN30" s="1659"/>
      <c r="GO30" s="2901"/>
      <c r="GP30" s="2901"/>
      <c r="GQ30" s="2902"/>
      <c r="GR30" s="2902"/>
      <c r="GS30" s="1677"/>
      <c r="GT30" s="201"/>
      <c r="GU30" s="201"/>
      <c r="GV30" s="1678"/>
      <c r="GW30" s="201"/>
      <c r="GX30" s="201"/>
      <c r="GY30" s="201"/>
      <c r="GZ30" s="1678"/>
      <c r="HA30" s="1574"/>
      <c r="HB30" s="1397"/>
      <c r="HC30" s="2993"/>
      <c r="HD30" s="2439"/>
      <c r="HE30" s="2994"/>
      <c r="HF30" s="2995"/>
      <c r="HG30" s="360"/>
      <c r="HH30" s="358"/>
      <c r="HI30" s="119"/>
      <c r="HJ30" s="119"/>
      <c r="HK30" s="484"/>
      <c r="HL30" s="484"/>
      <c r="HM30" s="1702"/>
      <c r="HN30" s="484"/>
      <c r="HP30" s="1659"/>
      <c r="HQ30" s="3659"/>
      <c r="HR30" s="3659"/>
      <c r="HS30" s="1661"/>
      <c r="HT30" s="1661"/>
      <c r="HU30" s="1661"/>
      <c r="HV30" s="1661"/>
      <c r="HW30" s="1661"/>
      <c r="HX30" s="1661"/>
      <c r="HY30" s="1661"/>
      <c r="HZ30" s="1661"/>
      <c r="IA30" s="1661"/>
      <c r="IB30" s="1661"/>
      <c r="IC30" s="1661"/>
      <c r="ID30" s="1662"/>
      <c r="IE30" s="1661"/>
      <c r="IF30" s="1662"/>
      <c r="IG30" s="2392"/>
      <c r="IH30" s="1659"/>
      <c r="II30" s="2490"/>
      <c r="IJ30" s="1662"/>
      <c r="IK30" s="1662"/>
      <c r="IL30" s="1662"/>
      <c r="IM30" s="1662"/>
      <c r="IN30" s="1662"/>
      <c r="IO30" s="1661"/>
      <c r="IP30" s="1662"/>
      <c r="IQ30" s="1661"/>
      <c r="IR30" s="1662"/>
      <c r="IS30" s="1662"/>
      <c r="IT30" s="1660"/>
      <c r="IU30" s="3659"/>
      <c r="IV30" s="3659"/>
      <c r="IW30" s="3659"/>
      <c r="IX30" s="3659"/>
      <c r="IY30" s="1660"/>
      <c r="IZ30" s="276"/>
    </row>
    <row r="31" spans="1:260" ht="18" customHeight="1">
      <c r="A31" s="193">
        <v>1</v>
      </c>
      <c r="B31" s="1666"/>
      <c r="C31" s="1732"/>
      <c r="D31" s="1734"/>
      <c r="E31" s="1732"/>
      <c r="F31" s="1734"/>
      <c r="G31" s="1732"/>
      <c r="H31" s="1733"/>
      <c r="I31" s="1734"/>
      <c r="J31" s="1734"/>
      <c r="K31" s="1734"/>
      <c r="L31" s="1734"/>
      <c r="M31" s="1666"/>
      <c r="N31" s="1666"/>
      <c r="O31" s="1735"/>
      <c r="P31" s="3822"/>
      <c r="Q31" s="3822"/>
      <c r="R31" s="3825"/>
      <c r="S31" s="3826"/>
      <c r="T31" s="3826"/>
      <c r="U31" s="3826"/>
      <c r="V31" s="2864">
        <v>1</v>
      </c>
      <c r="W31" s="184"/>
      <c r="X31" s="273"/>
      <c r="Y31" s="327"/>
      <c r="Z31" s="1664"/>
      <c r="AA31" s="1665"/>
      <c r="AB31" s="275"/>
      <c r="AC31" s="276"/>
      <c r="AD31" s="271"/>
      <c r="AE31" s="329"/>
      <c r="AF31" s="271"/>
      <c r="AG31" s="329"/>
      <c r="AH31" s="1666"/>
      <c r="AI31" s="1666"/>
      <c r="AJ31" s="271"/>
      <c r="AK31" s="330"/>
      <c r="AL31" s="330"/>
      <c r="AM31" s="329"/>
      <c r="AN31" s="271"/>
      <c r="AO31" s="1667"/>
      <c r="AQ31" s="193">
        <v>1</v>
      </c>
      <c r="AR31" s="184"/>
      <c r="AS31" s="271"/>
      <c r="AT31" s="1667"/>
      <c r="AU31" s="271"/>
      <c r="AV31" s="330"/>
      <c r="AW31" s="330"/>
      <c r="AX31" s="330"/>
      <c r="AY31" s="273"/>
      <c r="AZ31" s="327"/>
      <c r="BA31" s="273"/>
      <c r="BB31" s="330"/>
      <c r="BC31" s="330"/>
      <c r="BD31" s="329"/>
      <c r="BE31" s="271"/>
      <c r="BF31" s="329"/>
      <c r="BG31" s="330"/>
      <c r="BH31" s="329"/>
      <c r="BI31" s="330"/>
      <c r="BJ31" s="329"/>
      <c r="BK31" s="271"/>
      <c r="BL31" s="330"/>
      <c r="BM31" s="329"/>
      <c r="BN31" s="2849"/>
      <c r="BO31" s="2940"/>
      <c r="BP31" s="2940"/>
      <c r="BQ31" s="2850"/>
      <c r="BR31" s="1397"/>
      <c r="BS31" s="193">
        <v>1</v>
      </c>
      <c r="BT31" s="184"/>
      <c r="BU31" s="1666"/>
      <c r="BV31" s="329"/>
      <c r="BW31" s="2876"/>
      <c r="BX31" s="2876"/>
      <c r="BY31" s="2876"/>
      <c r="BZ31" s="2876"/>
      <c r="CA31" s="1666"/>
      <c r="CB31" s="329"/>
      <c r="CC31" s="271"/>
      <c r="CD31" s="330"/>
      <c r="CE31" s="329"/>
      <c r="CF31" s="271"/>
      <c r="CG31" s="330"/>
      <c r="CH31" s="330"/>
      <c r="CI31" s="329"/>
      <c r="CJ31" s="271"/>
      <c r="CK31" s="330"/>
      <c r="CL31" s="330"/>
      <c r="CM31" s="329"/>
      <c r="CO31" s="193">
        <v>1</v>
      </c>
      <c r="CP31" s="184"/>
      <c r="CQ31" s="271"/>
      <c r="CR31" s="330"/>
      <c r="CS31" s="329"/>
      <c r="CT31" s="271"/>
      <c r="CU31" s="330"/>
      <c r="CV31" s="273"/>
      <c r="CW31" s="327"/>
      <c r="CX31" s="273"/>
      <c r="CY31" s="327"/>
      <c r="CZ31" s="273"/>
      <c r="DA31" s="327"/>
      <c r="DB31" s="273"/>
      <c r="DC31" s="328"/>
      <c r="DD31" s="273"/>
      <c r="DE31" s="327"/>
      <c r="DF31" s="273"/>
      <c r="DG31" s="327"/>
      <c r="DH31" s="273"/>
      <c r="DI31" s="327"/>
      <c r="DJ31" s="273"/>
      <c r="DK31" s="327"/>
      <c r="DL31" s="329"/>
      <c r="DM31" s="193">
        <v>1</v>
      </c>
      <c r="DN31" s="271"/>
      <c r="DO31" s="1736"/>
      <c r="DP31" s="1737"/>
      <c r="DQ31" s="1737"/>
      <c r="DR31" s="1737"/>
      <c r="DS31" s="1737"/>
      <c r="DT31" s="2759"/>
      <c r="DU31" s="1737"/>
      <c r="DV31" s="1737"/>
      <c r="DW31" s="1737"/>
      <c r="DX31" s="1738"/>
      <c r="DY31" s="1739"/>
      <c r="DZ31" s="1718"/>
      <c r="EA31" s="271"/>
      <c r="EB31" s="330"/>
      <c r="EC31" s="330"/>
      <c r="ED31" s="330"/>
      <c r="EE31" s="1666"/>
      <c r="EF31" s="1666"/>
      <c r="EG31" s="1718"/>
      <c r="EH31" s="2886"/>
      <c r="EI31" s="2886"/>
      <c r="EJ31" s="2886"/>
      <c r="EK31" s="2887"/>
      <c r="EL31" s="271"/>
      <c r="EM31" s="330"/>
      <c r="EN31" s="330"/>
      <c r="EO31" s="329"/>
      <c r="EP31" s="1666"/>
      <c r="EQ31" s="1718"/>
      <c r="ER31" s="193">
        <v>1</v>
      </c>
      <c r="ES31" s="184"/>
      <c r="ET31" s="271"/>
      <c r="EU31" s="271"/>
      <c r="EV31" s="1666"/>
      <c r="EW31" s="271"/>
      <c r="EX31" s="271"/>
      <c r="EY31" s="1666"/>
      <c r="EZ31" s="3015"/>
      <c r="FA31" s="2900"/>
      <c r="FB31" s="271"/>
      <c r="FC31" s="330"/>
      <c r="FD31" s="329"/>
      <c r="FE31" s="1738"/>
      <c r="FF31" s="1740"/>
      <c r="FG31" s="1740"/>
      <c r="FH31" s="1739"/>
      <c r="FI31" s="1738"/>
      <c r="FJ31" s="329"/>
      <c r="FK31" s="3517"/>
      <c r="FL31" s="3518"/>
      <c r="FM31" s="3518"/>
      <c r="FN31" s="3519"/>
      <c r="FO31" s="193">
        <v>1</v>
      </c>
      <c r="FP31" s="2899"/>
      <c r="FQ31" s="2900"/>
      <c r="FR31" s="2900"/>
      <c r="FS31" s="2900"/>
      <c r="FT31" s="2900"/>
      <c r="FU31" s="2900"/>
      <c r="FV31" s="2941"/>
      <c r="FW31" s="1736"/>
      <c r="FX31" s="1737"/>
      <c r="FY31" s="1737"/>
      <c r="FZ31" s="1737"/>
      <c r="GA31" s="1737"/>
      <c r="GB31" s="1737"/>
      <c r="GC31" s="2759"/>
      <c r="GD31" s="1737"/>
      <c r="GE31" s="1737"/>
      <c r="GF31" s="1745"/>
      <c r="GG31" s="2981"/>
      <c r="GH31" s="3004"/>
      <c r="GI31" s="3005"/>
      <c r="GJ31" s="3005"/>
      <c r="GK31" s="3008"/>
      <c r="GL31" s="3015"/>
      <c r="GM31" s="2900"/>
      <c r="GN31" s="1682">
        <v>1</v>
      </c>
      <c r="GO31" s="2900"/>
      <c r="GP31" s="2900"/>
      <c r="GQ31" s="2900"/>
      <c r="GR31" s="2900"/>
      <c r="GS31" s="189"/>
      <c r="GT31" s="190"/>
      <c r="GU31" s="190"/>
      <c r="GV31" s="1741"/>
      <c r="GW31" s="189"/>
      <c r="GX31" s="190"/>
      <c r="GY31" s="190"/>
      <c r="GZ31" s="191"/>
      <c r="HA31" s="352"/>
      <c r="HB31" s="1718"/>
      <c r="HC31" s="2930"/>
      <c r="HD31" s="1355"/>
      <c r="HE31" s="1355"/>
      <c r="HF31" s="2929"/>
      <c r="HG31" s="271"/>
      <c r="HH31" s="330"/>
      <c r="HI31" s="330"/>
      <c r="HJ31" s="329"/>
      <c r="HK31" s="1716"/>
      <c r="HL31" s="1716"/>
      <c r="HM31" s="1716"/>
      <c r="HN31" s="1716"/>
      <c r="HP31" s="1682">
        <v>1</v>
      </c>
      <c r="HQ31" s="1730"/>
      <c r="HR31" s="1731"/>
      <c r="HS31" s="1683"/>
      <c r="HT31" s="1683"/>
      <c r="HU31" s="1683"/>
      <c r="HV31" s="1683"/>
      <c r="HW31" s="1683"/>
      <c r="HX31" s="1683"/>
      <c r="HY31" s="1683"/>
      <c r="HZ31" s="1683"/>
      <c r="IA31" s="1683"/>
      <c r="IB31" s="1683"/>
      <c r="IC31" s="1683"/>
      <c r="ID31" s="1683"/>
      <c r="IE31" s="1684"/>
      <c r="IF31" s="1683"/>
      <c r="IG31"/>
      <c r="IH31" s="1682">
        <v>1</v>
      </c>
      <c r="II31" s="919"/>
      <c r="IJ31" s="1683"/>
      <c r="IK31" s="1683"/>
      <c r="IL31" s="1683"/>
      <c r="IM31" s="1683"/>
      <c r="IN31" s="1683"/>
      <c r="IO31" s="1684"/>
      <c r="IP31" s="1683"/>
      <c r="IQ31" s="1684"/>
      <c r="IR31" s="1683"/>
      <c r="IS31" s="1683"/>
      <c r="IT31" s="1685"/>
      <c r="IU31" s="3660"/>
      <c r="IV31" s="3661"/>
      <c r="IW31" s="3661"/>
      <c r="IX31" s="3662"/>
      <c r="IY31" s="1686"/>
      <c r="IZ31" s="1687"/>
    </row>
    <row r="32" spans="1:260" ht="18" customHeight="1">
      <c r="A32" s="193">
        <f t="shared" ref="A32:A45" si="2">A31+1</f>
        <v>2</v>
      </c>
      <c r="B32" s="1666"/>
      <c r="C32" s="2752"/>
      <c r="D32" s="2753"/>
      <c r="E32" s="2752"/>
      <c r="F32" s="2753"/>
      <c r="G32" s="271"/>
      <c r="H32" s="329"/>
      <c r="I32" s="330"/>
      <c r="J32" s="330"/>
      <c r="K32" s="330"/>
      <c r="L32" s="330"/>
      <c r="M32" s="1666"/>
      <c r="N32" s="1666"/>
      <c r="O32" s="329"/>
      <c r="P32" s="3822"/>
      <c r="Q32" s="3822"/>
      <c r="R32" s="3825"/>
      <c r="S32" s="3826"/>
      <c r="T32" s="3826"/>
      <c r="U32" s="3826"/>
      <c r="V32" s="2864">
        <f t="shared" ref="V32:V45" si="3">V31+1</f>
        <v>2</v>
      </c>
      <c r="W32" s="184"/>
      <c r="X32" s="273"/>
      <c r="Y32" s="327"/>
      <c r="Z32" s="1664"/>
      <c r="AA32" s="1665"/>
      <c r="AB32" s="275"/>
      <c r="AC32" s="276"/>
      <c r="AD32" s="271"/>
      <c r="AE32" s="329"/>
      <c r="AF32" s="271"/>
      <c r="AG32" s="329"/>
      <c r="AH32" s="1666"/>
      <c r="AI32" s="1666"/>
      <c r="AJ32" s="271"/>
      <c r="AK32" s="330"/>
      <c r="AL32" s="330"/>
      <c r="AM32" s="329"/>
      <c r="AN32" s="271"/>
      <c r="AO32" s="1667"/>
      <c r="AQ32" s="193">
        <f t="shared" ref="AQ32:AQ45" si="4">AQ31+1</f>
        <v>2</v>
      </c>
      <c r="AR32" s="184"/>
      <c r="AS32" s="271"/>
      <c r="AT32" s="1667"/>
      <c r="AU32" s="271"/>
      <c r="AV32" s="330"/>
      <c r="AW32" s="330"/>
      <c r="AX32" s="330"/>
      <c r="AY32" s="1732"/>
      <c r="AZ32" s="1733"/>
      <c r="BA32" s="1732"/>
      <c r="BB32" s="330"/>
      <c r="BC32" s="330"/>
      <c r="BD32" s="329"/>
      <c r="BE32" s="271"/>
      <c r="BF32" s="329"/>
      <c r="BG32" s="330"/>
      <c r="BH32" s="329"/>
      <c r="BI32" s="330"/>
      <c r="BJ32" s="329"/>
      <c r="BK32" s="271"/>
      <c r="BL32" s="330"/>
      <c r="BM32" s="329"/>
      <c r="BN32" s="2849"/>
      <c r="BO32" s="2940"/>
      <c r="BP32" s="2940"/>
      <c r="BQ32" s="2850"/>
      <c r="BR32" s="1718"/>
      <c r="BS32" s="193">
        <f t="shared" ref="BS32:BS45" si="5">BS31+1</f>
        <v>2</v>
      </c>
      <c r="BT32" s="184"/>
      <c r="BU32" s="1666"/>
      <c r="BV32" s="329"/>
      <c r="BW32" s="2876"/>
      <c r="BX32" s="2876"/>
      <c r="BY32" s="2876"/>
      <c r="BZ32" s="2876"/>
      <c r="CA32" s="1666"/>
      <c r="CB32" s="329"/>
      <c r="CC32" s="271"/>
      <c r="CD32" s="330"/>
      <c r="CE32" s="329"/>
      <c r="CF32" s="271"/>
      <c r="CG32" s="330"/>
      <c r="CH32" s="330"/>
      <c r="CI32" s="329"/>
      <c r="CJ32" s="271"/>
      <c r="CK32" s="330"/>
      <c r="CL32" s="330"/>
      <c r="CM32" s="329"/>
      <c r="CO32" s="193">
        <f t="shared" ref="CO32:CO45" si="6">CO31+1</f>
        <v>2</v>
      </c>
      <c r="CP32" s="184"/>
      <c r="CQ32" s="271"/>
      <c r="CR32" s="330"/>
      <c r="CS32" s="329"/>
      <c r="CT32" s="271"/>
      <c r="CU32" s="330"/>
      <c r="CV32" s="1742"/>
      <c r="CW32" s="1743"/>
      <c r="CX32" s="1742"/>
      <c r="CY32" s="1743"/>
      <c r="CZ32" s="1742"/>
      <c r="DA32" s="1743"/>
      <c r="DB32" s="1742"/>
      <c r="DC32" s="1744"/>
      <c r="DD32" s="1742"/>
      <c r="DE32" s="1743"/>
      <c r="DF32" s="1742"/>
      <c r="DG32" s="1743"/>
      <c r="DH32" s="1742"/>
      <c r="DI32" s="1743"/>
      <c r="DJ32" s="1742"/>
      <c r="DK32" s="1743"/>
      <c r="DL32" s="1758"/>
      <c r="DM32" s="193">
        <f t="shared" ref="DM32:DM45" si="7">DM31+1</f>
        <v>2</v>
      </c>
      <c r="DN32" s="271"/>
      <c r="DO32" s="1737"/>
      <c r="DP32" s="1737"/>
      <c r="DQ32" s="1737"/>
      <c r="DR32" s="1737"/>
      <c r="DS32" s="1737"/>
      <c r="DT32" s="2759"/>
      <c r="DU32" s="1737"/>
      <c r="DV32" s="1737"/>
      <c r="DW32" s="1737"/>
      <c r="DX32" s="1738"/>
      <c r="DY32" s="1739"/>
      <c r="DZ32" s="1718"/>
      <c r="EA32" s="1745"/>
      <c r="EB32" s="330"/>
      <c r="EC32" s="330"/>
      <c r="ED32" s="330"/>
      <c r="EE32" s="1666"/>
      <c r="EF32" s="1666"/>
      <c r="EG32" s="1718"/>
      <c r="EH32" s="2886"/>
      <c r="EI32" s="2886"/>
      <c r="EJ32" s="2886"/>
      <c r="EK32" s="2887"/>
      <c r="EL32" s="271"/>
      <c r="EM32" s="330"/>
      <c r="EN32" s="330"/>
      <c r="EO32" s="329"/>
      <c r="EP32" s="1666"/>
      <c r="EQ32" s="1718"/>
      <c r="ER32" s="193">
        <f t="shared" ref="ER32:ER45" si="8">ER31+1</f>
        <v>2</v>
      </c>
      <c r="ES32" s="184"/>
      <c r="ET32" s="271"/>
      <c r="EU32" s="271"/>
      <c r="EV32" s="1666"/>
      <c r="EW32" s="271"/>
      <c r="EX32" s="271"/>
      <c r="EY32" s="1666"/>
      <c r="EZ32" s="3017"/>
      <c r="FA32" s="2903"/>
      <c r="FB32" s="271"/>
      <c r="FC32" s="330"/>
      <c r="FD32" s="329"/>
      <c r="FE32" s="1738"/>
      <c r="FF32" s="1740"/>
      <c r="FG32" s="1740"/>
      <c r="FH32" s="1739"/>
      <c r="FI32" s="1738"/>
      <c r="FJ32" s="329"/>
      <c r="FK32" s="3517"/>
      <c r="FL32" s="3518"/>
      <c r="FM32" s="3518"/>
      <c r="FN32" s="3519"/>
      <c r="FO32" s="193">
        <f t="shared" ref="FO32:FO45" si="9">FO31+1</f>
        <v>2</v>
      </c>
      <c r="FP32" s="2886"/>
      <c r="FQ32" s="2903"/>
      <c r="FR32" s="2903"/>
      <c r="FS32" s="2903"/>
      <c r="FT32" s="2903"/>
      <c r="FU32" s="2903"/>
      <c r="FV32" s="2941"/>
      <c r="FW32" s="1737"/>
      <c r="FX32" s="1737"/>
      <c r="FY32" s="1737"/>
      <c r="FZ32" s="1737"/>
      <c r="GA32" s="1737"/>
      <c r="GB32" s="1737"/>
      <c r="GC32" s="2759"/>
      <c r="GD32" s="1737"/>
      <c r="GE32" s="1737"/>
      <c r="GF32" s="1745"/>
      <c r="GG32" s="2981"/>
      <c r="GH32" s="3004"/>
      <c r="GI32" s="3005"/>
      <c r="GJ32" s="3005"/>
      <c r="GK32" s="3008"/>
      <c r="GL32" s="3017"/>
      <c r="GM32" s="2903"/>
      <c r="GN32" s="1682">
        <f t="shared" ref="GN32:GN45" si="10">GN31+1</f>
        <v>2</v>
      </c>
      <c r="GO32" s="2900"/>
      <c r="GP32" s="2900"/>
      <c r="GQ32" s="2900"/>
      <c r="GR32" s="2900"/>
      <c r="GS32" s="189"/>
      <c r="GT32" s="190"/>
      <c r="GU32" s="190"/>
      <c r="GV32" s="191"/>
      <c r="GW32" s="189"/>
      <c r="GX32" s="190"/>
      <c r="GY32" s="190"/>
      <c r="GZ32" s="191"/>
      <c r="HA32" s="352"/>
      <c r="HB32" s="1718"/>
      <c r="HC32" s="2930"/>
      <c r="HD32" s="1355"/>
      <c r="HE32" s="1355"/>
      <c r="HF32" s="2929"/>
      <c r="HG32" s="271"/>
      <c r="HH32" s="330"/>
      <c r="HI32" s="330"/>
      <c r="HJ32" s="329"/>
      <c r="HK32" s="1716"/>
      <c r="HL32" s="1716"/>
      <c r="HM32" s="1716"/>
      <c r="HN32" s="1716"/>
      <c r="HP32" s="1682">
        <f t="shared" ref="HP32:HP45" si="11">HP31+1</f>
        <v>2</v>
      </c>
      <c r="HQ32" s="1730"/>
      <c r="HR32" s="1731"/>
      <c r="HS32" s="1683"/>
      <c r="HT32" s="1683"/>
      <c r="HU32" s="1683"/>
      <c r="HV32" s="1683"/>
      <c r="HW32" s="1683"/>
      <c r="HX32" s="1683"/>
      <c r="HY32" s="1683"/>
      <c r="HZ32" s="1683"/>
      <c r="IA32" s="1683"/>
      <c r="IB32" s="1683"/>
      <c r="IC32" s="1683"/>
      <c r="ID32" s="1683"/>
      <c r="IE32" s="1684"/>
      <c r="IF32" s="1683"/>
      <c r="IG32"/>
      <c r="IH32" s="1682">
        <f t="shared" ref="IH32:IH45" si="12">IH31+1</f>
        <v>2</v>
      </c>
      <c r="II32" s="919"/>
      <c r="IJ32" s="1683"/>
      <c r="IK32" s="1683"/>
      <c r="IL32" s="1683"/>
      <c r="IM32" s="1683"/>
      <c r="IN32" s="1683"/>
      <c r="IO32" s="1684"/>
      <c r="IP32" s="1683"/>
      <c r="IQ32" s="1684"/>
      <c r="IR32" s="1683"/>
      <c r="IS32" s="1683"/>
      <c r="IT32" s="1713"/>
      <c r="IU32" s="3660"/>
      <c r="IV32" s="3661"/>
      <c r="IW32" s="3661"/>
      <c r="IX32" s="3662"/>
      <c r="IY32" s="1686"/>
      <c r="IZ32" s="1687"/>
    </row>
    <row r="33" spans="1:260" ht="18" customHeight="1">
      <c r="A33" s="72">
        <f t="shared" si="2"/>
        <v>3</v>
      </c>
      <c r="B33" s="1716"/>
      <c r="C33" s="2750"/>
      <c r="D33" s="2751"/>
      <c r="E33" s="2750"/>
      <c r="F33" s="2751"/>
      <c r="G33" s="273"/>
      <c r="H33" s="327"/>
      <c r="I33" s="328"/>
      <c r="J33" s="328"/>
      <c r="K33" s="328"/>
      <c r="L33" s="328"/>
      <c r="M33" s="1716"/>
      <c r="N33" s="1716"/>
      <c r="O33" s="327"/>
      <c r="P33" s="3822"/>
      <c r="Q33" s="3822"/>
      <c r="R33" s="3823"/>
      <c r="S33" s="3824"/>
      <c r="T33" s="3824"/>
      <c r="U33" s="3824"/>
      <c r="V33" s="2865">
        <f t="shared" si="3"/>
        <v>3</v>
      </c>
      <c r="W33" s="184"/>
      <c r="X33" s="273"/>
      <c r="Y33" s="327"/>
      <c r="Z33" s="1664"/>
      <c r="AA33" s="1665"/>
      <c r="AB33" s="275"/>
      <c r="AC33" s="276"/>
      <c r="AD33" s="273"/>
      <c r="AE33" s="327"/>
      <c r="AF33" s="273"/>
      <c r="AG33" s="327"/>
      <c r="AH33" s="1716"/>
      <c r="AI33" s="1716"/>
      <c r="AJ33" s="273"/>
      <c r="AK33" s="328"/>
      <c r="AL33" s="328"/>
      <c r="AM33" s="327"/>
      <c r="AN33" s="273"/>
      <c r="AO33" s="1717"/>
      <c r="AQ33" s="72">
        <f t="shared" si="4"/>
        <v>3</v>
      </c>
      <c r="AR33" s="184"/>
      <c r="AS33" s="273"/>
      <c r="AT33" s="1717"/>
      <c r="AU33" s="273"/>
      <c r="AV33" s="328"/>
      <c r="AW33" s="328"/>
      <c r="AX33" s="328"/>
      <c r="AY33" s="273"/>
      <c r="AZ33" s="327"/>
      <c r="BA33" s="273"/>
      <c r="BB33" s="328"/>
      <c r="BC33" s="328"/>
      <c r="BD33" s="327"/>
      <c r="BE33" s="273"/>
      <c r="BF33" s="327"/>
      <c r="BG33" s="328"/>
      <c r="BH33" s="327"/>
      <c r="BI33" s="328"/>
      <c r="BJ33" s="327"/>
      <c r="BK33" s="273"/>
      <c r="BL33" s="328"/>
      <c r="BM33" s="327"/>
      <c r="BN33" s="2849"/>
      <c r="BO33" s="2940"/>
      <c r="BP33" s="2940"/>
      <c r="BQ33" s="2850"/>
      <c r="BR33" s="1718"/>
      <c r="BS33" s="72">
        <f t="shared" si="5"/>
        <v>3</v>
      </c>
      <c r="BT33" s="184"/>
      <c r="BU33" s="2943"/>
      <c r="BV33" s="327"/>
      <c r="BW33" s="2226"/>
      <c r="BX33" s="2226"/>
      <c r="BY33" s="2226"/>
      <c r="BZ33" s="2226"/>
      <c r="CA33" s="1716"/>
      <c r="CB33" s="327"/>
      <c r="CC33" s="273"/>
      <c r="CD33" s="328"/>
      <c r="CE33" s="327"/>
      <c r="CF33" s="273"/>
      <c r="CG33" s="328"/>
      <c r="CH33" s="328"/>
      <c r="CI33" s="327"/>
      <c r="CJ33" s="273"/>
      <c r="CK33" s="328"/>
      <c r="CL33" s="328"/>
      <c r="CM33" s="327"/>
      <c r="CO33" s="72">
        <f t="shared" si="6"/>
        <v>3</v>
      </c>
      <c r="CP33" s="184"/>
      <c r="CQ33" s="273"/>
      <c r="CR33" s="328"/>
      <c r="CS33" s="327"/>
      <c r="CT33" s="273"/>
      <c r="CU33" s="328"/>
      <c r="CV33" s="273"/>
      <c r="CW33" s="327"/>
      <c r="CX33" s="273"/>
      <c r="CY33" s="327"/>
      <c r="CZ33" s="273"/>
      <c r="DA33" s="327"/>
      <c r="DB33" s="273"/>
      <c r="DC33" s="328"/>
      <c r="DD33" s="273"/>
      <c r="DE33" s="327"/>
      <c r="DF33" s="273"/>
      <c r="DG33" s="327"/>
      <c r="DH33" s="273"/>
      <c r="DI33" s="327"/>
      <c r="DJ33" s="273"/>
      <c r="DK33" s="327"/>
      <c r="DL33" s="327"/>
      <c r="DM33" s="72">
        <f t="shared" si="7"/>
        <v>3</v>
      </c>
      <c r="DN33" s="273"/>
      <c r="DO33" s="1736"/>
      <c r="DP33" s="1736"/>
      <c r="DQ33" s="1736"/>
      <c r="DR33" s="1736"/>
      <c r="DS33" s="1736"/>
      <c r="DT33" s="2760"/>
      <c r="DU33" s="1736"/>
      <c r="DV33" s="1736"/>
      <c r="DW33" s="1736"/>
      <c r="DX33" s="1747"/>
      <c r="DY33" s="1748"/>
      <c r="DZ33" s="1718"/>
      <c r="EA33" s="1749"/>
      <c r="EB33" s="328"/>
      <c r="EC33" s="328"/>
      <c r="ED33" s="328"/>
      <c r="EE33" s="1716"/>
      <c r="EF33" s="1716"/>
      <c r="EG33" s="1718"/>
      <c r="EH33" s="2886"/>
      <c r="EI33" s="2886"/>
      <c r="EJ33" s="2886"/>
      <c r="EK33" s="2887"/>
      <c r="EL33" s="273"/>
      <c r="EM33" s="328"/>
      <c r="EN33" s="328"/>
      <c r="EO33" s="327"/>
      <c r="EP33" s="1716"/>
      <c r="EQ33" s="1718"/>
      <c r="ER33" s="72">
        <f t="shared" si="8"/>
        <v>3</v>
      </c>
      <c r="ES33" s="184"/>
      <c r="ET33" s="273"/>
      <c r="EU33" s="273"/>
      <c r="EV33" s="1716"/>
      <c r="EW33" s="273"/>
      <c r="EX33" s="273"/>
      <c r="EY33" s="1716"/>
      <c r="EZ33" s="3015"/>
      <c r="FA33" s="2900"/>
      <c r="FB33" s="273"/>
      <c r="FC33" s="328"/>
      <c r="FD33" s="327"/>
      <c r="FE33" s="1747"/>
      <c r="FF33" s="1750"/>
      <c r="FG33" s="1750"/>
      <c r="FH33" s="1748"/>
      <c r="FI33" s="1747"/>
      <c r="FJ33" s="327"/>
      <c r="FK33" s="3517"/>
      <c r="FL33" s="3518"/>
      <c r="FM33" s="3518"/>
      <c r="FN33" s="3519"/>
      <c r="FO33" s="72">
        <f t="shared" si="9"/>
        <v>3</v>
      </c>
      <c r="FP33" s="2899"/>
      <c r="FQ33" s="2900"/>
      <c r="FR33" s="2900"/>
      <c r="FS33" s="2900"/>
      <c r="FT33" s="2900"/>
      <c r="FU33" s="2900"/>
      <c r="FV33" s="2939"/>
      <c r="FW33" s="1736"/>
      <c r="FX33" s="1736"/>
      <c r="FY33" s="1736"/>
      <c r="FZ33" s="1736"/>
      <c r="GA33" s="1736"/>
      <c r="GB33" s="1736"/>
      <c r="GC33" s="2760"/>
      <c r="GD33" s="1736"/>
      <c r="GE33" s="1736"/>
      <c r="GF33" s="1749"/>
      <c r="GG33" s="2982"/>
      <c r="GH33" s="3002"/>
      <c r="GI33" s="3003"/>
      <c r="GJ33" s="3003"/>
      <c r="GK33" s="3007"/>
      <c r="GL33" s="3015"/>
      <c r="GM33" s="2900"/>
      <c r="GN33" s="1728">
        <f t="shared" si="10"/>
        <v>3</v>
      </c>
      <c r="GO33" s="2900"/>
      <c r="GP33" s="2900"/>
      <c r="GQ33" s="2903"/>
      <c r="GR33" s="2903"/>
      <c r="GS33" s="186"/>
      <c r="GT33" s="187"/>
      <c r="GU33" s="187"/>
      <c r="GV33" s="188"/>
      <c r="GW33" s="186"/>
      <c r="GX33" s="187"/>
      <c r="GY33" s="187"/>
      <c r="GZ33" s="188"/>
      <c r="HA33" s="192"/>
      <c r="HB33" s="1718"/>
      <c r="HC33" s="1751"/>
      <c r="HD33" s="1752"/>
      <c r="HE33" s="1752"/>
      <c r="HF33" s="2928"/>
      <c r="HG33" s="273"/>
      <c r="HH33" s="328"/>
      <c r="HI33" s="328"/>
      <c r="HJ33" s="327"/>
      <c r="HK33" s="1716"/>
      <c r="HL33" s="1716"/>
      <c r="HM33" s="1716"/>
      <c r="HN33" s="1716"/>
      <c r="HP33" s="1728">
        <f t="shared" si="11"/>
        <v>3</v>
      </c>
      <c r="HQ33" s="1730"/>
      <c r="HR33" s="1731"/>
      <c r="HS33" s="1683"/>
      <c r="HT33" s="1683"/>
      <c r="HU33" s="1683"/>
      <c r="HV33" s="1683"/>
      <c r="HW33" s="1683"/>
      <c r="HX33" s="1683"/>
      <c r="HY33" s="1683"/>
      <c r="HZ33" s="1683"/>
      <c r="IA33" s="1683"/>
      <c r="IB33" s="1683"/>
      <c r="IC33" s="1683"/>
      <c r="ID33" s="1683"/>
      <c r="IE33" s="1684"/>
      <c r="IF33" s="1683"/>
      <c r="IG33" s="1683"/>
      <c r="IH33" s="1728">
        <f t="shared" si="12"/>
        <v>3</v>
      </c>
      <c r="II33" s="919"/>
      <c r="IJ33" s="1683"/>
      <c r="IK33" s="1683"/>
      <c r="IL33" s="1683"/>
      <c r="IM33" s="1683"/>
      <c r="IN33" s="1683"/>
      <c r="IO33" s="1684"/>
      <c r="IP33" s="1683"/>
      <c r="IQ33" s="1684"/>
      <c r="IR33" s="1683"/>
      <c r="IS33" s="1683"/>
      <c r="IT33" s="1729"/>
      <c r="IU33" s="3688"/>
      <c r="IV33" s="3689"/>
      <c r="IW33" s="3689"/>
      <c r="IX33" s="3690"/>
      <c r="IY33" s="1730"/>
      <c r="IZ33" s="1731"/>
    </row>
    <row r="34" spans="1:260" s="152" customFormat="1" ht="18" customHeight="1">
      <c r="A34" s="194">
        <f t="shared" si="2"/>
        <v>4</v>
      </c>
      <c r="B34" s="1666"/>
      <c r="C34" s="2752"/>
      <c r="D34" s="2753"/>
      <c r="E34" s="2752"/>
      <c r="F34" s="2753"/>
      <c r="G34" s="271"/>
      <c r="H34" s="329"/>
      <c r="I34" s="330"/>
      <c r="J34" s="330"/>
      <c r="K34" s="330"/>
      <c r="L34" s="330"/>
      <c r="M34" s="1666"/>
      <c r="N34" s="1666"/>
      <c r="O34" s="329"/>
      <c r="P34" s="3822"/>
      <c r="Q34" s="3822"/>
      <c r="R34" s="3825"/>
      <c r="S34" s="3826"/>
      <c r="T34" s="3826"/>
      <c r="U34" s="3826"/>
      <c r="V34" s="2866">
        <f t="shared" si="3"/>
        <v>4</v>
      </c>
      <c r="W34" s="184"/>
      <c r="X34" s="273"/>
      <c r="Y34" s="327"/>
      <c r="Z34" s="1664"/>
      <c r="AA34" s="1665"/>
      <c r="AB34" s="275"/>
      <c r="AC34" s="276"/>
      <c r="AD34" s="271"/>
      <c r="AE34" s="329"/>
      <c r="AF34" s="271"/>
      <c r="AG34" s="329"/>
      <c r="AH34" s="1666"/>
      <c r="AI34" s="1666"/>
      <c r="AJ34" s="271"/>
      <c r="AK34" s="330"/>
      <c r="AL34" s="330"/>
      <c r="AM34" s="329"/>
      <c r="AN34" s="271"/>
      <c r="AO34" s="1667"/>
      <c r="AQ34" s="194">
        <f t="shared" si="4"/>
        <v>4</v>
      </c>
      <c r="AR34" s="184"/>
      <c r="AS34" s="271"/>
      <c r="AT34" s="1667"/>
      <c r="AU34" s="271"/>
      <c r="AV34" s="330"/>
      <c r="AW34" s="330"/>
      <c r="AX34" s="330"/>
      <c r="AY34" s="271"/>
      <c r="AZ34" s="329"/>
      <c r="BA34" s="271"/>
      <c r="BB34" s="330"/>
      <c r="BC34" s="330"/>
      <c r="BD34" s="329"/>
      <c r="BE34" s="273"/>
      <c r="BF34" s="329"/>
      <c r="BG34" s="330"/>
      <c r="BH34" s="329"/>
      <c r="BI34" s="330"/>
      <c r="BJ34" s="329"/>
      <c r="BK34" s="271"/>
      <c r="BL34" s="330"/>
      <c r="BM34" s="329"/>
      <c r="BN34" s="2849"/>
      <c r="BO34" s="2940"/>
      <c r="BP34" s="2940"/>
      <c r="BQ34" s="2850"/>
      <c r="BR34" s="1718"/>
      <c r="BS34" s="194">
        <f t="shared" si="5"/>
        <v>4</v>
      </c>
      <c r="BT34" s="184"/>
      <c r="BU34" s="1666"/>
      <c r="BV34" s="329"/>
      <c r="BW34" s="2876"/>
      <c r="BX34" s="2876"/>
      <c r="BY34" s="2876"/>
      <c r="BZ34" s="2876"/>
      <c r="CA34" s="1666"/>
      <c r="CB34" s="329"/>
      <c r="CC34" s="271"/>
      <c r="CD34" s="330"/>
      <c r="CE34" s="329"/>
      <c r="CF34" s="271"/>
      <c r="CG34" s="330"/>
      <c r="CH34" s="330"/>
      <c r="CI34" s="329"/>
      <c r="CJ34" s="271"/>
      <c r="CK34" s="330"/>
      <c r="CL34" s="330"/>
      <c r="CM34" s="329"/>
      <c r="CO34" s="194">
        <f t="shared" si="6"/>
        <v>4</v>
      </c>
      <c r="CP34" s="184"/>
      <c r="CQ34" s="271"/>
      <c r="CR34" s="330"/>
      <c r="CS34" s="329"/>
      <c r="CT34" s="271"/>
      <c r="CU34" s="330"/>
      <c r="CV34" s="273"/>
      <c r="CW34" s="327"/>
      <c r="CX34" s="273"/>
      <c r="CY34" s="327"/>
      <c r="CZ34" s="273"/>
      <c r="DA34" s="327"/>
      <c r="DB34" s="273"/>
      <c r="DC34" s="328"/>
      <c r="DD34" s="273"/>
      <c r="DE34" s="327"/>
      <c r="DF34" s="273"/>
      <c r="DG34" s="327"/>
      <c r="DH34" s="273"/>
      <c r="DI34" s="327"/>
      <c r="DJ34" s="273"/>
      <c r="DK34" s="327"/>
      <c r="DL34" s="329"/>
      <c r="DM34" s="194">
        <f t="shared" si="7"/>
        <v>4</v>
      </c>
      <c r="DN34" s="271"/>
      <c r="DO34" s="1737"/>
      <c r="DP34" s="1737"/>
      <c r="DQ34" s="1737"/>
      <c r="DR34" s="1737"/>
      <c r="DS34" s="1737"/>
      <c r="DT34" s="2759"/>
      <c r="DU34" s="1737"/>
      <c r="DV34" s="1737"/>
      <c r="DW34" s="1737"/>
      <c r="DX34" s="1738"/>
      <c r="DY34" s="1739"/>
      <c r="DZ34" s="1718"/>
      <c r="EA34" s="271"/>
      <c r="EB34" s="330"/>
      <c r="EC34" s="330"/>
      <c r="ED34" s="330"/>
      <c r="EE34" s="1666"/>
      <c r="EF34" s="1666"/>
      <c r="EG34" s="1718"/>
      <c r="EH34" s="2886"/>
      <c r="EI34" s="2886"/>
      <c r="EJ34" s="2886"/>
      <c r="EK34" s="2887"/>
      <c r="EL34" s="271"/>
      <c r="EM34" s="330"/>
      <c r="EN34" s="330"/>
      <c r="EO34" s="329"/>
      <c r="EP34" s="1666"/>
      <c r="EQ34" s="1718"/>
      <c r="ER34" s="194">
        <f t="shared" si="8"/>
        <v>4</v>
      </c>
      <c r="ES34" s="184"/>
      <c r="ET34" s="271"/>
      <c r="EU34" s="271"/>
      <c r="EV34" s="1666"/>
      <c r="EW34" s="271"/>
      <c r="EX34" s="271"/>
      <c r="EY34" s="1666"/>
      <c r="EZ34" s="3015"/>
      <c r="FA34" s="2900"/>
      <c r="FB34" s="271"/>
      <c r="FC34" s="330"/>
      <c r="FD34" s="329"/>
      <c r="FE34" s="1738"/>
      <c r="FF34" s="1740"/>
      <c r="FG34" s="1740"/>
      <c r="FH34" s="1739"/>
      <c r="FI34" s="1738"/>
      <c r="FJ34" s="329"/>
      <c r="FK34" s="3517"/>
      <c r="FL34" s="3518"/>
      <c r="FM34" s="3518"/>
      <c r="FN34" s="3519"/>
      <c r="FO34" s="194">
        <f t="shared" si="9"/>
        <v>4</v>
      </c>
      <c r="FP34" s="2899"/>
      <c r="FQ34" s="2900"/>
      <c r="FR34" s="2900"/>
      <c r="FS34" s="2900"/>
      <c r="FT34" s="2900"/>
      <c r="FU34" s="2900"/>
      <c r="FV34" s="2941"/>
      <c r="FW34" s="1737"/>
      <c r="FX34" s="1737"/>
      <c r="FY34" s="1737"/>
      <c r="FZ34" s="1737"/>
      <c r="GA34" s="1737"/>
      <c r="GB34" s="1737"/>
      <c r="GC34" s="2759"/>
      <c r="GD34" s="1737"/>
      <c r="GE34" s="1737"/>
      <c r="GF34" s="1745"/>
      <c r="GG34" s="2981"/>
      <c r="GH34" s="3004"/>
      <c r="GI34" s="3005"/>
      <c r="GJ34" s="3005"/>
      <c r="GK34" s="3008"/>
      <c r="GL34" s="3015"/>
      <c r="GM34" s="2900"/>
      <c r="GN34" s="2201">
        <f t="shared" si="10"/>
        <v>4</v>
      </c>
      <c r="GO34" s="2900"/>
      <c r="GP34" s="2900"/>
      <c r="GQ34" s="2900"/>
      <c r="GR34" s="2900"/>
      <c r="GS34" s="189"/>
      <c r="GT34" s="190"/>
      <c r="GU34" s="190"/>
      <c r="GV34" s="191"/>
      <c r="GW34" s="189"/>
      <c r="GX34" s="190"/>
      <c r="GY34" s="190"/>
      <c r="GZ34" s="191"/>
      <c r="HA34" s="352"/>
      <c r="HB34" s="1718"/>
      <c r="HC34" s="2930"/>
      <c r="HD34" s="1355"/>
      <c r="HE34" s="1355"/>
      <c r="HF34" s="2929"/>
      <c r="HG34" s="271"/>
      <c r="HH34" s="330"/>
      <c r="HI34" s="330"/>
      <c r="HJ34" s="329"/>
      <c r="HK34" s="1716"/>
      <c r="HL34" s="1716"/>
      <c r="HM34" s="1716"/>
      <c r="HN34" s="1716"/>
      <c r="HP34" s="2201">
        <f t="shared" si="11"/>
        <v>4</v>
      </c>
      <c r="HQ34" s="2207"/>
      <c r="HR34" s="2200"/>
      <c r="HS34" s="1731"/>
      <c r="HT34" s="1683"/>
      <c r="HU34" s="1683"/>
      <c r="HV34" s="1683"/>
      <c r="HW34" s="1683"/>
      <c r="HX34" s="1683"/>
      <c r="HY34" s="1683"/>
      <c r="HZ34" s="1683"/>
      <c r="IA34" s="1683"/>
      <c r="IB34" s="1683"/>
      <c r="IC34" s="1683"/>
      <c r="ID34" s="1683"/>
      <c r="IE34" s="1684"/>
      <c r="IF34" s="1683"/>
      <c r="IG34"/>
      <c r="IH34" s="1746">
        <f t="shared" si="12"/>
        <v>4</v>
      </c>
      <c r="II34" s="921"/>
      <c r="IJ34" s="1683"/>
      <c r="IK34" s="1683"/>
      <c r="IL34" s="1683"/>
      <c r="IM34" s="1683"/>
      <c r="IN34" s="1683"/>
      <c r="IO34" s="1684"/>
      <c r="IP34" s="1683"/>
      <c r="IQ34" s="1684"/>
      <c r="IR34" s="1683"/>
      <c r="IS34" s="1683"/>
      <c r="IT34" s="1685"/>
      <c r="IU34" s="3660"/>
      <c r="IV34" s="3661"/>
      <c r="IW34" s="3661"/>
      <c r="IX34" s="3662"/>
      <c r="IY34" s="1686"/>
      <c r="IZ34" s="1687"/>
    </row>
    <row r="35" spans="1:260" s="152" customFormat="1" ht="18" customHeight="1">
      <c r="A35" s="195">
        <f t="shared" si="2"/>
        <v>5</v>
      </c>
      <c r="B35" s="1666"/>
      <c r="C35" s="2752"/>
      <c r="D35" s="2753"/>
      <c r="E35" s="2752"/>
      <c r="F35" s="2753"/>
      <c r="G35" s="271"/>
      <c r="H35" s="329"/>
      <c r="I35" s="330"/>
      <c r="J35" s="330"/>
      <c r="K35" s="330"/>
      <c r="L35" s="330"/>
      <c r="M35" s="1666"/>
      <c r="N35" s="1666"/>
      <c r="O35" s="329"/>
      <c r="P35" s="3822"/>
      <c r="Q35" s="3822"/>
      <c r="R35" s="3825"/>
      <c r="S35" s="3826"/>
      <c r="T35" s="3826"/>
      <c r="U35" s="3826"/>
      <c r="V35" s="2867">
        <f t="shared" si="3"/>
        <v>5</v>
      </c>
      <c r="W35" s="184"/>
      <c r="X35" s="273"/>
      <c r="Y35" s="327"/>
      <c r="Z35" s="1664"/>
      <c r="AA35" s="1665"/>
      <c r="AB35" s="275"/>
      <c r="AC35" s="276"/>
      <c r="AD35" s="271"/>
      <c r="AE35" s="329"/>
      <c r="AF35" s="271"/>
      <c r="AG35" s="329"/>
      <c r="AH35" s="1666"/>
      <c r="AI35" s="1666"/>
      <c r="AJ35" s="271"/>
      <c r="AK35" s="330"/>
      <c r="AL35" s="330"/>
      <c r="AM35" s="329"/>
      <c r="AN35" s="271"/>
      <c r="AO35" s="1667"/>
      <c r="AQ35" s="195">
        <f t="shared" si="4"/>
        <v>5</v>
      </c>
      <c r="AR35" s="184"/>
      <c r="AS35" s="271"/>
      <c r="AT35" s="1667"/>
      <c r="AU35" s="271"/>
      <c r="AV35" s="330"/>
      <c r="AW35" s="330"/>
      <c r="AX35" s="330"/>
      <c r="AY35" s="271"/>
      <c r="AZ35" s="329"/>
      <c r="BA35" s="271"/>
      <c r="BB35" s="330"/>
      <c r="BC35" s="330"/>
      <c r="BD35" s="329"/>
      <c r="BE35" s="271"/>
      <c r="BF35" s="329"/>
      <c r="BG35" s="330"/>
      <c r="BH35" s="329"/>
      <c r="BI35" s="330"/>
      <c r="BJ35" s="329"/>
      <c r="BK35" s="271"/>
      <c r="BL35" s="330"/>
      <c r="BM35" s="329"/>
      <c r="BN35" s="2849"/>
      <c r="BO35" s="2940"/>
      <c r="BP35" s="2940"/>
      <c r="BQ35" s="2850"/>
      <c r="BR35" s="1718"/>
      <c r="BS35" s="195">
        <f t="shared" si="5"/>
        <v>5</v>
      </c>
      <c r="BT35" s="184"/>
      <c r="BU35" s="1666"/>
      <c r="BV35" s="329"/>
      <c r="BW35" s="2876"/>
      <c r="BX35" s="2876"/>
      <c r="BY35" s="2876"/>
      <c r="BZ35" s="2876"/>
      <c r="CA35" s="1666"/>
      <c r="CB35" s="329"/>
      <c r="CC35" s="271"/>
      <c r="CD35" s="330"/>
      <c r="CE35" s="329"/>
      <c r="CF35" s="271"/>
      <c r="CG35" s="330"/>
      <c r="CH35" s="330"/>
      <c r="CI35" s="329"/>
      <c r="CJ35" s="271"/>
      <c r="CK35" s="330"/>
      <c r="CL35" s="330"/>
      <c r="CM35" s="329"/>
      <c r="CO35" s="195">
        <f t="shared" si="6"/>
        <v>5</v>
      </c>
      <c r="CP35" s="184"/>
      <c r="CQ35" s="271"/>
      <c r="CR35" s="330"/>
      <c r="CS35" s="329"/>
      <c r="CT35" s="271"/>
      <c r="CU35" s="330"/>
      <c r="CV35" s="1742"/>
      <c r="CW35" s="1743"/>
      <c r="CX35" s="1742"/>
      <c r="CY35" s="1743"/>
      <c r="CZ35" s="1742"/>
      <c r="DA35" s="1743"/>
      <c r="DB35" s="1742"/>
      <c r="DC35" s="1744"/>
      <c r="DD35" s="1742"/>
      <c r="DE35" s="1743"/>
      <c r="DF35" s="1742"/>
      <c r="DG35" s="1743"/>
      <c r="DH35" s="1742"/>
      <c r="DI35" s="1743"/>
      <c r="DJ35" s="1742"/>
      <c r="DK35" s="1743"/>
      <c r="DL35" s="2198"/>
      <c r="DM35" s="195">
        <f t="shared" si="7"/>
        <v>5</v>
      </c>
      <c r="DN35" s="271"/>
      <c r="DO35" s="1737"/>
      <c r="DP35" s="1737"/>
      <c r="DQ35" s="1737"/>
      <c r="DR35" s="1737"/>
      <c r="DS35" s="1737"/>
      <c r="DT35" s="2759"/>
      <c r="DU35" s="1737"/>
      <c r="DV35" s="1737"/>
      <c r="DW35" s="1737"/>
      <c r="DX35" s="1738"/>
      <c r="DY35" s="1739"/>
      <c r="DZ35" s="1718"/>
      <c r="EA35" s="1745"/>
      <c r="EB35" s="330"/>
      <c r="EC35" s="330"/>
      <c r="ED35" s="330"/>
      <c r="EE35" s="1666"/>
      <c r="EF35" s="1666"/>
      <c r="EG35" s="1718"/>
      <c r="EH35" s="2886"/>
      <c r="EI35" s="2886"/>
      <c r="EJ35" s="2886"/>
      <c r="EK35" s="2887"/>
      <c r="EL35" s="271"/>
      <c r="EM35" s="330"/>
      <c r="EN35" s="330"/>
      <c r="EO35" s="329"/>
      <c r="EP35" s="1666"/>
      <c r="EQ35" s="1718"/>
      <c r="ER35" s="195">
        <f t="shared" si="8"/>
        <v>5</v>
      </c>
      <c r="ES35" s="184"/>
      <c r="ET35" s="271"/>
      <c r="EU35" s="271"/>
      <c r="EV35" s="1666"/>
      <c r="EW35" s="271"/>
      <c r="EX35" s="271"/>
      <c r="EY35" s="1666"/>
      <c r="EZ35" s="3017"/>
      <c r="FA35" s="2903"/>
      <c r="FB35" s="271"/>
      <c r="FC35" s="330"/>
      <c r="FD35" s="329"/>
      <c r="FE35" s="1738"/>
      <c r="FF35" s="1740"/>
      <c r="FG35" s="1740"/>
      <c r="FH35" s="1739"/>
      <c r="FI35" s="1738"/>
      <c r="FJ35" s="329"/>
      <c r="FK35" s="3517"/>
      <c r="FL35" s="3518"/>
      <c r="FM35" s="3518"/>
      <c r="FN35" s="3519"/>
      <c r="FO35" s="195">
        <f t="shared" si="9"/>
        <v>5</v>
      </c>
      <c r="FP35" s="2886"/>
      <c r="FQ35" s="2903"/>
      <c r="FR35" s="2903"/>
      <c r="FS35" s="2903"/>
      <c r="FT35" s="2903"/>
      <c r="FU35" s="2903"/>
      <c r="FV35" s="2941"/>
      <c r="FW35" s="1737"/>
      <c r="FX35" s="1737"/>
      <c r="FY35" s="1737"/>
      <c r="FZ35" s="1737"/>
      <c r="GA35" s="1737"/>
      <c r="GB35" s="1737"/>
      <c r="GC35" s="2759"/>
      <c r="GD35" s="1737"/>
      <c r="GE35" s="1737"/>
      <c r="GF35" s="1745"/>
      <c r="GG35" s="2981"/>
      <c r="GH35" s="3004"/>
      <c r="GI35" s="3005"/>
      <c r="GJ35" s="3005"/>
      <c r="GK35" s="3008"/>
      <c r="GL35" s="3017"/>
      <c r="GM35" s="2903"/>
      <c r="GN35" s="2202">
        <f t="shared" si="10"/>
        <v>5</v>
      </c>
      <c r="GO35" s="2900"/>
      <c r="GP35" s="2900"/>
      <c r="GQ35" s="2900"/>
      <c r="GR35" s="2900"/>
      <c r="GS35" s="189"/>
      <c r="GT35" s="190"/>
      <c r="GU35" s="190"/>
      <c r="GV35" s="191"/>
      <c r="GW35" s="189"/>
      <c r="GX35" s="190"/>
      <c r="GY35" s="190"/>
      <c r="GZ35" s="191"/>
      <c r="HA35" s="352"/>
      <c r="HB35" s="1718"/>
      <c r="HC35" s="2930"/>
      <c r="HD35" s="1355"/>
      <c r="HE35" s="1355"/>
      <c r="HF35" s="2929"/>
      <c r="HG35" s="271"/>
      <c r="HH35" s="330"/>
      <c r="HI35" s="330"/>
      <c r="HJ35" s="329"/>
      <c r="HK35" s="1716"/>
      <c r="HL35" s="1716"/>
      <c r="HM35" s="1716"/>
      <c r="HN35" s="1716"/>
      <c r="HP35" s="2202">
        <f t="shared" si="11"/>
        <v>5</v>
      </c>
      <c r="HQ35" s="2207"/>
      <c r="HR35" s="2200"/>
      <c r="HS35" s="1731"/>
      <c r="HT35" s="1683"/>
      <c r="HU35" s="1683"/>
      <c r="HV35" s="1683"/>
      <c r="HW35" s="1683"/>
      <c r="HX35" s="1683"/>
      <c r="HY35" s="1683"/>
      <c r="HZ35" s="1683"/>
      <c r="IA35" s="1683"/>
      <c r="IB35" s="1683"/>
      <c r="IC35" s="1683"/>
      <c r="ID35" s="1683"/>
      <c r="IE35" s="1684"/>
      <c r="IF35" s="1683"/>
      <c r="IG35"/>
      <c r="IH35" s="1753">
        <f t="shared" si="12"/>
        <v>5</v>
      </c>
      <c r="II35" s="921"/>
      <c r="IJ35" s="1683"/>
      <c r="IK35" s="1683"/>
      <c r="IL35" s="1683"/>
      <c r="IM35" s="1683"/>
      <c r="IN35" s="1683"/>
      <c r="IO35" s="1684"/>
      <c r="IP35" s="1683"/>
      <c r="IQ35" s="1684"/>
      <c r="IR35" s="1683"/>
      <c r="IS35" s="1683"/>
      <c r="IT35" s="1713"/>
      <c r="IU35" s="3660"/>
      <c r="IV35" s="3661"/>
      <c r="IW35" s="3661"/>
      <c r="IX35" s="3662"/>
      <c r="IY35" s="1686"/>
      <c r="IZ35" s="1687"/>
    </row>
    <row r="36" spans="1:260" s="152" customFormat="1" ht="18" customHeight="1">
      <c r="A36" s="196">
        <f t="shared" si="2"/>
        <v>6</v>
      </c>
      <c r="B36" s="1716"/>
      <c r="C36" s="2750"/>
      <c r="D36" s="2751"/>
      <c r="E36" s="2750"/>
      <c r="F36" s="2751"/>
      <c r="G36" s="273"/>
      <c r="H36" s="327"/>
      <c r="I36" s="328"/>
      <c r="J36" s="328"/>
      <c r="K36" s="328"/>
      <c r="L36" s="328"/>
      <c r="M36" s="1716"/>
      <c r="N36" s="1716"/>
      <c r="O36" s="327"/>
      <c r="P36" s="3822"/>
      <c r="Q36" s="3822"/>
      <c r="R36" s="3823"/>
      <c r="S36" s="3824"/>
      <c r="T36" s="3824"/>
      <c r="U36" s="3824"/>
      <c r="V36" s="2868">
        <f t="shared" si="3"/>
        <v>6</v>
      </c>
      <c r="W36" s="184"/>
      <c r="X36" s="273"/>
      <c r="Y36" s="327"/>
      <c r="Z36" s="1664"/>
      <c r="AA36" s="1665"/>
      <c r="AB36" s="275"/>
      <c r="AC36" s="276"/>
      <c r="AD36" s="273"/>
      <c r="AE36" s="327"/>
      <c r="AF36" s="273"/>
      <c r="AG36" s="327"/>
      <c r="AH36" s="1716"/>
      <c r="AI36" s="1716"/>
      <c r="AJ36" s="273"/>
      <c r="AK36" s="328"/>
      <c r="AL36" s="328"/>
      <c r="AM36" s="327"/>
      <c r="AN36" s="273"/>
      <c r="AO36" s="1717"/>
      <c r="AQ36" s="196">
        <f t="shared" si="4"/>
        <v>6</v>
      </c>
      <c r="AR36" s="184"/>
      <c r="AS36" s="273"/>
      <c r="AT36" s="1717"/>
      <c r="AU36" s="273"/>
      <c r="AV36" s="328"/>
      <c r="AW36" s="328"/>
      <c r="AX36" s="328"/>
      <c r="AY36" s="273"/>
      <c r="AZ36" s="327"/>
      <c r="BA36" s="273"/>
      <c r="BB36" s="328"/>
      <c r="BC36" s="328"/>
      <c r="BD36" s="327"/>
      <c r="BE36" s="273"/>
      <c r="BF36" s="327"/>
      <c r="BG36" s="328"/>
      <c r="BH36" s="327"/>
      <c r="BI36" s="328"/>
      <c r="BJ36" s="327"/>
      <c r="BK36" s="273"/>
      <c r="BL36" s="328"/>
      <c r="BM36" s="327"/>
      <c r="BN36" s="2849"/>
      <c r="BO36" s="2940"/>
      <c r="BP36" s="2940"/>
      <c r="BQ36" s="2850"/>
      <c r="BR36" s="1718"/>
      <c r="BS36" s="196">
        <f t="shared" si="5"/>
        <v>6</v>
      </c>
      <c r="BT36" s="184"/>
      <c r="BU36" s="2943"/>
      <c r="BV36" s="327"/>
      <c r="BW36" s="2226"/>
      <c r="BX36" s="2226"/>
      <c r="BY36" s="2226"/>
      <c r="BZ36" s="2226"/>
      <c r="CA36" s="1716"/>
      <c r="CB36" s="327"/>
      <c r="CC36" s="273"/>
      <c r="CD36" s="328"/>
      <c r="CE36" s="327"/>
      <c r="CF36" s="273"/>
      <c r="CG36" s="328"/>
      <c r="CH36" s="328"/>
      <c r="CI36" s="327"/>
      <c r="CJ36" s="273"/>
      <c r="CK36" s="328"/>
      <c r="CL36" s="328"/>
      <c r="CM36" s="327"/>
      <c r="CO36" s="196">
        <f t="shared" si="6"/>
        <v>6</v>
      </c>
      <c r="CP36" s="184"/>
      <c r="CQ36" s="273"/>
      <c r="CR36" s="328"/>
      <c r="CS36" s="327"/>
      <c r="CT36" s="273"/>
      <c r="CU36" s="328"/>
      <c r="CV36" s="273"/>
      <c r="CW36" s="327"/>
      <c r="CX36" s="273"/>
      <c r="CY36" s="327"/>
      <c r="CZ36" s="273"/>
      <c r="DA36" s="327"/>
      <c r="DB36" s="273"/>
      <c r="DC36" s="328"/>
      <c r="DD36" s="273"/>
      <c r="DE36" s="327"/>
      <c r="DF36" s="273"/>
      <c r="DG36" s="327"/>
      <c r="DH36" s="273"/>
      <c r="DI36" s="327"/>
      <c r="DJ36" s="273"/>
      <c r="DK36" s="327"/>
      <c r="DL36" s="1935"/>
      <c r="DM36" s="196">
        <f t="shared" si="7"/>
        <v>6</v>
      </c>
      <c r="DN36" s="273"/>
      <c r="DO36" s="1736"/>
      <c r="DP36" s="1736"/>
      <c r="DQ36" s="1736"/>
      <c r="DR36" s="1736"/>
      <c r="DS36" s="1736"/>
      <c r="DT36" s="2760"/>
      <c r="DU36" s="1736"/>
      <c r="DV36" s="1736"/>
      <c r="DW36" s="1736"/>
      <c r="DX36" s="1747"/>
      <c r="DY36" s="1748"/>
      <c r="DZ36" s="1718"/>
      <c r="EA36" s="1749"/>
      <c r="EB36" s="328"/>
      <c r="EC36" s="328"/>
      <c r="ED36" s="328"/>
      <c r="EE36" s="1716"/>
      <c r="EF36" s="1716"/>
      <c r="EG36" s="1718"/>
      <c r="EH36" s="2886"/>
      <c r="EI36" s="2886"/>
      <c r="EJ36" s="2886"/>
      <c r="EK36" s="2887"/>
      <c r="EL36" s="273"/>
      <c r="EM36" s="328"/>
      <c r="EN36" s="328"/>
      <c r="EO36" s="327"/>
      <c r="EP36" s="1716"/>
      <c r="EQ36" s="1718"/>
      <c r="ER36" s="196">
        <f t="shared" si="8"/>
        <v>6</v>
      </c>
      <c r="ES36" s="184"/>
      <c r="ET36" s="273"/>
      <c r="EU36" s="273"/>
      <c r="EV36" s="1716"/>
      <c r="EW36" s="273"/>
      <c r="EX36" s="273"/>
      <c r="EY36" s="1716"/>
      <c r="EZ36" s="3015"/>
      <c r="FA36" s="2900"/>
      <c r="FB36" s="273"/>
      <c r="FC36" s="328"/>
      <c r="FD36" s="327"/>
      <c r="FE36" s="1747"/>
      <c r="FF36" s="1750"/>
      <c r="FG36" s="1750"/>
      <c r="FH36" s="1748"/>
      <c r="FI36" s="1747"/>
      <c r="FJ36" s="327"/>
      <c r="FK36" s="3517"/>
      <c r="FL36" s="3518"/>
      <c r="FM36" s="3518"/>
      <c r="FN36" s="3519"/>
      <c r="FO36" s="196">
        <f t="shared" si="9"/>
        <v>6</v>
      </c>
      <c r="FP36" s="2899"/>
      <c r="FQ36" s="2900"/>
      <c r="FR36" s="2900"/>
      <c r="FS36" s="2900"/>
      <c r="FT36" s="2900"/>
      <c r="FU36" s="2900"/>
      <c r="FV36" s="2939"/>
      <c r="FW36" s="1736"/>
      <c r="FX36" s="1736"/>
      <c r="FY36" s="1736"/>
      <c r="FZ36" s="1736"/>
      <c r="GA36" s="1736"/>
      <c r="GB36" s="1736"/>
      <c r="GC36" s="2760"/>
      <c r="GD36" s="1736"/>
      <c r="GE36" s="1736"/>
      <c r="GF36" s="1749"/>
      <c r="GG36" s="2982"/>
      <c r="GH36" s="3002"/>
      <c r="GI36" s="3003"/>
      <c r="GJ36" s="3003"/>
      <c r="GK36" s="3007"/>
      <c r="GL36" s="3015"/>
      <c r="GM36" s="2900"/>
      <c r="GN36" s="2203">
        <f t="shared" si="10"/>
        <v>6</v>
      </c>
      <c r="GO36" s="2900"/>
      <c r="GP36" s="2900"/>
      <c r="GQ36" s="2903"/>
      <c r="GR36" s="2903"/>
      <c r="GS36" s="186"/>
      <c r="GT36" s="187"/>
      <c r="GU36" s="187"/>
      <c r="GV36" s="188"/>
      <c r="GW36" s="186"/>
      <c r="GX36" s="187"/>
      <c r="GY36" s="187"/>
      <c r="GZ36" s="188"/>
      <c r="HA36" s="192"/>
      <c r="HB36" s="1718"/>
      <c r="HC36" s="1751"/>
      <c r="HD36" s="1752"/>
      <c r="HE36" s="1752"/>
      <c r="HF36" s="2928"/>
      <c r="HG36" s="273"/>
      <c r="HH36" s="328"/>
      <c r="HI36" s="328"/>
      <c r="HJ36" s="327"/>
      <c r="HK36" s="1716"/>
      <c r="HL36" s="1716"/>
      <c r="HM36" s="1716"/>
      <c r="HN36" s="1716"/>
      <c r="HP36" s="2203">
        <f t="shared" si="11"/>
        <v>6</v>
      </c>
      <c r="HQ36" s="2207"/>
      <c r="HR36" s="2200"/>
      <c r="HS36" s="1731"/>
      <c r="HT36" s="1683"/>
      <c r="HU36" s="1683"/>
      <c r="HV36" s="1683"/>
      <c r="HW36" s="1683"/>
      <c r="HX36" s="1683"/>
      <c r="HY36" s="1683"/>
      <c r="HZ36" s="1683"/>
      <c r="IA36" s="1683"/>
      <c r="IB36" s="1683"/>
      <c r="IC36" s="1683"/>
      <c r="ID36" s="1683"/>
      <c r="IE36" s="1684"/>
      <c r="IF36" s="1683"/>
      <c r="IG36"/>
      <c r="IH36" s="1754">
        <f t="shared" si="12"/>
        <v>6</v>
      </c>
      <c r="II36" s="921"/>
      <c r="IJ36" s="1683"/>
      <c r="IK36" s="1683"/>
      <c r="IL36" s="1683"/>
      <c r="IM36" s="1683"/>
      <c r="IN36" s="1683"/>
      <c r="IO36" s="1684"/>
      <c r="IP36" s="1683"/>
      <c r="IQ36" s="1684"/>
      <c r="IR36" s="1683"/>
      <c r="IS36" s="1683"/>
      <c r="IT36" s="1729"/>
      <c r="IU36" s="3688"/>
      <c r="IV36" s="3689"/>
      <c r="IW36" s="3689"/>
      <c r="IX36" s="3690"/>
      <c r="IY36" s="1730"/>
      <c r="IZ36" s="1731"/>
    </row>
    <row r="37" spans="1:260" s="152" customFormat="1" ht="18" customHeight="1">
      <c r="A37" s="193">
        <f t="shared" si="2"/>
        <v>7</v>
      </c>
      <c r="B37" s="1666"/>
      <c r="C37" s="2752"/>
      <c r="D37" s="2753"/>
      <c r="E37" s="2752"/>
      <c r="F37" s="2753"/>
      <c r="G37" s="271"/>
      <c r="H37" s="329"/>
      <c r="I37" s="330"/>
      <c r="J37" s="330"/>
      <c r="K37" s="330"/>
      <c r="L37" s="330"/>
      <c r="M37" s="1666"/>
      <c r="N37" s="1666"/>
      <c r="O37" s="329"/>
      <c r="P37" s="3822"/>
      <c r="Q37" s="3822"/>
      <c r="R37" s="3825"/>
      <c r="S37" s="3826"/>
      <c r="T37" s="3826"/>
      <c r="U37" s="3826"/>
      <c r="V37" s="2864">
        <f t="shared" si="3"/>
        <v>7</v>
      </c>
      <c r="W37" s="184"/>
      <c r="X37" s="273"/>
      <c r="Y37" s="327"/>
      <c r="Z37" s="1664"/>
      <c r="AA37" s="1665"/>
      <c r="AB37" s="275"/>
      <c r="AC37" s="276"/>
      <c r="AD37" s="271"/>
      <c r="AE37" s="329"/>
      <c r="AF37" s="271"/>
      <c r="AG37" s="329"/>
      <c r="AH37" s="1666"/>
      <c r="AI37" s="1666"/>
      <c r="AJ37" s="271"/>
      <c r="AK37" s="330"/>
      <c r="AL37" s="330"/>
      <c r="AM37" s="329"/>
      <c r="AN37" s="271"/>
      <c r="AO37" s="1667"/>
      <c r="AQ37" s="193">
        <f t="shared" si="4"/>
        <v>7</v>
      </c>
      <c r="AR37" s="184"/>
      <c r="AS37" s="271"/>
      <c r="AT37" s="1667"/>
      <c r="AU37" s="271"/>
      <c r="AV37" s="330"/>
      <c r="AW37" s="330"/>
      <c r="AX37" s="330"/>
      <c r="AY37" s="271"/>
      <c r="AZ37" s="329"/>
      <c r="BA37" s="271"/>
      <c r="BB37" s="330"/>
      <c r="BC37" s="330"/>
      <c r="BD37" s="329"/>
      <c r="BE37" s="271"/>
      <c r="BF37" s="329"/>
      <c r="BG37" s="330"/>
      <c r="BH37" s="329"/>
      <c r="BI37" s="330"/>
      <c r="BJ37" s="329"/>
      <c r="BK37" s="271"/>
      <c r="BL37" s="330"/>
      <c r="BM37" s="329"/>
      <c r="BN37" s="2849"/>
      <c r="BO37" s="2940"/>
      <c r="BP37" s="2940"/>
      <c r="BQ37" s="2850"/>
      <c r="BR37" s="1718"/>
      <c r="BS37" s="193">
        <f t="shared" si="5"/>
        <v>7</v>
      </c>
      <c r="BT37" s="184"/>
      <c r="BU37" s="1666"/>
      <c r="BV37" s="329"/>
      <c r="BW37" s="2876"/>
      <c r="BX37" s="2876"/>
      <c r="BY37" s="2876"/>
      <c r="BZ37" s="2876"/>
      <c r="CA37" s="1666"/>
      <c r="CB37" s="329"/>
      <c r="CC37" s="271"/>
      <c r="CD37" s="330"/>
      <c r="CE37" s="329"/>
      <c r="CF37" s="271"/>
      <c r="CG37" s="330"/>
      <c r="CH37" s="330"/>
      <c r="CI37" s="329"/>
      <c r="CJ37" s="271"/>
      <c r="CK37" s="330"/>
      <c r="CL37" s="330"/>
      <c r="CM37" s="329"/>
      <c r="CO37" s="193">
        <f t="shared" si="6"/>
        <v>7</v>
      </c>
      <c r="CP37" s="184"/>
      <c r="CQ37" s="271"/>
      <c r="CR37" s="330"/>
      <c r="CS37" s="329"/>
      <c r="CT37" s="271"/>
      <c r="CU37" s="330"/>
      <c r="CV37" s="273"/>
      <c r="CW37" s="327"/>
      <c r="CX37" s="273"/>
      <c r="CY37" s="327"/>
      <c r="CZ37" s="273"/>
      <c r="DA37" s="327"/>
      <c r="DB37" s="273"/>
      <c r="DC37" s="328"/>
      <c r="DD37" s="273"/>
      <c r="DE37" s="327"/>
      <c r="DF37" s="273"/>
      <c r="DG37" s="327"/>
      <c r="DH37" s="273"/>
      <c r="DI37" s="327"/>
      <c r="DJ37" s="273"/>
      <c r="DK37" s="327"/>
      <c r="DL37" s="329"/>
      <c r="DM37" s="193">
        <f t="shared" si="7"/>
        <v>7</v>
      </c>
      <c r="DN37" s="271"/>
      <c r="DO37" s="1737"/>
      <c r="DP37" s="1737"/>
      <c r="DQ37" s="1736"/>
      <c r="DR37" s="1737"/>
      <c r="DS37" s="1737"/>
      <c r="DT37" s="2759"/>
      <c r="DU37" s="1737"/>
      <c r="DV37" s="1737"/>
      <c r="DW37" s="1737"/>
      <c r="DX37" s="1738"/>
      <c r="DY37" s="1739"/>
      <c r="DZ37" s="1718"/>
      <c r="EA37" s="271"/>
      <c r="EB37" s="330"/>
      <c r="EC37" s="330"/>
      <c r="ED37" s="330"/>
      <c r="EE37" s="1666"/>
      <c r="EF37" s="1666"/>
      <c r="EG37" s="1718"/>
      <c r="EH37" s="2886"/>
      <c r="EI37" s="2886"/>
      <c r="EJ37" s="2886"/>
      <c r="EK37" s="2887"/>
      <c r="EL37" s="271"/>
      <c r="EM37" s="330"/>
      <c r="EN37" s="330"/>
      <c r="EO37" s="329"/>
      <c r="EP37" s="1666"/>
      <c r="EQ37" s="1718"/>
      <c r="ER37" s="193">
        <f t="shared" si="8"/>
        <v>7</v>
      </c>
      <c r="ES37" s="184"/>
      <c r="ET37" s="271"/>
      <c r="EU37" s="271"/>
      <c r="EV37" s="1666"/>
      <c r="EW37" s="271"/>
      <c r="EX37" s="271"/>
      <c r="EY37" s="1666"/>
      <c r="EZ37" s="3015"/>
      <c r="FA37" s="2900"/>
      <c r="FB37" s="271"/>
      <c r="FC37" s="330"/>
      <c r="FD37" s="329"/>
      <c r="FE37" s="1738"/>
      <c r="FF37" s="1740"/>
      <c r="FG37" s="1740"/>
      <c r="FH37" s="1739"/>
      <c r="FI37" s="1738"/>
      <c r="FJ37" s="329"/>
      <c r="FK37" s="3517"/>
      <c r="FL37" s="3518"/>
      <c r="FM37" s="3518"/>
      <c r="FN37" s="3519"/>
      <c r="FO37" s="193">
        <f t="shared" si="9"/>
        <v>7</v>
      </c>
      <c r="FP37" s="2899"/>
      <c r="FQ37" s="2900"/>
      <c r="FR37" s="2900"/>
      <c r="FS37" s="2900"/>
      <c r="FT37" s="2900"/>
      <c r="FU37" s="2900"/>
      <c r="FV37" s="2941"/>
      <c r="FW37" s="1737"/>
      <c r="FX37" s="1737"/>
      <c r="FY37" s="1736"/>
      <c r="FZ37" s="1737"/>
      <c r="GA37" s="1737"/>
      <c r="GB37" s="1737"/>
      <c r="GC37" s="2759"/>
      <c r="GD37" s="1737"/>
      <c r="GE37" s="1737"/>
      <c r="GF37" s="1745"/>
      <c r="GG37" s="2981"/>
      <c r="GH37" s="3004"/>
      <c r="GI37" s="3005"/>
      <c r="GJ37" s="3005"/>
      <c r="GK37" s="3008"/>
      <c r="GL37" s="3015"/>
      <c r="GM37" s="2900"/>
      <c r="GN37" s="2204">
        <f t="shared" si="10"/>
        <v>7</v>
      </c>
      <c r="GO37" s="2900"/>
      <c r="GP37" s="2900"/>
      <c r="GQ37" s="2900"/>
      <c r="GR37" s="2900"/>
      <c r="GS37" s="189"/>
      <c r="GT37" s="190"/>
      <c r="GU37" s="190"/>
      <c r="GV37" s="191"/>
      <c r="GW37" s="189"/>
      <c r="GX37" s="190"/>
      <c r="GY37" s="190"/>
      <c r="GZ37" s="191"/>
      <c r="HA37" s="352"/>
      <c r="HB37" s="1718"/>
      <c r="HC37" s="2930"/>
      <c r="HD37" s="1355"/>
      <c r="HE37" s="1355"/>
      <c r="HF37" s="2929"/>
      <c r="HG37" s="271"/>
      <c r="HH37" s="330"/>
      <c r="HI37" s="330"/>
      <c r="HJ37" s="329"/>
      <c r="HK37" s="1716"/>
      <c r="HL37" s="1716"/>
      <c r="HM37" s="1716"/>
      <c r="HN37" s="1716"/>
      <c r="HP37" s="2204">
        <f t="shared" si="11"/>
        <v>7</v>
      </c>
      <c r="HQ37" s="2207"/>
      <c r="HR37" s="2200"/>
      <c r="HS37" s="1731"/>
      <c r="HT37" s="1683"/>
      <c r="HU37" s="1683"/>
      <c r="HV37" s="1683"/>
      <c r="HW37" s="1683"/>
      <c r="HX37" s="1683"/>
      <c r="HY37" s="1683"/>
      <c r="HZ37" s="1683"/>
      <c r="IA37" s="1683"/>
      <c r="IB37" s="1683"/>
      <c r="IC37" s="1683"/>
      <c r="ID37" s="1683"/>
      <c r="IE37" s="1684"/>
      <c r="IF37" s="1683"/>
      <c r="IG37"/>
      <c r="IH37" s="1682">
        <f t="shared" si="12"/>
        <v>7</v>
      </c>
      <c r="II37" s="921"/>
      <c r="IJ37" s="1683"/>
      <c r="IK37" s="1683"/>
      <c r="IL37" s="1683"/>
      <c r="IM37" s="1683"/>
      <c r="IN37" s="1683"/>
      <c r="IO37" s="1684"/>
      <c r="IP37" s="1683"/>
      <c r="IQ37" s="1684"/>
      <c r="IR37" s="1683"/>
      <c r="IS37" s="1683"/>
      <c r="IT37" s="1685"/>
      <c r="IU37" s="3660"/>
      <c r="IV37" s="3661"/>
      <c r="IW37" s="3661"/>
      <c r="IX37" s="3662"/>
      <c r="IY37" s="1686"/>
      <c r="IZ37" s="1687"/>
    </row>
    <row r="38" spans="1:260" s="152" customFormat="1" ht="18" customHeight="1">
      <c r="A38" s="193">
        <f t="shared" si="2"/>
        <v>8</v>
      </c>
      <c r="B38" s="1666"/>
      <c r="C38" s="2752"/>
      <c r="D38" s="2753"/>
      <c r="E38" s="2752"/>
      <c r="F38" s="2753"/>
      <c r="G38" s="271"/>
      <c r="H38" s="329"/>
      <c r="I38" s="330"/>
      <c r="J38" s="330"/>
      <c r="K38" s="330"/>
      <c r="L38" s="330"/>
      <c r="M38" s="1666"/>
      <c r="N38" s="1666"/>
      <c r="O38" s="329"/>
      <c r="P38" s="3822"/>
      <c r="Q38" s="3822"/>
      <c r="R38" s="3825"/>
      <c r="S38" s="3826"/>
      <c r="T38" s="3826"/>
      <c r="U38" s="3826"/>
      <c r="V38" s="2864">
        <f t="shared" si="3"/>
        <v>8</v>
      </c>
      <c r="W38" s="184"/>
      <c r="X38" s="273"/>
      <c r="Y38" s="327"/>
      <c r="Z38" s="1664"/>
      <c r="AA38" s="1665"/>
      <c r="AB38" s="275"/>
      <c r="AC38" s="276"/>
      <c r="AD38" s="271"/>
      <c r="AE38" s="329"/>
      <c r="AF38" s="271"/>
      <c r="AG38" s="329"/>
      <c r="AH38" s="1666"/>
      <c r="AI38" s="1666"/>
      <c r="AJ38" s="271"/>
      <c r="AK38" s="330"/>
      <c r="AL38" s="330"/>
      <c r="AM38" s="329"/>
      <c r="AN38" s="271"/>
      <c r="AO38" s="1667"/>
      <c r="AQ38" s="193">
        <f t="shared" si="4"/>
        <v>8</v>
      </c>
      <c r="AR38" s="184"/>
      <c r="AS38" s="271"/>
      <c r="AT38" s="1667"/>
      <c r="AU38" s="271"/>
      <c r="AV38" s="330"/>
      <c r="AW38" s="330"/>
      <c r="AX38" s="330"/>
      <c r="AY38" s="271"/>
      <c r="AZ38" s="329"/>
      <c r="BA38" s="271"/>
      <c r="BB38" s="330"/>
      <c r="BC38" s="330"/>
      <c r="BD38" s="329"/>
      <c r="BE38" s="271"/>
      <c r="BF38" s="329"/>
      <c r="BG38" s="330"/>
      <c r="BH38" s="329"/>
      <c r="BI38" s="330"/>
      <c r="BJ38" s="329"/>
      <c r="BK38" s="271"/>
      <c r="BL38" s="330"/>
      <c r="BM38" s="329"/>
      <c r="BN38" s="2849"/>
      <c r="BO38" s="2940"/>
      <c r="BP38" s="2940"/>
      <c r="BQ38" s="2850"/>
      <c r="BR38" s="1718"/>
      <c r="BS38" s="193">
        <f t="shared" si="5"/>
        <v>8</v>
      </c>
      <c r="BT38" s="184"/>
      <c r="BU38" s="1666"/>
      <c r="BV38" s="329"/>
      <c r="BW38" s="2876"/>
      <c r="BX38" s="2876"/>
      <c r="BY38" s="2876"/>
      <c r="BZ38" s="2876"/>
      <c r="CA38" s="1666"/>
      <c r="CB38" s="329"/>
      <c r="CC38" s="271"/>
      <c r="CD38" s="330"/>
      <c r="CE38" s="329"/>
      <c r="CF38" s="271"/>
      <c r="CG38" s="330"/>
      <c r="CH38" s="330"/>
      <c r="CI38" s="329"/>
      <c r="CJ38" s="271"/>
      <c r="CK38" s="330"/>
      <c r="CL38" s="330"/>
      <c r="CM38" s="329"/>
      <c r="CO38" s="193">
        <f t="shared" si="6"/>
        <v>8</v>
      </c>
      <c r="CP38" s="184"/>
      <c r="CQ38" s="271"/>
      <c r="CR38" s="330"/>
      <c r="CS38" s="329"/>
      <c r="CT38" s="271"/>
      <c r="CU38" s="330"/>
      <c r="CV38" s="1742"/>
      <c r="CW38" s="1743"/>
      <c r="CX38" s="1742"/>
      <c r="CY38" s="1743"/>
      <c r="CZ38" s="1742"/>
      <c r="DA38" s="1743"/>
      <c r="DB38" s="1742"/>
      <c r="DC38" s="1744"/>
      <c r="DD38" s="1742"/>
      <c r="DE38" s="1743"/>
      <c r="DF38" s="1742"/>
      <c r="DG38" s="1743"/>
      <c r="DH38" s="1742"/>
      <c r="DI38" s="1743"/>
      <c r="DJ38" s="1742"/>
      <c r="DK38" s="1743"/>
      <c r="DL38" s="1758"/>
      <c r="DM38" s="193">
        <f t="shared" si="7"/>
        <v>8</v>
      </c>
      <c r="DN38" s="271"/>
      <c r="DO38" s="1737"/>
      <c r="DP38" s="1737"/>
      <c r="DQ38" s="1737"/>
      <c r="DR38" s="1737"/>
      <c r="DS38" s="1737"/>
      <c r="DT38" s="2759"/>
      <c r="DU38" s="1737"/>
      <c r="DV38" s="1737"/>
      <c r="DW38" s="1737"/>
      <c r="DX38" s="1738"/>
      <c r="DY38" s="1739"/>
      <c r="DZ38" s="1718"/>
      <c r="EA38" s="1745"/>
      <c r="EB38" s="330"/>
      <c r="EC38" s="330"/>
      <c r="ED38" s="330"/>
      <c r="EE38" s="1666"/>
      <c r="EF38" s="1666"/>
      <c r="EG38" s="1718"/>
      <c r="EH38" s="2886"/>
      <c r="EI38" s="2886"/>
      <c r="EJ38" s="2886"/>
      <c r="EK38" s="2887"/>
      <c r="EL38" s="271"/>
      <c r="EM38" s="330"/>
      <c r="EN38" s="330"/>
      <c r="EO38" s="329"/>
      <c r="EP38" s="1666"/>
      <c r="EQ38" s="1718"/>
      <c r="ER38" s="193">
        <f t="shared" si="8"/>
        <v>8</v>
      </c>
      <c r="ES38" s="184"/>
      <c r="ET38" s="271"/>
      <c r="EU38" s="271"/>
      <c r="EV38" s="1666"/>
      <c r="EW38" s="271"/>
      <c r="EX38" s="271"/>
      <c r="EY38" s="1666"/>
      <c r="EZ38" s="3017"/>
      <c r="FA38" s="2903"/>
      <c r="FB38" s="271"/>
      <c r="FC38" s="330"/>
      <c r="FD38" s="329"/>
      <c r="FE38" s="1738"/>
      <c r="FF38" s="1740"/>
      <c r="FG38" s="1740"/>
      <c r="FH38" s="1739"/>
      <c r="FI38" s="1738"/>
      <c r="FJ38" s="329"/>
      <c r="FK38" s="3517"/>
      <c r="FL38" s="3518"/>
      <c r="FM38" s="3518"/>
      <c r="FN38" s="3519"/>
      <c r="FO38" s="193">
        <f t="shared" si="9"/>
        <v>8</v>
      </c>
      <c r="FP38" s="2886"/>
      <c r="FQ38" s="2903"/>
      <c r="FR38" s="2903"/>
      <c r="FS38" s="2903"/>
      <c r="FT38" s="2903"/>
      <c r="FU38" s="2903"/>
      <c r="FV38" s="2941"/>
      <c r="FW38" s="1737"/>
      <c r="FX38" s="1737"/>
      <c r="FY38" s="1737"/>
      <c r="FZ38" s="1737"/>
      <c r="GA38" s="1737"/>
      <c r="GB38" s="1737"/>
      <c r="GC38" s="2759"/>
      <c r="GD38" s="1737"/>
      <c r="GE38" s="1737"/>
      <c r="GF38" s="1745"/>
      <c r="GG38" s="2981"/>
      <c r="GH38" s="3004"/>
      <c r="GI38" s="3005"/>
      <c r="GJ38" s="3005"/>
      <c r="GK38" s="3008"/>
      <c r="GL38" s="3017"/>
      <c r="GM38" s="2903"/>
      <c r="GN38" s="2204">
        <f t="shared" si="10"/>
        <v>8</v>
      </c>
      <c r="GO38" s="2900"/>
      <c r="GP38" s="2900"/>
      <c r="GQ38" s="2900"/>
      <c r="GR38" s="2900"/>
      <c r="GS38" s="189"/>
      <c r="GT38" s="190"/>
      <c r="GU38" s="190"/>
      <c r="GV38" s="191"/>
      <c r="GW38" s="189"/>
      <c r="GX38" s="190"/>
      <c r="GY38" s="190"/>
      <c r="GZ38" s="191"/>
      <c r="HA38" s="352"/>
      <c r="HB38" s="1718"/>
      <c r="HC38" s="2930"/>
      <c r="HD38" s="1355"/>
      <c r="HE38" s="1355"/>
      <c r="HF38" s="2929"/>
      <c r="HG38" s="271"/>
      <c r="HH38" s="330"/>
      <c r="HI38" s="330"/>
      <c r="HJ38" s="329"/>
      <c r="HK38" s="1716"/>
      <c r="HL38" s="1716"/>
      <c r="HM38" s="1716"/>
      <c r="HN38" s="1716"/>
      <c r="HP38" s="2204">
        <f t="shared" si="11"/>
        <v>8</v>
      </c>
      <c r="HQ38" s="2207"/>
      <c r="HR38" s="2200"/>
      <c r="HS38" s="1731"/>
      <c r="HT38" s="1683"/>
      <c r="HU38" s="1683"/>
      <c r="HV38" s="1683"/>
      <c r="HW38" s="1683"/>
      <c r="HX38" s="1683"/>
      <c r="HY38" s="1683"/>
      <c r="HZ38" s="1683"/>
      <c r="IA38" s="1683"/>
      <c r="IB38" s="1683"/>
      <c r="IC38" s="1683"/>
      <c r="ID38" s="1683"/>
      <c r="IE38" s="1684"/>
      <c r="IF38" s="1683"/>
      <c r="IG38"/>
      <c r="IH38" s="1682">
        <f t="shared" si="12"/>
        <v>8</v>
      </c>
      <c r="II38" s="921"/>
      <c r="IJ38" s="1683"/>
      <c r="IK38" s="1683"/>
      <c r="IL38" s="1683"/>
      <c r="IM38" s="1683"/>
      <c r="IN38" s="1683"/>
      <c r="IO38" s="1684"/>
      <c r="IP38" s="1683"/>
      <c r="IQ38" s="1684"/>
      <c r="IR38" s="1683"/>
      <c r="IS38" s="1683"/>
      <c r="IT38" s="1713"/>
      <c r="IU38" s="3660"/>
      <c r="IV38" s="3661"/>
      <c r="IW38" s="3661"/>
      <c r="IX38" s="3662"/>
      <c r="IY38" s="1686"/>
      <c r="IZ38" s="1687"/>
    </row>
    <row r="39" spans="1:260" s="152" customFormat="1" ht="18" customHeight="1">
      <c r="A39" s="72">
        <f t="shared" si="2"/>
        <v>9</v>
      </c>
      <c r="B39" s="1716"/>
      <c r="C39" s="2750"/>
      <c r="D39" s="2751"/>
      <c r="E39" s="2750"/>
      <c r="F39" s="2751"/>
      <c r="G39" s="273"/>
      <c r="H39" s="327"/>
      <c r="I39" s="328"/>
      <c r="J39" s="328"/>
      <c r="K39" s="328"/>
      <c r="L39" s="328"/>
      <c r="M39" s="1716"/>
      <c r="N39" s="1716"/>
      <c r="O39" s="327"/>
      <c r="P39" s="3822"/>
      <c r="Q39" s="3822"/>
      <c r="R39" s="3823"/>
      <c r="S39" s="3824"/>
      <c r="T39" s="3824"/>
      <c r="U39" s="3824"/>
      <c r="V39" s="2865">
        <f t="shared" si="3"/>
        <v>9</v>
      </c>
      <c r="W39" s="184"/>
      <c r="X39" s="273"/>
      <c r="Y39" s="327"/>
      <c r="Z39" s="1664"/>
      <c r="AA39" s="1665"/>
      <c r="AB39" s="275"/>
      <c r="AC39" s="276"/>
      <c r="AD39" s="273"/>
      <c r="AE39" s="327"/>
      <c r="AF39" s="273"/>
      <c r="AG39" s="327"/>
      <c r="AH39" s="1716"/>
      <c r="AI39" s="1716"/>
      <c r="AJ39" s="273"/>
      <c r="AK39" s="328"/>
      <c r="AL39" s="328"/>
      <c r="AM39" s="327"/>
      <c r="AN39" s="273"/>
      <c r="AO39" s="1717"/>
      <c r="AQ39" s="72">
        <f t="shared" si="4"/>
        <v>9</v>
      </c>
      <c r="AR39" s="184"/>
      <c r="AS39" s="273"/>
      <c r="AT39" s="1717"/>
      <c r="AU39" s="273"/>
      <c r="AV39" s="328"/>
      <c r="AW39" s="328"/>
      <c r="AX39" s="328"/>
      <c r="AY39" s="273"/>
      <c r="AZ39" s="327"/>
      <c r="BA39" s="273"/>
      <c r="BB39" s="328"/>
      <c r="BC39" s="328"/>
      <c r="BD39" s="327"/>
      <c r="BE39" s="273"/>
      <c r="BF39" s="327"/>
      <c r="BG39" s="328"/>
      <c r="BH39" s="327"/>
      <c r="BI39" s="328"/>
      <c r="BJ39" s="327"/>
      <c r="BK39" s="273"/>
      <c r="BL39" s="328"/>
      <c r="BM39" s="327"/>
      <c r="BN39" s="2849"/>
      <c r="BO39" s="2940"/>
      <c r="BP39" s="2940"/>
      <c r="BQ39" s="2850"/>
      <c r="BR39" s="1718"/>
      <c r="BS39" s="72">
        <f t="shared" si="5"/>
        <v>9</v>
      </c>
      <c r="BT39" s="184"/>
      <c r="BU39" s="2943"/>
      <c r="BV39" s="327"/>
      <c r="BW39" s="2226"/>
      <c r="BX39" s="2226"/>
      <c r="BY39" s="2226"/>
      <c r="BZ39" s="2226"/>
      <c r="CA39" s="1716"/>
      <c r="CB39" s="327"/>
      <c r="CC39" s="273"/>
      <c r="CD39" s="328"/>
      <c r="CE39" s="327"/>
      <c r="CF39" s="273"/>
      <c r="CG39" s="328"/>
      <c r="CH39" s="328"/>
      <c r="CI39" s="327"/>
      <c r="CJ39" s="273"/>
      <c r="CK39" s="328"/>
      <c r="CL39" s="328"/>
      <c r="CM39" s="327"/>
      <c r="CO39" s="72">
        <f t="shared" si="6"/>
        <v>9</v>
      </c>
      <c r="CP39" s="184"/>
      <c r="CQ39" s="273"/>
      <c r="CR39" s="328"/>
      <c r="CS39" s="327"/>
      <c r="CT39" s="273"/>
      <c r="CU39" s="328"/>
      <c r="CV39" s="273"/>
      <c r="CW39" s="327"/>
      <c r="CX39" s="273"/>
      <c r="CY39" s="327"/>
      <c r="CZ39" s="273"/>
      <c r="DA39" s="327"/>
      <c r="DB39" s="273"/>
      <c r="DC39" s="328"/>
      <c r="DD39" s="273"/>
      <c r="DE39" s="327"/>
      <c r="DF39" s="273"/>
      <c r="DG39" s="327"/>
      <c r="DH39" s="273"/>
      <c r="DI39" s="327"/>
      <c r="DJ39" s="273"/>
      <c r="DK39" s="327"/>
      <c r="DL39" s="327"/>
      <c r="DM39" s="72">
        <f t="shared" si="7"/>
        <v>9</v>
      </c>
      <c r="DN39" s="273"/>
      <c r="DO39" s="1736"/>
      <c r="DP39" s="1736"/>
      <c r="DQ39" s="1736"/>
      <c r="DR39" s="1736"/>
      <c r="DS39" s="1736"/>
      <c r="DT39" s="2760"/>
      <c r="DU39" s="1736"/>
      <c r="DV39" s="1736"/>
      <c r="DW39" s="1736"/>
      <c r="DX39" s="1747"/>
      <c r="DY39" s="1748"/>
      <c r="DZ39" s="1718"/>
      <c r="EA39" s="1749"/>
      <c r="EB39" s="328"/>
      <c r="EC39" s="328"/>
      <c r="ED39" s="328"/>
      <c r="EE39" s="1716"/>
      <c r="EF39" s="1716"/>
      <c r="EG39" s="1718"/>
      <c r="EH39" s="2886"/>
      <c r="EI39" s="2886"/>
      <c r="EJ39" s="2886"/>
      <c r="EK39" s="2887"/>
      <c r="EL39" s="273"/>
      <c r="EM39" s="328"/>
      <c r="EN39" s="328"/>
      <c r="EO39" s="327"/>
      <c r="EP39" s="1716"/>
      <c r="EQ39" s="1718"/>
      <c r="ER39" s="72">
        <f t="shared" si="8"/>
        <v>9</v>
      </c>
      <c r="ES39" s="184"/>
      <c r="ET39" s="273"/>
      <c r="EU39" s="273"/>
      <c r="EV39" s="1716"/>
      <c r="EW39" s="273"/>
      <c r="EX39" s="273"/>
      <c r="EY39" s="1716"/>
      <c r="EZ39" s="3015"/>
      <c r="FA39" s="2900"/>
      <c r="FB39" s="273"/>
      <c r="FC39" s="328"/>
      <c r="FD39" s="327"/>
      <c r="FE39" s="1747"/>
      <c r="FF39" s="1750"/>
      <c r="FG39" s="1750"/>
      <c r="FH39" s="1748"/>
      <c r="FI39" s="1747"/>
      <c r="FJ39" s="327"/>
      <c r="FK39" s="3517"/>
      <c r="FL39" s="3518"/>
      <c r="FM39" s="3518"/>
      <c r="FN39" s="3519"/>
      <c r="FO39" s="72">
        <f t="shared" si="9"/>
        <v>9</v>
      </c>
      <c r="FP39" s="2899"/>
      <c r="FQ39" s="2900"/>
      <c r="FR39" s="2900"/>
      <c r="FS39" s="2900"/>
      <c r="FT39" s="2900"/>
      <c r="FU39" s="2900"/>
      <c r="FV39" s="2939"/>
      <c r="FW39" s="1736"/>
      <c r="FX39" s="1736"/>
      <c r="FY39" s="1736"/>
      <c r="FZ39" s="1736"/>
      <c r="GA39" s="1736"/>
      <c r="GB39" s="1736"/>
      <c r="GC39" s="2760"/>
      <c r="GD39" s="1736"/>
      <c r="GE39" s="1736"/>
      <c r="GF39" s="1749"/>
      <c r="GG39" s="2982"/>
      <c r="GH39" s="3002"/>
      <c r="GI39" s="3003"/>
      <c r="GJ39" s="3003"/>
      <c r="GK39" s="3007"/>
      <c r="GL39" s="3015"/>
      <c r="GM39" s="2900"/>
      <c r="GN39" s="2205">
        <f t="shared" si="10"/>
        <v>9</v>
      </c>
      <c r="GO39" s="2900"/>
      <c r="GP39" s="2900"/>
      <c r="GQ39" s="2903"/>
      <c r="GR39" s="2903"/>
      <c r="GS39" s="186"/>
      <c r="GT39" s="187"/>
      <c r="GU39" s="187"/>
      <c r="GV39" s="188"/>
      <c r="GW39" s="186"/>
      <c r="GX39" s="187"/>
      <c r="GY39" s="187"/>
      <c r="GZ39" s="188"/>
      <c r="HA39" s="192"/>
      <c r="HB39" s="1718"/>
      <c r="HC39" s="1751"/>
      <c r="HD39" s="1752"/>
      <c r="HE39" s="1752"/>
      <c r="HF39" s="2928"/>
      <c r="HG39" s="273"/>
      <c r="HH39" s="328"/>
      <c r="HI39" s="328"/>
      <c r="HJ39" s="327"/>
      <c r="HK39" s="1716"/>
      <c r="HL39" s="1716"/>
      <c r="HM39" s="1716"/>
      <c r="HN39" s="1716"/>
      <c r="HP39" s="2205">
        <f t="shared" si="11"/>
        <v>9</v>
      </c>
      <c r="HQ39" s="2207"/>
      <c r="HR39" s="2200"/>
      <c r="HS39" s="1731"/>
      <c r="HT39" s="1683"/>
      <c r="HU39" s="1683"/>
      <c r="HV39" s="1683"/>
      <c r="HW39" s="1683"/>
      <c r="HX39" s="1683"/>
      <c r="HY39" s="1683"/>
      <c r="HZ39" s="1683"/>
      <c r="IA39" s="1683"/>
      <c r="IB39" s="1683"/>
      <c r="IC39" s="1683"/>
      <c r="ID39" s="1683"/>
      <c r="IE39" s="1684"/>
      <c r="IF39" s="1683"/>
      <c r="IG39" s="1683"/>
      <c r="IH39" s="1728">
        <f t="shared" si="12"/>
        <v>9</v>
      </c>
      <c r="II39" s="921"/>
      <c r="IJ39" s="1683"/>
      <c r="IK39" s="1683"/>
      <c r="IL39" s="1683"/>
      <c r="IM39" s="1683"/>
      <c r="IN39" s="1683"/>
      <c r="IO39" s="1684"/>
      <c r="IP39" s="1683"/>
      <c r="IQ39" s="1684"/>
      <c r="IR39" s="1683"/>
      <c r="IS39" s="1683"/>
      <c r="IT39" s="1729"/>
      <c r="IU39" s="3688"/>
      <c r="IV39" s="3689"/>
      <c r="IW39" s="3689"/>
      <c r="IX39" s="3690"/>
      <c r="IY39" s="1730"/>
      <c r="IZ39" s="1731"/>
    </row>
    <row r="40" spans="1:260" s="152" customFormat="1" ht="18" customHeight="1">
      <c r="A40" s="197">
        <f t="shared" si="2"/>
        <v>10</v>
      </c>
      <c r="B40" s="1666"/>
      <c r="C40" s="2752"/>
      <c r="D40" s="2753"/>
      <c r="E40" s="2752"/>
      <c r="F40" s="2753"/>
      <c r="G40" s="271"/>
      <c r="H40" s="329"/>
      <c r="I40" s="330"/>
      <c r="J40" s="330"/>
      <c r="K40" s="330"/>
      <c r="L40" s="330"/>
      <c r="M40" s="1666"/>
      <c r="N40" s="1666"/>
      <c r="O40" s="329"/>
      <c r="P40" s="3822"/>
      <c r="Q40" s="3822"/>
      <c r="R40" s="3825"/>
      <c r="S40" s="3826"/>
      <c r="T40" s="3826"/>
      <c r="U40" s="3826"/>
      <c r="V40" s="2869">
        <f t="shared" si="3"/>
        <v>10</v>
      </c>
      <c r="W40" s="184"/>
      <c r="X40" s="273"/>
      <c r="Y40" s="327"/>
      <c r="Z40" s="1664"/>
      <c r="AA40" s="1665"/>
      <c r="AB40" s="275"/>
      <c r="AC40" s="276"/>
      <c r="AD40" s="271"/>
      <c r="AE40" s="329"/>
      <c r="AF40" s="271"/>
      <c r="AG40" s="329"/>
      <c r="AH40" s="1666"/>
      <c r="AI40" s="1666"/>
      <c r="AJ40" s="271"/>
      <c r="AK40" s="330"/>
      <c r="AL40" s="330"/>
      <c r="AM40" s="329"/>
      <c r="AN40" s="271"/>
      <c r="AO40" s="1667"/>
      <c r="AQ40" s="197">
        <f t="shared" si="4"/>
        <v>10</v>
      </c>
      <c r="AR40" s="184"/>
      <c r="AS40" s="271"/>
      <c r="AT40" s="1667"/>
      <c r="AU40" s="271"/>
      <c r="AV40" s="330"/>
      <c r="AW40" s="330"/>
      <c r="AX40" s="330"/>
      <c r="AY40" s="271"/>
      <c r="AZ40" s="329"/>
      <c r="BA40" s="271"/>
      <c r="BB40" s="330"/>
      <c r="BC40" s="330"/>
      <c r="BD40" s="329"/>
      <c r="BE40" s="271"/>
      <c r="BF40" s="329"/>
      <c r="BG40" s="330"/>
      <c r="BH40" s="329"/>
      <c r="BI40" s="330"/>
      <c r="BJ40" s="329"/>
      <c r="BK40" s="271"/>
      <c r="BL40" s="330"/>
      <c r="BM40" s="329"/>
      <c r="BN40" s="2849"/>
      <c r="BO40" s="2940"/>
      <c r="BP40" s="2940"/>
      <c r="BQ40" s="2850"/>
      <c r="BR40" s="1718"/>
      <c r="BS40" s="197">
        <f t="shared" si="5"/>
        <v>10</v>
      </c>
      <c r="BT40" s="184"/>
      <c r="BU40" s="1666"/>
      <c r="BV40" s="329"/>
      <c r="BW40" s="2876"/>
      <c r="BX40" s="2876"/>
      <c r="BY40" s="2876"/>
      <c r="BZ40" s="2876"/>
      <c r="CA40" s="1666"/>
      <c r="CB40" s="329"/>
      <c r="CC40" s="271"/>
      <c r="CD40" s="330"/>
      <c r="CE40" s="329"/>
      <c r="CF40" s="271"/>
      <c r="CG40" s="330"/>
      <c r="CH40" s="330"/>
      <c r="CI40" s="329"/>
      <c r="CJ40" s="271"/>
      <c r="CK40" s="330"/>
      <c r="CL40" s="330"/>
      <c r="CM40" s="329"/>
      <c r="CO40" s="197">
        <f t="shared" si="6"/>
        <v>10</v>
      </c>
      <c r="CP40" s="184"/>
      <c r="CQ40" s="271"/>
      <c r="CR40" s="330"/>
      <c r="CS40" s="329"/>
      <c r="CT40" s="271"/>
      <c r="CU40" s="330"/>
      <c r="CV40" s="273"/>
      <c r="CW40" s="327"/>
      <c r="CX40" s="273"/>
      <c r="CY40" s="327"/>
      <c r="CZ40" s="273"/>
      <c r="DA40" s="327"/>
      <c r="DB40" s="273"/>
      <c r="DC40" s="328"/>
      <c r="DD40" s="273"/>
      <c r="DE40" s="327"/>
      <c r="DF40" s="273"/>
      <c r="DG40" s="327"/>
      <c r="DH40" s="273"/>
      <c r="DI40" s="327"/>
      <c r="DJ40" s="273"/>
      <c r="DK40" s="327"/>
      <c r="DL40" s="329"/>
      <c r="DM40" s="197">
        <f t="shared" si="7"/>
        <v>10</v>
      </c>
      <c r="DN40" s="271"/>
      <c r="DO40" s="1737"/>
      <c r="DP40" s="1737"/>
      <c r="DQ40" s="1737"/>
      <c r="DR40" s="1737"/>
      <c r="DS40" s="1737"/>
      <c r="DT40" s="2759"/>
      <c r="DU40" s="1737"/>
      <c r="DV40" s="1737"/>
      <c r="DW40" s="1737"/>
      <c r="DX40" s="1738"/>
      <c r="DY40" s="1739"/>
      <c r="DZ40" s="1718"/>
      <c r="EA40" s="271"/>
      <c r="EB40" s="330"/>
      <c r="EC40" s="330"/>
      <c r="ED40" s="330"/>
      <c r="EE40" s="1666"/>
      <c r="EF40" s="1666"/>
      <c r="EG40" s="1718"/>
      <c r="EH40" s="2886"/>
      <c r="EI40" s="2886"/>
      <c r="EJ40" s="2886"/>
      <c r="EK40" s="2887"/>
      <c r="EL40" s="271"/>
      <c r="EM40" s="330"/>
      <c r="EN40" s="330"/>
      <c r="EO40" s="329"/>
      <c r="EP40" s="1666"/>
      <c r="EQ40" s="1718"/>
      <c r="ER40" s="197">
        <f t="shared" si="8"/>
        <v>10</v>
      </c>
      <c r="ES40" s="184"/>
      <c r="ET40" s="271"/>
      <c r="EU40" s="271"/>
      <c r="EV40" s="1666"/>
      <c r="EW40" s="271"/>
      <c r="EX40" s="271"/>
      <c r="EY40" s="1666"/>
      <c r="EZ40" s="3015"/>
      <c r="FA40" s="2900"/>
      <c r="FB40" s="271"/>
      <c r="FC40" s="330"/>
      <c r="FD40" s="329"/>
      <c r="FE40" s="1738"/>
      <c r="FF40" s="1740"/>
      <c r="FG40" s="1740"/>
      <c r="FH40" s="1739"/>
      <c r="FI40" s="1738"/>
      <c r="FJ40" s="329"/>
      <c r="FK40" s="3517"/>
      <c r="FL40" s="3518"/>
      <c r="FM40" s="3518"/>
      <c r="FN40" s="3519"/>
      <c r="FO40" s="197">
        <f t="shared" si="9"/>
        <v>10</v>
      </c>
      <c r="FP40" s="2899"/>
      <c r="FQ40" s="2900"/>
      <c r="FR40" s="2900"/>
      <c r="FS40" s="2900"/>
      <c r="FT40" s="2900"/>
      <c r="FU40" s="2900"/>
      <c r="FV40" s="2941"/>
      <c r="FW40" s="1737"/>
      <c r="FX40" s="1737"/>
      <c r="FY40" s="1737"/>
      <c r="FZ40" s="1737"/>
      <c r="GA40" s="1737"/>
      <c r="GB40" s="1737"/>
      <c r="GC40" s="2759"/>
      <c r="GD40" s="1737"/>
      <c r="GE40" s="1737"/>
      <c r="GF40" s="1745"/>
      <c r="GG40" s="2981"/>
      <c r="GH40" s="3004"/>
      <c r="GI40" s="3005"/>
      <c r="GJ40" s="3005"/>
      <c r="GK40" s="3008"/>
      <c r="GL40" s="3015"/>
      <c r="GM40" s="2900"/>
      <c r="GN40" s="2206">
        <f t="shared" si="10"/>
        <v>10</v>
      </c>
      <c r="GO40" s="2900"/>
      <c r="GP40" s="2900"/>
      <c r="GQ40" s="2900"/>
      <c r="GR40" s="2900"/>
      <c r="GS40" s="189"/>
      <c r="GT40" s="190"/>
      <c r="GU40" s="190"/>
      <c r="GV40" s="191"/>
      <c r="GW40" s="189"/>
      <c r="GX40" s="190"/>
      <c r="GY40" s="190"/>
      <c r="GZ40" s="191"/>
      <c r="HA40" s="352"/>
      <c r="HB40" s="1718"/>
      <c r="HC40" s="2930"/>
      <c r="HD40" s="1355"/>
      <c r="HE40" s="1355"/>
      <c r="HF40" s="2929"/>
      <c r="HG40" s="271"/>
      <c r="HH40" s="330"/>
      <c r="HI40" s="330"/>
      <c r="HJ40" s="329"/>
      <c r="HK40" s="1716"/>
      <c r="HL40" s="1716"/>
      <c r="HM40" s="1716"/>
      <c r="HN40" s="1716"/>
      <c r="HP40" s="2206">
        <f t="shared" si="11"/>
        <v>10</v>
      </c>
      <c r="HQ40" s="2207"/>
      <c r="HR40" s="2200"/>
      <c r="HS40" s="1731"/>
      <c r="HT40" s="1683"/>
      <c r="HU40" s="1683"/>
      <c r="HV40" s="1683"/>
      <c r="HW40" s="1683"/>
      <c r="HX40" s="1683"/>
      <c r="HY40" s="1683"/>
      <c r="HZ40" s="1683"/>
      <c r="IA40" s="1683"/>
      <c r="IB40" s="1683"/>
      <c r="IC40" s="1683"/>
      <c r="ID40" s="1683"/>
      <c r="IE40" s="1684"/>
      <c r="IF40" s="1683"/>
      <c r="IG40"/>
      <c r="IH40" s="1755">
        <f t="shared" si="12"/>
        <v>10</v>
      </c>
      <c r="II40" s="921"/>
      <c r="IJ40" s="1683"/>
      <c r="IK40" s="1683"/>
      <c r="IL40" s="1683"/>
      <c r="IM40" s="1683"/>
      <c r="IN40" s="1683"/>
      <c r="IO40" s="1684"/>
      <c r="IP40" s="1683"/>
      <c r="IQ40" s="1684"/>
      <c r="IR40" s="1683"/>
      <c r="IS40" s="1683"/>
      <c r="IT40" s="1685"/>
      <c r="IU40" s="3660"/>
      <c r="IV40" s="3661"/>
      <c r="IW40" s="3661"/>
      <c r="IX40" s="3662"/>
      <c r="IY40" s="1686"/>
      <c r="IZ40" s="1687"/>
    </row>
    <row r="41" spans="1:260" s="152" customFormat="1" ht="18" customHeight="1">
      <c r="A41" s="195">
        <f t="shared" si="2"/>
        <v>11</v>
      </c>
      <c r="B41" s="1666"/>
      <c r="C41" s="2752"/>
      <c r="D41" s="2753"/>
      <c r="E41" s="2752"/>
      <c r="F41" s="2753"/>
      <c r="G41" s="271"/>
      <c r="H41" s="329"/>
      <c r="I41" s="330"/>
      <c r="J41" s="330"/>
      <c r="K41" s="330"/>
      <c r="L41" s="330"/>
      <c r="M41" s="1666"/>
      <c r="N41" s="1666"/>
      <c r="O41" s="329"/>
      <c r="P41" s="3822"/>
      <c r="Q41" s="3822"/>
      <c r="R41" s="3825"/>
      <c r="S41" s="3826"/>
      <c r="T41" s="3826"/>
      <c r="U41" s="3826"/>
      <c r="V41" s="2867">
        <f t="shared" si="3"/>
        <v>11</v>
      </c>
      <c r="W41" s="184"/>
      <c r="X41" s="273"/>
      <c r="Y41" s="327"/>
      <c r="Z41" s="1664"/>
      <c r="AA41" s="1665"/>
      <c r="AB41" s="275"/>
      <c r="AC41" s="276"/>
      <c r="AD41" s="271"/>
      <c r="AE41" s="329"/>
      <c r="AF41" s="271"/>
      <c r="AG41" s="329"/>
      <c r="AH41" s="1666"/>
      <c r="AI41" s="1666"/>
      <c r="AJ41" s="271"/>
      <c r="AK41" s="330"/>
      <c r="AL41" s="330"/>
      <c r="AM41" s="329"/>
      <c r="AN41" s="271"/>
      <c r="AO41" s="1667"/>
      <c r="AQ41" s="195">
        <f t="shared" si="4"/>
        <v>11</v>
      </c>
      <c r="AR41" s="184"/>
      <c r="AS41" s="271"/>
      <c r="AT41" s="1667"/>
      <c r="AU41" s="271"/>
      <c r="AV41" s="330"/>
      <c r="AW41" s="330"/>
      <c r="AX41" s="330"/>
      <c r="AY41" s="271"/>
      <c r="AZ41" s="329"/>
      <c r="BA41" s="271"/>
      <c r="BB41" s="330"/>
      <c r="BC41" s="330"/>
      <c r="BD41" s="329"/>
      <c r="BE41" s="271"/>
      <c r="BF41" s="329"/>
      <c r="BG41" s="330"/>
      <c r="BH41" s="329"/>
      <c r="BI41" s="330"/>
      <c r="BJ41" s="329"/>
      <c r="BK41" s="271"/>
      <c r="BL41" s="330"/>
      <c r="BM41" s="329"/>
      <c r="BN41" s="2849"/>
      <c r="BO41" s="2940"/>
      <c r="BP41" s="2940"/>
      <c r="BQ41" s="2850"/>
      <c r="BR41" s="1718"/>
      <c r="BS41" s="195">
        <f t="shared" si="5"/>
        <v>11</v>
      </c>
      <c r="BT41" s="184"/>
      <c r="BU41" s="1666"/>
      <c r="BV41" s="329"/>
      <c r="BW41" s="2876"/>
      <c r="BX41" s="2876"/>
      <c r="BY41" s="2876"/>
      <c r="BZ41" s="2876"/>
      <c r="CA41" s="1666"/>
      <c r="CB41" s="329"/>
      <c r="CC41" s="271"/>
      <c r="CD41" s="330"/>
      <c r="CE41" s="329"/>
      <c r="CF41" s="271"/>
      <c r="CG41" s="330"/>
      <c r="CH41" s="330"/>
      <c r="CI41" s="329"/>
      <c r="CJ41" s="271"/>
      <c r="CK41" s="330"/>
      <c r="CL41" s="330"/>
      <c r="CM41" s="329"/>
      <c r="CO41" s="195">
        <f>CO40+1</f>
        <v>11</v>
      </c>
      <c r="CP41" s="184"/>
      <c r="CQ41" s="271"/>
      <c r="CR41" s="330"/>
      <c r="CS41" s="329"/>
      <c r="CT41" s="271"/>
      <c r="CU41" s="330"/>
      <c r="CV41" s="1742"/>
      <c r="CW41" s="1743"/>
      <c r="CX41" s="1742"/>
      <c r="CY41" s="1743"/>
      <c r="CZ41" s="1742"/>
      <c r="DA41" s="1743"/>
      <c r="DB41" s="1742"/>
      <c r="DC41" s="1744"/>
      <c r="DD41" s="1742"/>
      <c r="DE41" s="1743"/>
      <c r="DF41" s="1742"/>
      <c r="DG41" s="1743"/>
      <c r="DH41" s="1742"/>
      <c r="DI41" s="1743"/>
      <c r="DJ41" s="1742"/>
      <c r="DK41" s="1743"/>
      <c r="DL41" s="2198"/>
      <c r="DM41" s="195">
        <f>DM40+1</f>
        <v>11</v>
      </c>
      <c r="DN41" s="271"/>
      <c r="DO41" s="1737"/>
      <c r="DP41" s="1737"/>
      <c r="DQ41" s="1737"/>
      <c r="DR41" s="1737"/>
      <c r="DS41" s="1737"/>
      <c r="DT41" s="2759"/>
      <c r="DU41" s="1737"/>
      <c r="DV41" s="1737"/>
      <c r="DW41" s="1737"/>
      <c r="DX41" s="1738"/>
      <c r="DY41" s="1739"/>
      <c r="DZ41" s="1718"/>
      <c r="EA41" s="1745"/>
      <c r="EB41" s="330"/>
      <c r="EC41" s="330"/>
      <c r="ED41" s="330"/>
      <c r="EE41" s="1666"/>
      <c r="EF41" s="1666"/>
      <c r="EG41" s="1718"/>
      <c r="EH41" s="2886"/>
      <c r="EI41" s="2886"/>
      <c r="EJ41" s="2886"/>
      <c r="EK41" s="2887"/>
      <c r="EL41" s="271"/>
      <c r="EM41" s="330"/>
      <c r="EN41" s="330"/>
      <c r="EO41" s="329"/>
      <c r="EP41" s="1666"/>
      <c r="EQ41" s="1718"/>
      <c r="ER41" s="195">
        <f>ER40+1</f>
        <v>11</v>
      </c>
      <c r="ES41" s="184"/>
      <c r="ET41" s="271"/>
      <c r="EU41" s="271"/>
      <c r="EV41" s="1666"/>
      <c r="EW41" s="271"/>
      <c r="EX41" s="271"/>
      <c r="EY41" s="1666"/>
      <c r="EZ41" s="3017"/>
      <c r="FA41" s="2903"/>
      <c r="FB41" s="271"/>
      <c r="FC41" s="330"/>
      <c r="FD41" s="329"/>
      <c r="FE41" s="1738"/>
      <c r="FF41" s="1740"/>
      <c r="FG41" s="1740"/>
      <c r="FH41" s="1739"/>
      <c r="FI41" s="1738"/>
      <c r="FJ41" s="329"/>
      <c r="FK41" s="3517"/>
      <c r="FL41" s="3518"/>
      <c r="FM41" s="3518"/>
      <c r="FN41" s="3519"/>
      <c r="FO41" s="195">
        <f>FO40+1</f>
        <v>11</v>
      </c>
      <c r="FP41" s="2886"/>
      <c r="FQ41" s="2903"/>
      <c r="FR41" s="2903"/>
      <c r="FS41" s="2903"/>
      <c r="FT41" s="2903"/>
      <c r="FU41" s="2903"/>
      <c r="FV41" s="2941"/>
      <c r="FW41" s="1737"/>
      <c r="FX41" s="1737"/>
      <c r="FY41" s="1737"/>
      <c r="FZ41" s="1737"/>
      <c r="GA41" s="1737"/>
      <c r="GB41" s="1737"/>
      <c r="GC41" s="2759"/>
      <c r="GD41" s="1737"/>
      <c r="GE41" s="1737"/>
      <c r="GF41" s="1745"/>
      <c r="GG41" s="2981"/>
      <c r="GH41" s="3004"/>
      <c r="GI41" s="3005"/>
      <c r="GJ41" s="3005"/>
      <c r="GK41" s="3008"/>
      <c r="GL41" s="3017"/>
      <c r="GM41" s="2903"/>
      <c r="GN41" s="2202">
        <f t="shared" si="10"/>
        <v>11</v>
      </c>
      <c r="GO41" s="2900"/>
      <c r="GP41" s="2900"/>
      <c r="GQ41" s="2900"/>
      <c r="GR41" s="2900"/>
      <c r="GS41" s="189"/>
      <c r="GT41" s="190"/>
      <c r="GU41" s="190"/>
      <c r="GV41" s="191"/>
      <c r="GW41" s="189"/>
      <c r="GX41" s="190"/>
      <c r="GY41" s="190"/>
      <c r="GZ41" s="191"/>
      <c r="HA41" s="352"/>
      <c r="HB41" s="1718"/>
      <c r="HC41" s="2930"/>
      <c r="HD41" s="1355"/>
      <c r="HE41" s="1355"/>
      <c r="HF41" s="2929"/>
      <c r="HG41" s="271"/>
      <c r="HH41" s="330"/>
      <c r="HI41" s="330"/>
      <c r="HJ41" s="329"/>
      <c r="HK41" s="1716"/>
      <c r="HL41" s="1716"/>
      <c r="HM41" s="1716"/>
      <c r="HN41" s="1716"/>
      <c r="HP41" s="2202">
        <f t="shared" si="11"/>
        <v>11</v>
      </c>
      <c r="HQ41" s="2207"/>
      <c r="HR41" s="2200"/>
      <c r="HS41" s="1731"/>
      <c r="HT41" s="1683"/>
      <c r="HU41" s="1683"/>
      <c r="HV41" s="1683"/>
      <c r="HW41" s="1683"/>
      <c r="HX41" s="1683"/>
      <c r="HY41" s="1683"/>
      <c r="HZ41" s="1683"/>
      <c r="IA41" s="1683"/>
      <c r="IB41" s="1683"/>
      <c r="IC41" s="1683"/>
      <c r="ID41" s="1683"/>
      <c r="IE41" s="1684"/>
      <c r="IF41" s="1683"/>
      <c r="IG41"/>
      <c r="IH41" s="1753">
        <f t="shared" si="12"/>
        <v>11</v>
      </c>
      <c r="II41" s="921"/>
      <c r="IJ41" s="1683"/>
      <c r="IK41" s="1683"/>
      <c r="IL41" s="1683"/>
      <c r="IM41" s="1683"/>
      <c r="IN41" s="1683"/>
      <c r="IO41" s="1684"/>
      <c r="IP41" s="1683"/>
      <c r="IQ41" s="1684"/>
      <c r="IR41" s="1683"/>
      <c r="IS41" s="1683"/>
      <c r="IT41" s="1713"/>
      <c r="IU41" s="3660"/>
      <c r="IV41" s="3661"/>
      <c r="IW41" s="3661"/>
      <c r="IX41" s="3662"/>
      <c r="IY41" s="1686"/>
      <c r="IZ41" s="1687"/>
    </row>
    <row r="42" spans="1:260" s="152" customFormat="1" ht="18" customHeight="1">
      <c r="A42" s="196">
        <f t="shared" si="2"/>
        <v>12</v>
      </c>
      <c r="B42" s="1716"/>
      <c r="C42" s="2750"/>
      <c r="D42" s="2751"/>
      <c r="E42" s="2750"/>
      <c r="F42" s="2751"/>
      <c r="G42" s="273"/>
      <c r="H42" s="327"/>
      <c r="I42" s="328"/>
      <c r="J42" s="328"/>
      <c r="K42" s="328"/>
      <c r="L42" s="328"/>
      <c r="M42" s="1716"/>
      <c r="N42" s="1716"/>
      <c r="O42" s="327"/>
      <c r="P42" s="3822"/>
      <c r="Q42" s="3822"/>
      <c r="R42" s="3823"/>
      <c r="S42" s="3824"/>
      <c r="T42" s="3824"/>
      <c r="U42" s="3824"/>
      <c r="V42" s="2868">
        <f t="shared" si="3"/>
        <v>12</v>
      </c>
      <c r="W42" s="184"/>
      <c r="X42" s="273"/>
      <c r="Y42" s="327"/>
      <c r="Z42" s="1664"/>
      <c r="AA42" s="1665"/>
      <c r="AB42" s="275"/>
      <c r="AC42" s="276"/>
      <c r="AD42" s="273"/>
      <c r="AE42" s="327"/>
      <c r="AF42" s="273"/>
      <c r="AG42" s="327"/>
      <c r="AH42" s="1716"/>
      <c r="AI42" s="1716"/>
      <c r="AJ42" s="273"/>
      <c r="AK42" s="328"/>
      <c r="AL42" s="328"/>
      <c r="AM42" s="327"/>
      <c r="AN42" s="273"/>
      <c r="AO42" s="1717"/>
      <c r="AQ42" s="196">
        <f t="shared" si="4"/>
        <v>12</v>
      </c>
      <c r="AR42" s="184"/>
      <c r="AS42" s="273"/>
      <c r="AT42" s="1717"/>
      <c r="AU42" s="273"/>
      <c r="AV42" s="328"/>
      <c r="AW42" s="328"/>
      <c r="AX42" s="328"/>
      <c r="AY42" s="273"/>
      <c r="AZ42" s="327"/>
      <c r="BA42" s="273"/>
      <c r="BB42" s="328"/>
      <c r="BC42" s="328"/>
      <c r="BD42" s="327"/>
      <c r="BE42" s="273"/>
      <c r="BF42" s="327"/>
      <c r="BG42" s="328"/>
      <c r="BH42" s="327"/>
      <c r="BI42" s="328"/>
      <c r="BJ42" s="327"/>
      <c r="BK42" s="273"/>
      <c r="BL42" s="328"/>
      <c r="BM42" s="327"/>
      <c r="BN42" s="2849"/>
      <c r="BO42" s="2940"/>
      <c r="BP42" s="2940"/>
      <c r="BQ42" s="2850"/>
      <c r="BR42" s="1718"/>
      <c r="BS42" s="196">
        <f t="shared" si="5"/>
        <v>12</v>
      </c>
      <c r="BT42" s="184"/>
      <c r="BU42" s="2943"/>
      <c r="BV42" s="327"/>
      <c r="BW42" s="2226"/>
      <c r="BX42" s="2226"/>
      <c r="BY42" s="2226"/>
      <c r="BZ42" s="2226"/>
      <c r="CA42" s="1716"/>
      <c r="CB42" s="327"/>
      <c r="CC42" s="273"/>
      <c r="CD42" s="328"/>
      <c r="CE42" s="327"/>
      <c r="CF42" s="273"/>
      <c r="CG42" s="328"/>
      <c r="CH42" s="328"/>
      <c r="CI42" s="327"/>
      <c r="CJ42" s="273"/>
      <c r="CK42" s="328"/>
      <c r="CL42" s="328"/>
      <c r="CM42" s="327"/>
      <c r="CO42" s="196">
        <f t="shared" si="6"/>
        <v>12</v>
      </c>
      <c r="CP42" s="184"/>
      <c r="CQ42" s="273"/>
      <c r="CR42" s="328"/>
      <c r="CS42" s="327"/>
      <c r="CT42" s="273"/>
      <c r="CU42" s="328"/>
      <c r="CV42" s="273"/>
      <c r="CW42" s="327"/>
      <c r="CX42" s="273"/>
      <c r="CY42" s="327"/>
      <c r="CZ42" s="273"/>
      <c r="DA42" s="327"/>
      <c r="DB42" s="273"/>
      <c r="DC42" s="328"/>
      <c r="DD42" s="273"/>
      <c r="DE42" s="327"/>
      <c r="DF42" s="273"/>
      <c r="DG42" s="327"/>
      <c r="DH42" s="273"/>
      <c r="DI42" s="327"/>
      <c r="DJ42" s="273"/>
      <c r="DK42" s="327"/>
      <c r="DL42" s="1935"/>
      <c r="DM42" s="196">
        <f t="shared" si="7"/>
        <v>12</v>
      </c>
      <c r="DN42" s="273"/>
      <c r="DO42" s="1736"/>
      <c r="DP42" s="1736"/>
      <c r="DQ42" s="1736"/>
      <c r="DR42" s="1736"/>
      <c r="DS42" s="1736"/>
      <c r="DT42" s="2760"/>
      <c r="DU42" s="1736"/>
      <c r="DV42" s="1736"/>
      <c r="DW42" s="1736"/>
      <c r="DX42" s="1747"/>
      <c r="DY42" s="1748"/>
      <c r="DZ42" s="1718"/>
      <c r="EA42" s="1749"/>
      <c r="EB42" s="328"/>
      <c r="EC42" s="328"/>
      <c r="ED42" s="328"/>
      <c r="EE42" s="1716"/>
      <c r="EF42" s="1716"/>
      <c r="EG42" s="1718"/>
      <c r="EH42" s="2886"/>
      <c r="EI42" s="2886"/>
      <c r="EJ42" s="2886"/>
      <c r="EK42" s="2887"/>
      <c r="EL42" s="273"/>
      <c r="EM42" s="328"/>
      <c r="EN42" s="328"/>
      <c r="EO42" s="327"/>
      <c r="EP42" s="1716"/>
      <c r="EQ42" s="1718"/>
      <c r="ER42" s="196">
        <f t="shared" si="8"/>
        <v>12</v>
      </c>
      <c r="ES42" s="184"/>
      <c r="ET42" s="273"/>
      <c r="EU42" s="273"/>
      <c r="EV42" s="1716"/>
      <c r="EW42" s="273"/>
      <c r="EX42" s="273"/>
      <c r="EY42" s="1716"/>
      <c r="EZ42" s="3015"/>
      <c r="FA42" s="2900"/>
      <c r="FB42" s="273"/>
      <c r="FC42" s="328"/>
      <c r="FD42" s="327"/>
      <c r="FE42" s="1747"/>
      <c r="FF42" s="1750"/>
      <c r="FG42" s="1750"/>
      <c r="FH42" s="1748"/>
      <c r="FI42" s="1747"/>
      <c r="FJ42" s="327"/>
      <c r="FK42" s="3517"/>
      <c r="FL42" s="3518"/>
      <c r="FM42" s="3518"/>
      <c r="FN42" s="3519"/>
      <c r="FO42" s="196">
        <f t="shared" si="9"/>
        <v>12</v>
      </c>
      <c r="FP42" s="2899"/>
      <c r="FQ42" s="2900"/>
      <c r="FR42" s="2900"/>
      <c r="FS42" s="2900"/>
      <c r="FT42" s="2900"/>
      <c r="FU42" s="2900"/>
      <c r="FV42" s="2939"/>
      <c r="FW42" s="1736"/>
      <c r="FX42" s="1736"/>
      <c r="FY42" s="1736"/>
      <c r="FZ42" s="1736"/>
      <c r="GA42" s="1736"/>
      <c r="GB42" s="1736"/>
      <c r="GC42" s="2760"/>
      <c r="GD42" s="1736"/>
      <c r="GE42" s="1736"/>
      <c r="GF42" s="1749"/>
      <c r="GG42" s="2982"/>
      <c r="GH42" s="3002"/>
      <c r="GI42" s="3003"/>
      <c r="GJ42" s="3003"/>
      <c r="GK42" s="3007"/>
      <c r="GL42" s="3015"/>
      <c r="GM42" s="2900"/>
      <c r="GN42" s="2203">
        <f t="shared" si="10"/>
        <v>12</v>
      </c>
      <c r="GO42" s="2900"/>
      <c r="GP42" s="2900"/>
      <c r="GQ42" s="2903"/>
      <c r="GR42" s="2903"/>
      <c r="GS42" s="186"/>
      <c r="GT42" s="187"/>
      <c r="GU42" s="187"/>
      <c r="GV42" s="188"/>
      <c r="GW42" s="186"/>
      <c r="GX42" s="187"/>
      <c r="GY42" s="187"/>
      <c r="GZ42" s="188"/>
      <c r="HA42" s="192"/>
      <c r="HB42" s="1718"/>
      <c r="HC42" s="1751"/>
      <c r="HD42" s="1752"/>
      <c r="HE42" s="1752"/>
      <c r="HF42" s="2928"/>
      <c r="HG42" s="273"/>
      <c r="HH42" s="328"/>
      <c r="HI42" s="328"/>
      <c r="HJ42" s="327"/>
      <c r="HK42" s="1716"/>
      <c r="HL42" s="1716"/>
      <c r="HM42" s="1716"/>
      <c r="HN42" s="1716"/>
      <c r="HP42" s="2203">
        <f t="shared" si="11"/>
        <v>12</v>
      </c>
      <c r="HQ42" s="2207"/>
      <c r="HR42" s="2200"/>
      <c r="HS42" s="1731"/>
      <c r="HT42" s="1683"/>
      <c r="HU42" s="1683"/>
      <c r="HV42" s="1683"/>
      <c r="HW42" s="1683"/>
      <c r="HX42" s="1683"/>
      <c r="HY42" s="1683"/>
      <c r="HZ42" s="1683"/>
      <c r="IA42" s="1683"/>
      <c r="IB42" s="1683"/>
      <c r="IC42" s="1683"/>
      <c r="ID42" s="1683"/>
      <c r="IE42" s="1684"/>
      <c r="IF42" s="1683"/>
      <c r="IG42"/>
      <c r="IH42" s="1754">
        <f t="shared" si="12"/>
        <v>12</v>
      </c>
      <c r="II42" s="921"/>
      <c r="IJ42" s="1683"/>
      <c r="IK42" s="1683"/>
      <c r="IL42" s="1683"/>
      <c r="IM42" s="1683"/>
      <c r="IN42" s="1683"/>
      <c r="IO42" s="1684"/>
      <c r="IP42" s="1683"/>
      <c r="IQ42" s="1684"/>
      <c r="IR42" s="1683"/>
      <c r="IS42" s="1683"/>
      <c r="IT42" s="1729"/>
      <c r="IU42" s="3688"/>
      <c r="IV42" s="3689"/>
      <c r="IW42" s="3689"/>
      <c r="IX42" s="3690"/>
      <c r="IY42" s="1730"/>
      <c r="IZ42" s="1731"/>
    </row>
    <row r="43" spans="1:260" s="152" customFormat="1" ht="18" customHeight="1">
      <c r="A43" s="193">
        <f t="shared" si="2"/>
        <v>13</v>
      </c>
      <c r="B43" s="1666"/>
      <c r="C43" s="2752"/>
      <c r="D43" s="2753"/>
      <c r="E43" s="2752"/>
      <c r="F43" s="2753"/>
      <c r="G43" s="271"/>
      <c r="H43" s="329"/>
      <c r="I43" s="330"/>
      <c r="J43" s="330"/>
      <c r="K43" s="330"/>
      <c r="L43" s="330"/>
      <c r="M43" s="1666"/>
      <c r="N43" s="1666"/>
      <c r="O43" s="329"/>
      <c r="P43" s="3822"/>
      <c r="Q43" s="3822"/>
      <c r="R43" s="3825"/>
      <c r="S43" s="3826"/>
      <c r="T43" s="3826"/>
      <c r="U43" s="3826"/>
      <c r="V43" s="2864">
        <f t="shared" si="3"/>
        <v>13</v>
      </c>
      <c r="W43" s="184"/>
      <c r="X43" s="273"/>
      <c r="Y43" s="327"/>
      <c r="Z43" s="1664"/>
      <c r="AA43" s="1665"/>
      <c r="AB43" s="275"/>
      <c r="AC43" s="276"/>
      <c r="AD43" s="271"/>
      <c r="AE43" s="329"/>
      <c r="AF43" s="271"/>
      <c r="AG43" s="329"/>
      <c r="AH43" s="1666"/>
      <c r="AI43" s="1666"/>
      <c r="AJ43" s="271"/>
      <c r="AK43" s="330"/>
      <c r="AL43" s="330"/>
      <c r="AM43" s="329"/>
      <c r="AN43" s="271"/>
      <c r="AO43" s="1667"/>
      <c r="AQ43" s="193">
        <f t="shared" si="4"/>
        <v>13</v>
      </c>
      <c r="AR43" s="184"/>
      <c r="AS43" s="271"/>
      <c r="AT43" s="1667"/>
      <c r="AU43" s="271"/>
      <c r="AV43" s="330"/>
      <c r="AW43" s="330"/>
      <c r="AX43" s="330"/>
      <c r="AY43" s="271"/>
      <c r="AZ43" s="329"/>
      <c r="BA43" s="271"/>
      <c r="BB43" s="330"/>
      <c r="BC43" s="330"/>
      <c r="BD43" s="329"/>
      <c r="BE43" s="271"/>
      <c r="BF43" s="329"/>
      <c r="BG43" s="330"/>
      <c r="BH43" s="329"/>
      <c r="BI43" s="330"/>
      <c r="BJ43" s="329"/>
      <c r="BK43" s="271"/>
      <c r="BL43" s="330"/>
      <c r="BM43" s="329"/>
      <c r="BN43" s="2849"/>
      <c r="BO43" s="2940"/>
      <c r="BP43" s="2940"/>
      <c r="BQ43" s="2850"/>
      <c r="BR43" s="1718"/>
      <c r="BS43" s="193">
        <f t="shared" si="5"/>
        <v>13</v>
      </c>
      <c r="BT43" s="184"/>
      <c r="BU43" s="1666"/>
      <c r="BV43" s="329"/>
      <c r="BW43" s="2876"/>
      <c r="BX43" s="2876"/>
      <c r="BY43" s="2876"/>
      <c r="BZ43" s="2876"/>
      <c r="CA43" s="1666"/>
      <c r="CB43" s="329"/>
      <c r="CC43" s="271"/>
      <c r="CD43" s="330"/>
      <c r="CE43" s="329"/>
      <c r="CF43" s="271"/>
      <c r="CG43" s="330"/>
      <c r="CH43" s="330"/>
      <c r="CI43" s="329"/>
      <c r="CJ43" s="271"/>
      <c r="CK43" s="330"/>
      <c r="CL43" s="330"/>
      <c r="CM43" s="329"/>
      <c r="CO43" s="193">
        <f t="shared" si="6"/>
        <v>13</v>
      </c>
      <c r="CP43" s="184"/>
      <c r="CQ43" s="271"/>
      <c r="CR43" s="330"/>
      <c r="CS43" s="329"/>
      <c r="CT43" s="271"/>
      <c r="CU43" s="330"/>
      <c r="CV43" s="273"/>
      <c r="CW43" s="327"/>
      <c r="CX43" s="273"/>
      <c r="CY43" s="327"/>
      <c r="CZ43" s="273"/>
      <c r="DA43" s="327"/>
      <c r="DB43" s="273"/>
      <c r="DC43" s="328"/>
      <c r="DD43" s="273"/>
      <c r="DE43" s="327"/>
      <c r="DF43" s="273"/>
      <c r="DG43" s="327"/>
      <c r="DH43" s="273"/>
      <c r="DI43" s="327"/>
      <c r="DJ43" s="273"/>
      <c r="DK43" s="327"/>
      <c r="DL43" s="329"/>
      <c r="DM43" s="193">
        <f t="shared" si="7"/>
        <v>13</v>
      </c>
      <c r="DN43" s="271"/>
      <c r="DO43" s="1737"/>
      <c r="DP43" s="1737"/>
      <c r="DQ43" s="1737"/>
      <c r="DR43" s="1737"/>
      <c r="DS43" s="1737"/>
      <c r="DT43" s="2759"/>
      <c r="DU43" s="1737"/>
      <c r="DV43" s="1737"/>
      <c r="DW43" s="1737"/>
      <c r="DX43" s="1738"/>
      <c r="DY43" s="1739"/>
      <c r="DZ43" s="1718"/>
      <c r="EA43" s="271"/>
      <c r="EB43" s="330"/>
      <c r="EC43" s="330"/>
      <c r="ED43" s="330"/>
      <c r="EE43" s="1666"/>
      <c r="EF43" s="1666"/>
      <c r="EG43" s="1718"/>
      <c r="EH43" s="2886"/>
      <c r="EI43" s="2886"/>
      <c r="EJ43" s="2886"/>
      <c r="EK43" s="2887"/>
      <c r="EL43" s="271"/>
      <c r="EM43" s="330"/>
      <c r="EN43" s="330"/>
      <c r="EO43" s="329"/>
      <c r="EP43" s="1666"/>
      <c r="EQ43" s="1718"/>
      <c r="ER43" s="193">
        <f t="shared" si="8"/>
        <v>13</v>
      </c>
      <c r="ES43" s="184"/>
      <c r="ET43" s="271"/>
      <c r="EU43" s="271"/>
      <c r="EV43" s="1666"/>
      <c r="EW43" s="271"/>
      <c r="EX43" s="271"/>
      <c r="EY43" s="1666"/>
      <c r="EZ43" s="3015"/>
      <c r="FA43" s="2900"/>
      <c r="FB43" s="271"/>
      <c r="FC43" s="330"/>
      <c r="FD43" s="329"/>
      <c r="FE43" s="1738"/>
      <c r="FF43" s="1740"/>
      <c r="FG43" s="1740"/>
      <c r="FH43" s="1739"/>
      <c r="FI43" s="1738"/>
      <c r="FJ43" s="329"/>
      <c r="FK43" s="3517"/>
      <c r="FL43" s="3518"/>
      <c r="FM43" s="3518"/>
      <c r="FN43" s="3519"/>
      <c r="FO43" s="193">
        <f t="shared" si="9"/>
        <v>13</v>
      </c>
      <c r="FP43" s="2899"/>
      <c r="FQ43" s="2900"/>
      <c r="FR43" s="2900"/>
      <c r="FS43" s="2900"/>
      <c r="FT43" s="2900"/>
      <c r="FU43" s="2900"/>
      <c r="FV43" s="2941"/>
      <c r="FW43" s="1737"/>
      <c r="FX43" s="1737"/>
      <c r="FY43" s="1737"/>
      <c r="FZ43" s="1737"/>
      <c r="GA43" s="1737"/>
      <c r="GB43" s="1737"/>
      <c r="GC43" s="2759"/>
      <c r="GD43" s="1737"/>
      <c r="GE43" s="1737"/>
      <c r="GF43" s="1745"/>
      <c r="GG43" s="2981"/>
      <c r="GH43" s="3004"/>
      <c r="GI43" s="3005"/>
      <c r="GJ43" s="3005"/>
      <c r="GK43" s="3008"/>
      <c r="GL43" s="3015"/>
      <c r="GM43" s="2900"/>
      <c r="GN43" s="2204">
        <f t="shared" si="10"/>
        <v>13</v>
      </c>
      <c r="GO43" s="2900"/>
      <c r="GP43" s="2900"/>
      <c r="GQ43" s="2900"/>
      <c r="GR43" s="2900"/>
      <c r="GS43" s="189"/>
      <c r="GT43" s="190"/>
      <c r="GU43" s="190"/>
      <c r="GV43" s="191"/>
      <c r="GW43" s="189"/>
      <c r="GX43" s="190"/>
      <c r="GY43" s="190"/>
      <c r="GZ43" s="191"/>
      <c r="HA43" s="352"/>
      <c r="HB43" s="1718"/>
      <c r="HC43" s="2930"/>
      <c r="HD43" s="1355"/>
      <c r="HE43" s="1355"/>
      <c r="HF43" s="2929"/>
      <c r="HG43" s="271"/>
      <c r="HH43" s="330"/>
      <c r="HI43" s="330"/>
      <c r="HJ43" s="329"/>
      <c r="HK43" s="1716"/>
      <c r="HL43" s="1716"/>
      <c r="HM43" s="1716"/>
      <c r="HN43" s="1716"/>
      <c r="HP43" s="2204">
        <f t="shared" si="11"/>
        <v>13</v>
      </c>
      <c r="HQ43" s="2207"/>
      <c r="HR43" s="2200"/>
      <c r="HS43" s="1731"/>
      <c r="HT43" s="1683"/>
      <c r="HU43" s="1683"/>
      <c r="HV43" s="1683"/>
      <c r="HW43" s="1683"/>
      <c r="HX43" s="1683"/>
      <c r="HY43" s="1683"/>
      <c r="HZ43" s="1683"/>
      <c r="IA43" s="1683"/>
      <c r="IB43" s="1683"/>
      <c r="IC43" s="1683"/>
      <c r="ID43" s="1683"/>
      <c r="IE43" s="1684"/>
      <c r="IF43" s="1683"/>
      <c r="IG43"/>
      <c r="IH43" s="1682">
        <f t="shared" si="12"/>
        <v>13</v>
      </c>
      <c r="II43" s="921"/>
      <c r="IJ43" s="1683"/>
      <c r="IK43" s="1683"/>
      <c r="IL43" s="1683"/>
      <c r="IM43" s="1683"/>
      <c r="IN43" s="1683"/>
      <c r="IO43" s="1684"/>
      <c r="IP43" s="1683"/>
      <c r="IQ43" s="1684"/>
      <c r="IR43" s="1683"/>
      <c r="IS43" s="1683"/>
      <c r="IT43" s="1685"/>
      <c r="IU43" s="3660"/>
      <c r="IV43" s="3661"/>
      <c r="IW43" s="3661"/>
      <c r="IX43" s="3662"/>
      <c r="IY43" s="1686"/>
      <c r="IZ43" s="1687"/>
    </row>
    <row r="44" spans="1:260" s="152" customFormat="1" ht="18" customHeight="1">
      <c r="A44" s="193">
        <f t="shared" si="2"/>
        <v>14</v>
      </c>
      <c r="B44" s="1666"/>
      <c r="C44" s="2752"/>
      <c r="D44" s="2753"/>
      <c r="E44" s="2752"/>
      <c r="F44" s="2753"/>
      <c r="G44" s="271"/>
      <c r="H44" s="329"/>
      <c r="I44" s="330"/>
      <c r="J44" s="330"/>
      <c r="K44" s="330"/>
      <c r="L44" s="330"/>
      <c r="M44" s="1666"/>
      <c r="N44" s="1666"/>
      <c r="O44" s="329"/>
      <c r="P44" s="3822"/>
      <c r="Q44" s="3822"/>
      <c r="R44" s="3825"/>
      <c r="S44" s="3826"/>
      <c r="T44" s="3826"/>
      <c r="U44" s="3826"/>
      <c r="V44" s="2864">
        <f t="shared" si="3"/>
        <v>14</v>
      </c>
      <c r="W44" s="184"/>
      <c r="X44" s="273"/>
      <c r="Y44" s="327"/>
      <c r="Z44" s="1664"/>
      <c r="AA44" s="1665"/>
      <c r="AB44" s="275"/>
      <c r="AC44" s="276"/>
      <c r="AD44" s="271"/>
      <c r="AE44" s="329"/>
      <c r="AF44" s="271"/>
      <c r="AG44" s="329"/>
      <c r="AH44" s="1666"/>
      <c r="AI44" s="1666"/>
      <c r="AJ44" s="271"/>
      <c r="AK44" s="330"/>
      <c r="AL44" s="330"/>
      <c r="AM44" s="329"/>
      <c r="AN44" s="271"/>
      <c r="AO44" s="1667"/>
      <c r="AQ44" s="193">
        <f t="shared" si="4"/>
        <v>14</v>
      </c>
      <c r="AR44" s="184"/>
      <c r="AS44" s="271"/>
      <c r="AT44" s="1667"/>
      <c r="AU44" s="271"/>
      <c r="AV44" s="330"/>
      <c r="AW44" s="330"/>
      <c r="AX44" s="330"/>
      <c r="AY44" s="271"/>
      <c r="AZ44" s="329"/>
      <c r="BA44" s="271"/>
      <c r="BB44" s="330"/>
      <c r="BC44" s="330"/>
      <c r="BD44" s="329"/>
      <c r="BE44" s="271"/>
      <c r="BF44" s="329"/>
      <c r="BG44" s="330"/>
      <c r="BH44" s="329"/>
      <c r="BI44" s="330"/>
      <c r="BJ44" s="329"/>
      <c r="BK44" s="271"/>
      <c r="BL44" s="330"/>
      <c r="BM44" s="329"/>
      <c r="BN44" s="2849"/>
      <c r="BO44" s="2940"/>
      <c r="BP44" s="2940"/>
      <c r="BQ44" s="2850"/>
      <c r="BR44" s="1718"/>
      <c r="BS44" s="193">
        <f t="shared" si="5"/>
        <v>14</v>
      </c>
      <c r="BT44" s="184"/>
      <c r="BU44" s="1666"/>
      <c r="BV44" s="329"/>
      <c r="BW44" s="2876"/>
      <c r="BX44" s="2876"/>
      <c r="BY44" s="2876"/>
      <c r="BZ44" s="2876"/>
      <c r="CA44" s="1666"/>
      <c r="CB44" s="329"/>
      <c r="CC44" s="271"/>
      <c r="CD44" s="330"/>
      <c r="CE44" s="329"/>
      <c r="CF44" s="271"/>
      <c r="CG44" s="330"/>
      <c r="CH44" s="330"/>
      <c r="CI44" s="329"/>
      <c r="CJ44" s="271"/>
      <c r="CK44" s="330"/>
      <c r="CL44" s="330"/>
      <c r="CM44" s="329"/>
      <c r="CO44" s="193">
        <f t="shared" si="6"/>
        <v>14</v>
      </c>
      <c r="CP44" s="184"/>
      <c r="CQ44" s="271"/>
      <c r="CR44" s="330"/>
      <c r="CS44" s="329"/>
      <c r="CT44" s="271"/>
      <c r="CU44" s="330"/>
      <c r="CV44" s="1757"/>
      <c r="CW44" s="1758"/>
      <c r="CX44" s="1757"/>
      <c r="CY44" s="1758"/>
      <c r="CZ44" s="1757"/>
      <c r="DA44" s="1758"/>
      <c r="DB44" s="1757"/>
      <c r="DC44" s="1759"/>
      <c r="DD44" s="1757"/>
      <c r="DE44" s="1758"/>
      <c r="DF44" s="1757"/>
      <c r="DG44" s="1758"/>
      <c r="DH44" s="1757"/>
      <c r="DI44" s="1758"/>
      <c r="DJ44" s="1742"/>
      <c r="DK44" s="1743"/>
      <c r="DL44" s="1743"/>
      <c r="DM44" s="72">
        <f t="shared" si="7"/>
        <v>14</v>
      </c>
      <c r="DN44" s="273"/>
      <c r="DO44" s="1736"/>
      <c r="DP44" s="1736"/>
      <c r="DQ44" s="1736"/>
      <c r="DR44" s="1736"/>
      <c r="DS44" s="1736"/>
      <c r="DT44" s="2760"/>
      <c r="DU44" s="1736"/>
      <c r="DV44" s="1736"/>
      <c r="DW44" s="1736"/>
      <c r="DX44" s="1747"/>
      <c r="DY44" s="1748"/>
      <c r="DZ44" s="1718"/>
      <c r="EA44" s="273"/>
      <c r="EB44" s="328"/>
      <c r="EC44" s="328"/>
      <c r="ED44" s="328"/>
      <c r="EE44" s="1716"/>
      <c r="EF44" s="1716"/>
      <c r="EG44" s="1760"/>
      <c r="EH44" s="2886"/>
      <c r="EI44" s="2886"/>
      <c r="EJ44" s="2886"/>
      <c r="EK44" s="2887"/>
      <c r="EL44" s="273"/>
      <c r="EM44" s="328"/>
      <c r="EN44" s="328"/>
      <c r="EO44" s="327"/>
      <c r="EP44" s="1716"/>
      <c r="EQ44" s="1718"/>
      <c r="ER44" s="72">
        <f t="shared" si="8"/>
        <v>14</v>
      </c>
      <c r="ES44" s="1077"/>
      <c r="ET44" s="273"/>
      <c r="EU44" s="273"/>
      <c r="EV44" s="1716"/>
      <c r="EW44" s="273"/>
      <c r="EX44" s="273"/>
      <c r="EY44" s="1716"/>
      <c r="EZ44" s="3017"/>
      <c r="FA44" s="2903"/>
      <c r="FB44" s="273"/>
      <c r="FC44" s="328"/>
      <c r="FD44" s="327"/>
      <c r="FE44" s="1747"/>
      <c r="FF44" s="1750"/>
      <c r="FG44" s="1750"/>
      <c r="FH44" s="1748"/>
      <c r="FI44" s="1747"/>
      <c r="FJ44" s="327"/>
      <c r="FK44" s="3517"/>
      <c r="FL44" s="3518"/>
      <c r="FM44" s="3518"/>
      <c r="FN44" s="3519"/>
      <c r="FO44" s="72">
        <f t="shared" si="9"/>
        <v>14</v>
      </c>
      <c r="FP44" s="2886"/>
      <c r="FQ44" s="2903"/>
      <c r="FR44" s="2903"/>
      <c r="FS44" s="2903"/>
      <c r="FT44" s="2903"/>
      <c r="FU44" s="2903"/>
      <c r="FV44" s="2939"/>
      <c r="FW44" s="1736"/>
      <c r="FX44" s="1736"/>
      <c r="FY44" s="1736"/>
      <c r="FZ44" s="1736"/>
      <c r="GA44" s="1736"/>
      <c r="GB44" s="1736"/>
      <c r="GC44" s="2760"/>
      <c r="GD44" s="1736"/>
      <c r="GE44" s="1736"/>
      <c r="GF44" s="1749"/>
      <c r="GG44" s="2982"/>
      <c r="GH44" s="3002"/>
      <c r="GI44" s="3003"/>
      <c r="GJ44" s="3003"/>
      <c r="GK44" s="3007"/>
      <c r="GL44" s="3017"/>
      <c r="GM44" s="2903"/>
      <c r="GN44" s="2204">
        <f t="shared" si="10"/>
        <v>14</v>
      </c>
      <c r="GO44" s="2903"/>
      <c r="GP44" s="2903"/>
      <c r="GQ44" s="2903"/>
      <c r="GR44" s="2903"/>
      <c r="GS44" s="186"/>
      <c r="GT44" s="187"/>
      <c r="GU44" s="187"/>
      <c r="GV44" s="188"/>
      <c r="GW44" s="186"/>
      <c r="GX44" s="187"/>
      <c r="GY44" s="187"/>
      <c r="GZ44" s="188"/>
      <c r="HA44" s="192"/>
      <c r="HB44" s="1718"/>
      <c r="HC44" s="1751"/>
      <c r="HD44" s="1752"/>
      <c r="HE44" s="1752"/>
      <c r="HF44" s="2928"/>
      <c r="HG44" s="273"/>
      <c r="HH44" s="328"/>
      <c r="HI44" s="328"/>
      <c r="HJ44" s="327"/>
      <c r="HK44" s="1716"/>
      <c r="HL44" s="1716"/>
      <c r="HM44" s="1716"/>
      <c r="HN44" s="1716"/>
      <c r="HP44" s="2204">
        <f t="shared" si="11"/>
        <v>14</v>
      </c>
      <c r="HQ44" s="2207"/>
      <c r="HR44" s="2200"/>
      <c r="HS44" s="1731"/>
      <c r="HT44" s="1683"/>
      <c r="HU44" s="1683"/>
      <c r="HV44" s="1683"/>
      <c r="HW44" s="1683"/>
      <c r="HX44" s="1683"/>
      <c r="HY44" s="1683"/>
      <c r="HZ44" s="1683"/>
      <c r="IA44" s="1683"/>
      <c r="IB44" s="1683"/>
      <c r="IC44" s="1683"/>
      <c r="ID44" s="1683"/>
      <c r="IE44" s="1684"/>
      <c r="IF44" s="1683"/>
      <c r="IG44"/>
      <c r="IH44" s="1682">
        <f t="shared" si="12"/>
        <v>14</v>
      </c>
      <c r="II44" s="921"/>
      <c r="IJ44" s="1683"/>
      <c r="IK44" s="1683"/>
      <c r="IL44" s="1683"/>
      <c r="IM44" s="1683"/>
      <c r="IN44" s="1683"/>
      <c r="IO44" s="1684"/>
      <c r="IP44" s="1683"/>
      <c r="IQ44" s="1684"/>
      <c r="IR44" s="1683"/>
      <c r="IS44" s="1683"/>
      <c r="IT44" s="1713"/>
      <c r="IU44" s="3660"/>
      <c r="IV44" s="3661"/>
      <c r="IW44" s="3661"/>
      <c r="IX44" s="3662"/>
      <c r="IY44" s="1686"/>
      <c r="IZ44" s="1687"/>
    </row>
    <row r="45" spans="1:260" s="152" customFormat="1" ht="18" customHeight="1">
      <c r="A45" s="72">
        <f t="shared" si="2"/>
        <v>15</v>
      </c>
      <c r="B45" s="1716"/>
      <c r="C45" s="2750"/>
      <c r="D45" s="2751"/>
      <c r="E45" s="2750"/>
      <c r="F45" s="2751"/>
      <c r="G45" s="273"/>
      <c r="H45" s="327"/>
      <c r="I45" s="328"/>
      <c r="J45" s="328"/>
      <c r="K45" s="328"/>
      <c r="L45" s="328"/>
      <c r="M45" s="1716"/>
      <c r="N45" s="1716"/>
      <c r="O45" s="327"/>
      <c r="P45" s="3822"/>
      <c r="Q45" s="3822"/>
      <c r="R45" s="3823"/>
      <c r="S45" s="3824"/>
      <c r="T45" s="3824"/>
      <c r="U45" s="3824"/>
      <c r="V45" s="2865">
        <f t="shared" si="3"/>
        <v>15</v>
      </c>
      <c r="W45" s="2190"/>
      <c r="X45" s="273"/>
      <c r="Y45" s="327"/>
      <c r="Z45" s="1664"/>
      <c r="AA45" s="1665"/>
      <c r="AB45" s="275"/>
      <c r="AC45" s="276"/>
      <c r="AD45" s="273"/>
      <c r="AE45" s="327"/>
      <c r="AF45" s="273"/>
      <c r="AG45" s="327"/>
      <c r="AH45" s="1716"/>
      <c r="AI45" s="1716"/>
      <c r="AJ45" s="273"/>
      <c r="AK45" s="328"/>
      <c r="AL45" s="328"/>
      <c r="AM45" s="327"/>
      <c r="AN45" s="273"/>
      <c r="AO45" s="1717"/>
      <c r="AP45" s="338"/>
      <c r="AQ45" s="72">
        <f t="shared" si="4"/>
        <v>15</v>
      </c>
      <c r="AR45" s="2190"/>
      <c r="AS45" s="273"/>
      <c r="AT45" s="1717"/>
      <c r="AU45" s="273"/>
      <c r="AV45" s="328"/>
      <c r="AW45" s="328"/>
      <c r="AX45" s="328"/>
      <c r="AY45" s="273"/>
      <c r="AZ45" s="327"/>
      <c r="BA45" s="273"/>
      <c r="BB45" s="328"/>
      <c r="BC45" s="328"/>
      <c r="BD45" s="327"/>
      <c r="BE45" s="273"/>
      <c r="BF45" s="327"/>
      <c r="BG45" s="328"/>
      <c r="BH45" s="327"/>
      <c r="BI45" s="328"/>
      <c r="BJ45" s="327"/>
      <c r="BK45" s="273"/>
      <c r="BL45" s="328"/>
      <c r="BM45" s="327"/>
      <c r="BN45" s="2849"/>
      <c r="BO45" s="2940"/>
      <c r="BP45" s="2940"/>
      <c r="BQ45" s="2850"/>
      <c r="BR45" s="2191"/>
      <c r="BS45" s="72">
        <f t="shared" si="5"/>
        <v>15</v>
      </c>
      <c r="BT45" s="2190"/>
      <c r="BU45" s="2943"/>
      <c r="BV45" s="327"/>
      <c r="BW45" s="2226"/>
      <c r="BX45" s="2226"/>
      <c r="BY45" s="2226"/>
      <c r="BZ45" s="2226"/>
      <c r="CA45" s="1716"/>
      <c r="CB45" s="327"/>
      <c r="CC45" s="273"/>
      <c r="CD45" s="328"/>
      <c r="CE45" s="327"/>
      <c r="CF45" s="273"/>
      <c r="CG45" s="328"/>
      <c r="CH45" s="328"/>
      <c r="CI45" s="327"/>
      <c r="CJ45" s="273"/>
      <c r="CK45" s="328"/>
      <c r="CL45" s="328"/>
      <c r="CM45" s="327"/>
      <c r="CN45" s="338"/>
      <c r="CO45" s="72">
        <f t="shared" si="6"/>
        <v>15</v>
      </c>
      <c r="CP45" s="2189"/>
      <c r="CQ45" s="273"/>
      <c r="CR45" s="328"/>
      <c r="CS45" s="327"/>
      <c r="CT45" s="273"/>
      <c r="CU45" s="328"/>
      <c r="CV45" s="1742"/>
      <c r="CW45" s="1743"/>
      <c r="CX45" s="1742"/>
      <c r="CY45" s="1743"/>
      <c r="CZ45" s="1742"/>
      <c r="DA45" s="1743"/>
      <c r="DB45" s="1742"/>
      <c r="DC45" s="1744"/>
      <c r="DD45" s="1742"/>
      <c r="DE45" s="1743"/>
      <c r="DF45" s="1742"/>
      <c r="DG45" s="1743"/>
      <c r="DH45" s="1742"/>
      <c r="DI45" s="1743"/>
      <c r="DJ45" s="1742"/>
      <c r="DK45" s="1743"/>
      <c r="DL45" s="1761"/>
      <c r="DM45" s="72">
        <f t="shared" si="7"/>
        <v>15</v>
      </c>
      <c r="DN45" s="273"/>
      <c r="DO45" s="1736"/>
      <c r="DP45" s="1736"/>
      <c r="DQ45" s="1736"/>
      <c r="DR45" s="1736"/>
      <c r="DS45" s="2725"/>
      <c r="DT45" s="2760"/>
      <c r="DU45" s="1736"/>
      <c r="DV45" s="1736"/>
      <c r="DW45" s="1736"/>
      <c r="DX45" s="1747"/>
      <c r="DY45" s="1748"/>
      <c r="DZ45" s="1718"/>
      <c r="EA45" s="273"/>
      <c r="EB45" s="328"/>
      <c r="EC45" s="328"/>
      <c r="ED45" s="328"/>
      <c r="EE45" s="1716"/>
      <c r="EF45" s="1716"/>
      <c r="EG45" s="1760"/>
      <c r="EH45" s="2886"/>
      <c r="EI45" s="2886"/>
      <c r="EJ45" s="2886"/>
      <c r="EK45" s="2887"/>
      <c r="EL45" s="273"/>
      <c r="EM45" s="328"/>
      <c r="EN45" s="328"/>
      <c r="EO45" s="327"/>
      <c r="EP45" s="1716"/>
      <c r="EQ45" s="1718"/>
      <c r="ER45" s="72">
        <f t="shared" si="8"/>
        <v>15</v>
      </c>
      <c r="ES45" s="1077"/>
      <c r="ET45" s="273"/>
      <c r="EU45" s="273"/>
      <c r="EV45" s="1716"/>
      <c r="EW45" s="273"/>
      <c r="EX45" s="273"/>
      <c r="EY45" s="1716"/>
      <c r="EZ45" s="3017"/>
      <c r="FA45" s="2903"/>
      <c r="FB45" s="273"/>
      <c r="FC45" s="328"/>
      <c r="FD45" s="327"/>
      <c r="FE45" s="1747"/>
      <c r="FF45" s="1750"/>
      <c r="FG45" s="1750"/>
      <c r="FH45" s="1748"/>
      <c r="FI45" s="1747"/>
      <c r="FJ45" s="327"/>
      <c r="FK45" s="3517"/>
      <c r="FL45" s="3518"/>
      <c r="FM45" s="3518"/>
      <c r="FN45" s="3519"/>
      <c r="FO45" s="72">
        <f t="shared" si="9"/>
        <v>15</v>
      </c>
      <c r="FP45" s="2903"/>
      <c r="FQ45" s="2903"/>
      <c r="FR45" s="2903"/>
      <c r="FS45" s="2903"/>
      <c r="FT45" s="2903"/>
      <c r="FU45" s="2903"/>
      <c r="FV45" s="2939"/>
      <c r="FW45" s="1736"/>
      <c r="FX45" s="1736"/>
      <c r="FY45" s="1736"/>
      <c r="FZ45" s="1736"/>
      <c r="GA45" s="3003"/>
      <c r="GB45" s="2940"/>
      <c r="GC45" s="2760"/>
      <c r="GD45" s="1736"/>
      <c r="GE45" s="1736"/>
      <c r="GF45" s="1736"/>
      <c r="GG45" s="1736"/>
      <c r="GH45" s="3002"/>
      <c r="GI45" s="3003"/>
      <c r="GJ45" s="3003"/>
      <c r="GK45" s="3007"/>
      <c r="GL45" s="3017"/>
      <c r="GM45" s="2903"/>
      <c r="GN45" s="2205">
        <f t="shared" si="10"/>
        <v>15</v>
      </c>
      <c r="GO45" s="2903"/>
      <c r="GP45" s="2903"/>
      <c r="GQ45" s="2903"/>
      <c r="GR45" s="2903"/>
      <c r="GS45" s="186"/>
      <c r="GT45" s="187"/>
      <c r="GU45" s="187"/>
      <c r="GV45" s="188"/>
      <c r="GW45" s="186"/>
      <c r="GX45" s="187"/>
      <c r="GY45" s="187"/>
      <c r="GZ45" s="188"/>
      <c r="HA45" s="192"/>
      <c r="HB45" s="1718"/>
      <c r="HC45" s="1751"/>
      <c r="HD45" s="1752"/>
      <c r="HE45" s="1752"/>
      <c r="HF45" s="2928"/>
      <c r="HG45" s="273"/>
      <c r="HH45" s="328"/>
      <c r="HI45" s="328"/>
      <c r="HJ45" s="327"/>
      <c r="HK45" s="1716"/>
      <c r="HL45" s="1716"/>
      <c r="HM45" s="1716"/>
      <c r="HN45" s="1716"/>
      <c r="HP45" s="2205">
        <f t="shared" si="11"/>
        <v>15</v>
      </c>
      <c r="HQ45" s="2207"/>
      <c r="HR45" s="2200"/>
      <c r="HS45" s="1731"/>
      <c r="HT45" s="1683"/>
      <c r="HU45" s="1683"/>
      <c r="HV45" s="1683"/>
      <c r="HW45" s="1683"/>
      <c r="HX45" s="1683"/>
      <c r="HY45" s="1683"/>
      <c r="HZ45" s="1683"/>
      <c r="IA45" s="1683"/>
      <c r="IB45" s="1683"/>
      <c r="IC45" s="1683"/>
      <c r="ID45" s="1683"/>
      <c r="IE45" s="1684"/>
      <c r="IF45" s="1683"/>
      <c r="IG45" s="1683"/>
      <c r="IH45" s="1728">
        <f t="shared" si="12"/>
        <v>15</v>
      </c>
      <c r="II45" s="921"/>
      <c r="IJ45" s="1683"/>
      <c r="IK45" s="1683"/>
      <c r="IL45" s="1683"/>
      <c r="IM45" s="1683"/>
      <c r="IN45" s="1683"/>
      <c r="IO45" s="1684"/>
      <c r="IP45" s="1683"/>
      <c r="IQ45" s="1684"/>
      <c r="IR45" s="1683"/>
      <c r="IS45" s="1683"/>
      <c r="IT45" s="1729"/>
      <c r="IU45" s="3688"/>
      <c r="IV45" s="3689"/>
      <c r="IW45" s="3689"/>
      <c r="IX45" s="3690"/>
      <c r="IY45" s="1730"/>
      <c r="IZ45" s="1731"/>
    </row>
    <row r="46" spans="1:260" s="152" customFormat="1" ht="12.75" customHeight="1">
      <c r="A46" s="59"/>
      <c r="B46" s="61"/>
      <c r="C46" s="61"/>
      <c r="D46" s="61"/>
      <c r="E46" s="61"/>
      <c r="F46" s="61"/>
      <c r="G46" s="1761"/>
      <c r="H46" s="1761"/>
      <c r="I46" s="1761"/>
      <c r="J46" s="1761"/>
      <c r="K46" s="1761"/>
      <c r="L46" s="1761"/>
      <c r="M46" s="1761"/>
      <c r="N46" s="1761"/>
      <c r="O46" s="1761"/>
      <c r="P46" s="1761"/>
      <c r="Q46" s="1761"/>
      <c r="R46" s="1761"/>
      <c r="S46" s="1761"/>
      <c r="T46" s="1761"/>
      <c r="U46" s="1761"/>
      <c r="V46" s="1718"/>
      <c r="W46" s="1756"/>
      <c r="X46" s="184"/>
      <c r="Y46" s="1734"/>
      <c r="Z46" s="1734"/>
      <c r="AA46" s="1718"/>
      <c r="AB46" s="1718"/>
      <c r="AC46" s="44"/>
      <c r="AD46" s="44"/>
      <c r="AE46" s="1734"/>
      <c r="AF46" s="1734"/>
      <c r="AG46" s="1734"/>
      <c r="AH46" s="1734"/>
      <c r="AI46" s="1734"/>
      <c r="AJ46" s="1734"/>
      <c r="AK46" s="1734"/>
      <c r="AL46" s="1734"/>
      <c r="AM46" s="1718"/>
      <c r="AN46" s="1756"/>
      <c r="AO46" s="184"/>
      <c r="AQ46" s="1718"/>
      <c r="AR46" s="1734"/>
      <c r="AS46" s="1734"/>
      <c r="AT46" s="1734"/>
      <c r="AU46" s="1734"/>
      <c r="AV46" s="1734"/>
      <c r="AW46" s="1734"/>
      <c r="AX46" s="1734"/>
      <c r="AY46" s="1734"/>
      <c r="AZ46" s="1734"/>
      <c r="BA46" s="1734"/>
      <c r="BB46" s="1734"/>
      <c r="BC46" s="1734"/>
      <c r="BD46" s="1718"/>
      <c r="BE46" s="1756">
        <f>CN45+1</f>
        <v>1</v>
      </c>
      <c r="BF46" s="184"/>
      <c r="BG46" s="1734"/>
      <c r="BH46" s="1734"/>
      <c r="BI46" s="1734"/>
      <c r="BJ46" s="1734"/>
      <c r="BK46" s="1734"/>
      <c r="BL46" s="1734"/>
      <c r="BM46" s="1734"/>
      <c r="BN46" s="1761"/>
      <c r="BO46" s="1761"/>
      <c r="BP46" s="1761"/>
      <c r="BQ46" s="1761"/>
      <c r="BR46" s="2189"/>
      <c r="BS46" s="1734"/>
      <c r="CJ46" s="1718"/>
      <c r="CK46" s="1718"/>
      <c r="CL46" s="1756"/>
      <c r="CM46" s="184"/>
      <c r="CO46" s="1761"/>
      <c r="CP46" s="1761"/>
      <c r="CQ46" s="1761"/>
      <c r="CR46" s="1761"/>
      <c r="CS46" s="1761"/>
      <c r="CT46" s="1761"/>
      <c r="CU46" s="1761"/>
      <c r="CV46" s="1761"/>
      <c r="CW46" s="1761"/>
      <c r="CX46" s="1761"/>
      <c r="CY46" s="1761"/>
      <c r="CZ46" s="1761"/>
      <c r="DA46" s="1761"/>
      <c r="DB46" s="1761"/>
      <c r="DC46" s="1761"/>
      <c r="DD46" s="1761"/>
      <c r="DE46" s="1761"/>
      <c r="DF46" s="1761"/>
      <c r="DG46" s="59"/>
      <c r="DH46" s="59"/>
      <c r="DI46" s="59"/>
      <c r="DJ46" s="59"/>
      <c r="DK46" s="59"/>
      <c r="DL46" s="59"/>
      <c r="DM46" s="1761"/>
      <c r="DN46" s="1761"/>
      <c r="DO46" s="1761"/>
      <c r="DP46" s="1761"/>
      <c r="DQ46" s="1761"/>
      <c r="DR46" s="1761"/>
      <c r="DS46" s="1761"/>
      <c r="DT46" s="1761"/>
      <c r="DU46" s="1761"/>
      <c r="DV46" s="1761"/>
      <c r="DW46" s="1761"/>
      <c r="DX46" s="1761"/>
      <c r="DY46" s="1761"/>
      <c r="DZ46" s="1761"/>
      <c r="EA46" s="1761"/>
      <c r="EB46" s="1761"/>
      <c r="EC46" s="1761"/>
      <c r="ED46" s="1761"/>
      <c r="EE46" s="1761"/>
      <c r="EF46" s="1761"/>
      <c r="EG46" s="1761"/>
      <c r="EH46" s="2888"/>
      <c r="EI46" s="2888"/>
      <c r="EJ46" s="2888"/>
      <c r="EL46" s="1761"/>
      <c r="EM46" s="59"/>
      <c r="EN46" s="61"/>
      <c r="EO46" s="15"/>
      <c r="EP46" s="15"/>
      <c r="EQ46" s="15"/>
      <c r="ER46" s="15"/>
      <c r="ES46" s="15"/>
      <c r="ET46" s="15"/>
      <c r="EU46" s="15"/>
      <c r="EV46" s="15"/>
      <c r="EW46" s="15"/>
      <c r="EX46" s="1761"/>
      <c r="EY46" s="15"/>
      <c r="EZ46" s="2880"/>
      <c r="FA46" s="2880"/>
      <c r="FB46" s="15"/>
      <c r="FC46" s="15"/>
      <c r="FD46" s="15"/>
      <c r="FE46" s="1761"/>
      <c r="FF46" s="1761"/>
      <c r="FG46" s="1761"/>
      <c r="FH46" s="1761"/>
      <c r="FI46" s="1761"/>
      <c r="FJ46" s="1761"/>
      <c r="FK46" s="2891"/>
      <c r="FL46" s="2891"/>
      <c r="FM46" s="2891"/>
      <c r="FN46" s="2891"/>
      <c r="FP46" s="2880"/>
      <c r="FQ46" s="2880"/>
      <c r="FR46" s="2880"/>
      <c r="FS46" s="2880"/>
      <c r="FT46" s="2880"/>
      <c r="FU46" s="2880"/>
      <c r="FV46" s="1761"/>
      <c r="FW46" s="1761"/>
      <c r="FX46" s="1761"/>
      <c r="FY46" s="1761"/>
      <c r="FZ46" s="1761"/>
      <c r="GA46" s="1761"/>
      <c r="GB46" s="1761"/>
      <c r="GC46" s="1761"/>
      <c r="GD46" s="1761"/>
      <c r="GE46" s="1761"/>
      <c r="GF46" s="1761"/>
      <c r="GG46" s="1761"/>
      <c r="GH46" s="1761"/>
      <c r="GI46" s="59"/>
      <c r="GJ46" s="61"/>
      <c r="GK46" s="15"/>
      <c r="GL46" s="2880"/>
      <c r="GM46" s="2880"/>
      <c r="GO46" s="2880"/>
      <c r="GP46" s="2880"/>
      <c r="GQ46" s="2888"/>
      <c r="GR46" s="2888"/>
      <c r="HW46" s="1761"/>
      <c r="HX46" s="1761"/>
      <c r="HY46" s="1761"/>
      <c r="HZ46" s="1761"/>
      <c r="IA46" s="1761"/>
      <c r="ID46" s="1761"/>
      <c r="IE46" s="1761"/>
      <c r="IF46" s="59"/>
      <c r="IG46" s="59"/>
      <c r="IH46" s="204"/>
      <c r="II46" s="204"/>
      <c r="IJ46" s="204"/>
      <c r="IK46" s="204"/>
      <c r="IL46" s="204"/>
      <c r="IM46" s="204"/>
      <c r="IN46" s="204"/>
      <c r="IO46" s="204"/>
      <c r="IP46" s="204"/>
      <c r="IQ46" s="204"/>
      <c r="IR46" s="1761"/>
      <c r="IS46" s="204"/>
      <c r="IT46" s="204"/>
      <c r="IU46" s="15"/>
      <c r="IV46" s="15"/>
    </row>
    <row r="47" spans="1:260" s="152" customFormat="1" ht="24">
      <c r="A47" s="59"/>
      <c r="B47" s="61"/>
      <c r="C47" s="61"/>
      <c r="D47" s="61"/>
      <c r="E47" s="61"/>
      <c r="F47" s="61"/>
      <c r="G47" s="1761"/>
      <c r="H47" s="1761"/>
      <c r="I47" s="1761"/>
      <c r="J47" s="1761"/>
      <c r="K47" s="1761"/>
      <c r="L47" s="1761"/>
      <c r="M47" s="1761"/>
      <c r="N47" s="1761"/>
      <c r="O47" s="1761"/>
      <c r="P47" s="1761"/>
      <c r="Q47" s="1761"/>
      <c r="R47" s="1761"/>
      <c r="S47" s="1761"/>
      <c r="T47" s="1761"/>
      <c r="U47" s="1761"/>
      <c r="V47" s="1718"/>
      <c r="W47" s="1756"/>
      <c r="X47" s="184"/>
      <c r="Y47" s="1734"/>
      <c r="Z47" s="1734"/>
      <c r="AA47" s="1718"/>
      <c r="AB47" s="1718"/>
      <c r="AC47" s="44"/>
      <c r="AD47" s="44"/>
      <c r="AE47" s="1734"/>
      <c r="AF47" s="1734"/>
      <c r="AG47" s="1734"/>
      <c r="AH47" s="1734"/>
      <c r="AI47" s="1734"/>
      <c r="AJ47" s="1734"/>
      <c r="AK47" s="1734"/>
      <c r="AL47" s="1734"/>
      <c r="AM47" s="1718"/>
      <c r="AN47" s="1756"/>
      <c r="AO47" s="184"/>
      <c r="AQ47" s="1761"/>
      <c r="AR47" s="1761"/>
      <c r="AS47" s="1761"/>
      <c r="AT47" s="1761"/>
      <c r="AU47" s="1761"/>
      <c r="AV47" s="1761"/>
      <c r="AW47" s="1761"/>
      <c r="AX47" s="1761"/>
      <c r="AY47" s="1761"/>
      <c r="AZ47" s="1761"/>
      <c r="BA47" s="1761"/>
      <c r="BB47" s="1761"/>
      <c r="BC47" s="1761"/>
      <c r="BD47" s="59"/>
      <c r="BE47" s="61"/>
      <c r="BF47" s="1761"/>
      <c r="BG47" s="1761"/>
      <c r="BH47" s="1761"/>
      <c r="BI47" s="1761"/>
      <c r="BJ47" s="1761"/>
      <c r="BK47" s="1761"/>
      <c r="BL47" s="1761"/>
      <c r="BM47" s="1761"/>
      <c r="BN47" s="1761"/>
      <c r="BO47" s="1761"/>
      <c r="BP47" s="1761"/>
      <c r="BQ47" s="1761"/>
      <c r="BR47" s="1761"/>
      <c r="CI47" s="1761"/>
      <c r="CJ47" s="1761"/>
      <c r="CK47" s="59"/>
      <c r="CL47" s="61"/>
      <c r="CM47" s="1761"/>
      <c r="CQ47" s="1761"/>
      <c r="CR47" s="1761"/>
      <c r="CS47" s="1761"/>
      <c r="CZ47" s="1761"/>
      <c r="DF47" s="1761"/>
      <c r="DG47" s="59"/>
      <c r="DH47" s="59"/>
      <c r="DI47" s="59"/>
      <c r="DJ47" s="59"/>
      <c r="DK47" s="59"/>
      <c r="DL47" s="59"/>
      <c r="EZ47" s="2881"/>
      <c r="FA47" s="2881"/>
      <c r="FK47" s="2892"/>
      <c r="FL47" s="2892"/>
      <c r="FM47" s="2892"/>
      <c r="FN47" s="2892"/>
      <c r="FP47" s="2881"/>
      <c r="FQ47" s="2881"/>
      <c r="FR47" s="2881"/>
      <c r="FS47" s="2881"/>
      <c r="FT47" s="2881"/>
      <c r="FU47" s="2881"/>
      <c r="GL47" s="2881"/>
      <c r="GM47" s="2881"/>
      <c r="GO47" s="2881"/>
      <c r="GP47" s="2881"/>
      <c r="HW47" s="1761"/>
      <c r="HX47" s="1761"/>
      <c r="HY47" s="1761"/>
      <c r="HZ47" s="1761"/>
      <c r="IA47" s="1761"/>
      <c r="ID47" s="1761"/>
      <c r="IE47" s="1761"/>
      <c r="IF47" s="15"/>
      <c r="IG47" s="15"/>
      <c r="IH47" s="204"/>
      <c r="II47" s="204"/>
      <c r="IJ47" s="204"/>
      <c r="IK47" s="204"/>
      <c r="IL47" s="204"/>
      <c r="IM47" s="204"/>
      <c r="IN47" s="204"/>
      <c r="IO47" s="204"/>
      <c r="IP47" s="204"/>
      <c r="IQ47" s="204"/>
      <c r="IR47" s="1761"/>
      <c r="IS47" s="204"/>
      <c r="IT47" s="204"/>
      <c r="IU47" s="15"/>
      <c r="IV47" s="15"/>
    </row>
    <row r="48" spans="1:260" s="152" customFormat="1" ht="12.75" customHeight="1">
      <c r="A48" s="15"/>
      <c r="B48" s="14"/>
      <c r="C48" s="14"/>
      <c r="D48" s="14"/>
      <c r="E48" s="14"/>
      <c r="F48" s="14"/>
      <c r="G48" s="1761"/>
      <c r="H48" s="1761"/>
      <c r="I48" s="1761"/>
      <c r="J48" s="1761"/>
      <c r="K48" s="1761"/>
      <c r="L48" s="1761"/>
      <c r="M48" s="1761"/>
      <c r="N48" s="1761"/>
      <c r="O48" s="1761"/>
      <c r="P48" s="1761"/>
      <c r="Q48" s="1761"/>
      <c r="R48" s="1761"/>
      <c r="S48" s="1761"/>
      <c r="T48" s="1761"/>
      <c r="U48" s="1761"/>
      <c r="V48" s="1718"/>
      <c r="W48" s="1756"/>
      <c r="X48" s="184"/>
      <c r="Y48" s="1734"/>
      <c r="Z48" s="1734"/>
      <c r="AA48" s="1718"/>
      <c r="AB48" s="1718"/>
      <c r="AC48" s="44"/>
      <c r="AD48" s="44"/>
      <c r="AE48" s="1734"/>
      <c r="AF48" s="1734"/>
      <c r="AG48" s="1734"/>
      <c r="AH48" s="1734"/>
      <c r="AI48" s="1734"/>
      <c r="AJ48" s="1734"/>
      <c r="AK48" s="1734"/>
      <c r="AL48" s="1734"/>
      <c r="AM48" s="1718"/>
      <c r="AN48" s="1756"/>
      <c r="AO48" s="184"/>
      <c r="BA48" s="1761"/>
      <c r="BB48" s="1761"/>
      <c r="BC48" s="1761"/>
      <c r="BD48" s="59"/>
      <c r="BE48" s="61"/>
      <c r="BN48" s="1761"/>
      <c r="BO48" s="1761"/>
      <c r="BP48" s="1761"/>
      <c r="BQ48" s="1761"/>
      <c r="CI48" s="1761"/>
      <c r="CJ48" s="1761"/>
      <c r="CK48" s="59"/>
      <c r="CL48" s="61"/>
      <c r="CQ48" s="1761"/>
      <c r="CR48" s="1761"/>
      <c r="CS48" s="1761"/>
      <c r="CZ48" s="1761"/>
      <c r="DF48" s="1761"/>
      <c r="DG48" s="15"/>
      <c r="DH48" s="15"/>
      <c r="DI48" s="15"/>
      <c r="DJ48" s="15"/>
      <c r="DK48" s="15"/>
      <c r="DL48" s="15"/>
      <c r="EZ48" s="2881"/>
      <c r="FA48" s="2881"/>
      <c r="FK48" s="2893"/>
      <c r="FL48" s="2893"/>
      <c r="FM48" s="2893"/>
      <c r="FN48" s="2893"/>
      <c r="FP48" s="2881"/>
      <c r="FQ48" s="2881"/>
      <c r="FR48" s="2881"/>
      <c r="FS48" s="2881"/>
      <c r="FT48" s="2881"/>
      <c r="FU48" s="2881"/>
      <c r="GL48" s="2881"/>
      <c r="GM48" s="2881"/>
      <c r="GO48" s="2881"/>
      <c r="GP48" s="2881"/>
      <c r="HW48" s="1761"/>
      <c r="HX48" s="1761"/>
      <c r="HY48" s="1761"/>
      <c r="HZ48" s="1761"/>
      <c r="IA48" s="1761"/>
      <c r="ID48" s="1761"/>
      <c r="IE48" s="1761"/>
      <c r="IF48" s="15"/>
      <c r="IG48" s="15"/>
      <c r="IH48" s="204"/>
      <c r="II48" s="204"/>
      <c r="IJ48" s="204"/>
      <c r="IK48" s="204"/>
      <c r="IL48" s="204"/>
      <c r="IM48" s="204"/>
      <c r="IN48" s="204"/>
      <c r="IO48" s="204"/>
      <c r="IP48" s="204"/>
      <c r="IQ48" s="204"/>
      <c r="IR48" s="1761"/>
      <c r="IS48" s="204"/>
      <c r="IT48" s="204"/>
      <c r="IU48" s="15"/>
      <c r="IV48" s="15"/>
    </row>
    <row r="49" spans="1:256" s="152" customFormat="1" ht="12.75" customHeight="1">
      <c r="A49" s="15"/>
      <c r="B49" s="14"/>
      <c r="C49" s="14"/>
      <c r="D49" s="14"/>
      <c r="E49" s="14"/>
      <c r="F49" s="14"/>
      <c r="G49" s="1761"/>
      <c r="H49" s="1761"/>
      <c r="I49" s="1761"/>
      <c r="J49" s="1761"/>
      <c r="K49" s="1761"/>
      <c r="L49" s="1761"/>
      <c r="M49" s="1761"/>
      <c r="N49" s="1761"/>
      <c r="O49" s="1761"/>
      <c r="P49" s="1761"/>
      <c r="Q49" s="1761"/>
      <c r="R49" s="1761"/>
      <c r="S49" s="1761"/>
      <c r="T49" s="1761"/>
      <c r="U49" s="1761"/>
      <c r="V49" s="59"/>
      <c r="W49" s="61"/>
      <c r="X49" s="1761"/>
      <c r="Y49" s="1761"/>
      <c r="Z49" s="1761"/>
      <c r="AA49" s="1761"/>
      <c r="AD49" s="1761"/>
      <c r="AE49" s="1761"/>
      <c r="AF49" s="1761"/>
      <c r="AG49" s="1761"/>
      <c r="AH49" s="1761"/>
      <c r="AI49" s="1761"/>
      <c r="AJ49" s="1761"/>
      <c r="AK49" s="1761"/>
      <c r="AL49" s="1761"/>
      <c r="AM49" s="59"/>
      <c r="AN49" s="61"/>
      <c r="AO49" s="1761"/>
      <c r="BA49" s="1761"/>
      <c r="BB49" s="1761"/>
      <c r="BC49" s="1761"/>
      <c r="BD49" s="15"/>
      <c r="BE49" s="14"/>
      <c r="BN49" s="1761"/>
      <c r="BO49" s="1761"/>
      <c r="BP49" s="1761"/>
      <c r="BQ49" s="1761"/>
      <c r="CI49" s="1761"/>
      <c r="CJ49" s="1761"/>
      <c r="CK49" s="15"/>
      <c r="CL49" s="14"/>
      <c r="CQ49" s="1761"/>
      <c r="CR49" s="1761"/>
      <c r="CS49" s="1761"/>
      <c r="CZ49" s="1761"/>
      <c r="DF49" s="1761"/>
      <c r="DG49" s="15"/>
      <c r="DH49" s="15"/>
      <c r="DI49" s="15"/>
      <c r="DJ49" s="15"/>
      <c r="DK49" s="15"/>
      <c r="DL49" s="15"/>
      <c r="EZ49" s="2881"/>
      <c r="FA49" s="2881"/>
      <c r="FK49" s="2893"/>
      <c r="FL49" s="2893"/>
      <c r="FM49" s="2893"/>
      <c r="FN49" s="2893"/>
      <c r="FP49" s="2881"/>
      <c r="FQ49" s="2881"/>
      <c r="FR49" s="2881"/>
      <c r="FS49" s="2881"/>
      <c r="FT49" s="2881"/>
      <c r="FU49" s="2881"/>
      <c r="GL49" s="2881"/>
      <c r="GM49" s="2881"/>
      <c r="GO49" s="2881"/>
      <c r="GP49" s="2881"/>
      <c r="HW49" s="1761"/>
      <c r="HX49" s="1761"/>
      <c r="HY49" s="1761"/>
      <c r="HZ49" s="1761"/>
      <c r="IA49" s="1761"/>
      <c r="ID49" s="1761"/>
      <c r="IE49" s="1761"/>
      <c r="IF49" s="15"/>
      <c r="IG49" s="15"/>
      <c r="IH49" s="204"/>
      <c r="II49" s="204"/>
      <c r="IJ49" s="204"/>
      <c r="IK49" s="204"/>
      <c r="IL49" s="204"/>
      <c r="IM49" s="204"/>
      <c r="IN49" s="204"/>
      <c r="IO49" s="204"/>
      <c r="IP49" s="204"/>
      <c r="IQ49" s="204"/>
      <c r="IR49" s="1761"/>
      <c r="IS49" s="204"/>
      <c r="IT49" s="204"/>
      <c r="IU49" s="15"/>
      <c r="IV49" s="15"/>
    </row>
    <row r="50" spans="1:256" s="152" customFormat="1" ht="12.75" customHeight="1">
      <c r="A50" s="15"/>
      <c r="B50" s="14"/>
      <c r="C50" s="14"/>
      <c r="D50" s="14"/>
      <c r="E50" s="14"/>
      <c r="F50" s="14"/>
      <c r="G50" s="1761"/>
      <c r="H50" s="1761"/>
      <c r="I50" s="1761"/>
      <c r="J50" s="1761"/>
      <c r="K50" s="1761"/>
      <c r="L50" s="1761"/>
      <c r="M50" s="1761"/>
      <c r="N50" s="1761"/>
      <c r="O50" s="1761"/>
      <c r="P50" s="1761"/>
      <c r="Q50" s="1761"/>
      <c r="R50" s="1761"/>
      <c r="S50" s="1761"/>
      <c r="T50" s="1761"/>
      <c r="U50" s="1761"/>
      <c r="V50" s="59"/>
      <c r="W50" s="61"/>
      <c r="X50" s="1761"/>
      <c r="Y50" s="1761"/>
      <c r="Z50" s="1761"/>
      <c r="AA50" s="1761"/>
      <c r="AD50" s="1761"/>
      <c r="AE50" s="1761"/>
      <c r="AF50" s="1761"/>
      <c r="AG50" s="1761"/>
      <c r="AJ50" s="1761"/>
      <c r="AK50" s="1761"/>
      <c r="AL50" s="1761"/>
      <c r="AM50" s="59"/>
      <c r="AN50" s="61"/>
      <c r="AO50" s="1761"/>
      <c r="BA50" s="1761"/>
      <c r="BB50" s="1761"/>
      <c r="BC50" s="1761"/>
      <c r="BD50" s="15"/>
      <c r="BE50" s="14"/>
      <c r="BN50" s="1761"/>
      <c r="BO50" s="1761"/>
      <c r="BP50" s="1761"/>
      <c r="BQ50" s="1761"/>
      <c r="CI50" s="1761"/>
      <c r="CJ50" s="1761"/>
      <c r="CK50" s="15"/>
      <c r="CL50" s="14"/>
      <c r="CQ50" s="1761"/>
      <c r="CR50" s="1761"/>
      <c r="CS50" s="1761"/>
      <c r="CZ50" s="1761"/>
      <c r="DF50" s="1761"/>
      <c r="DG50" s="15"/>
      <c r="DH50" s="15"/>
      <c r="DI50" s="15"/>
      <c r="DJ50" s="15"/>
      <c r="DK50" s="15"/>
      <c r="DL50" s="15"/>
      <c r="EZ50" s="2881"/>
      <c r="FA50" s="2881"/>
      <c r="FK50" s="2893"/>
      <c r="FL50" s="2893"/>
      <c r="FM50" s="2893"/>
      <c r="FN50" s="2893"/>
      <c r="FP50" s="2881"/>
      <c r="FQ50" s="2881"/>
      <c r="FR50" s="2881"/>
      <c r="FS50" s="2881"/>
      <c r="FT50" s="2881"/>
      <c r="FU50" s="2881"/>
      <c r="GL50" s="2881"/>
      <c r="GM50" s="2881"/>
      <c r="GO50" s="2881"/>
      <c r="GP50" s="2881"/>
      <c r="HW50" s="1761"/>
      <c r="HX50" s="1761"/>
      <c r="HY50" s="1761"/>
      <c r="HZ50" s="1761"/>
      <c r="IA50" s="1761"/>
      <c r="ID50" s="1761"/>
      <c r="IE50" s="1761"/>
      <c r="IF50" s="15"/>
      <c r="IG50" s="15"/>
      <c r="IH50" s="204"/>
      <c r="II50" s="204"/>
      <c r="IJ50" s="204"/>
      <c r="IK50" s="204"/>
      <c r="IL50" s="204"/>
      <c r="IM50" s="204"/>
      <c r="IN50" s="204"/>
      <c r="IO50" s="204"/>
      <c r="IP50" s="204"/>
      <c r="IQ50" s="204"/>
      <c r="IR50" s="1761"/>
      <c r="IS50" s="204"/>
      <c r="IT50" s="204"/>
      <c r="IU50" s="15"/>
      <c r="IV50" s="15"/>
    </row>
    <row r="51" spans="1:256" s="152" customFormat="1" ht="12.75" customHeight="1">
      <c r="A51" s="15"/>
      <c r="B51" s="14"/>
      <c r="C51" s="14"/>
      <c r="D51" s="14"/>
      <c r="E51" s="14"/>
      <c r="F51" s="14"/>
      <c r="G51" s="1761"/>
      <c r="H51" s="1761"/>
      <c r="I51" s="1761"/>
      <c r="J51" s="1761"/>
      <c r="K51" s="1761"/>
      <c r="L51" s="1761"/>
      <c r="M51" s="1761"/>
      <c r="N51" s="1761"/>
      <c r="O51" s="1761"/>
      <c r="P51" s="1761"/>
      <c r="Q51" s="1761"/>
      <c r="R51" s="1761"/>
      <c r="S51" s="1761"/>
      <c r="T51" s="1761"/>
      <c r="U51" s="1761"/>
      <c r="V51" s="15"/>
      <c r="W51" s="14"/>
      <c r="X51" s="1761"/>
      <c r="Y51" s="1761"/>
      <c r="Z51" s="1761"/>
      <c r="AA51" s="1761"/>
      <c r="AD51" s="1761"/>
      <c r="AE51" s="1761"/>
      <c r="AF51" s="1761"/>
      <c r="AG51" s="1761"/>
      <c r="AJ51" s="1761"/>
      <c r="AK51" s="1761"/>
      <c r="AL51" s="1761"/>
      <c r="AM51" s="15"/>
      <c r="AN51" s="14"/>
      <c r="AO51" s="1761"/>
      <c r="BA51" s="1761"/>
      <c r="BB51" s="1761"/>
      <c r="BC51" s="1761"/>
      <c r="BD51" s="15"/>
      <c r="BE51" s="14"/>
      <c r="BN51" s="1761"/>
      <c r="BO51" s="1761"/>
      <c r="BP51" s="1761"/>
      <c r="BQ51" s="1761"/>
      <c r="CI51" s="1761"/>
      <c r="CJ51" s="1761"/>
      <c r="CK51" s="15"/>
      <c r="CL51" s="14"/>
      <c r="CQ51" s="1761"/>
      <c r="CR51" s="1761"/>
      <c r="CS51" s="1761"/>
      <c r="CZ51" s="1761"/>
      <c r="DF51" s="1761"/>
      <c r="DG51" s="15"/>
      <c r="DH51" s="15"/>
      <c r="DI51" s="15"/>
      <c r="DJ51" s="15"/>
      <c r="DK51" s="15"/>
      <c r="DL51" s="15"/>
      <c r="EZ51" s="2881"/>
      <c r="FA51" s="2881"/>
      <c r="FK51" s="2893"/>
      <c r="FL51" s="2893"/>
      <c r="FM51" s="2893"/>
      <c r="FN51" s="2893"/>
      <c r="FP51" s="2881"/>
      <c r="FQ51" s="2881"/>
      <c r="FR51" s="2881"/>
      <c r="FS51" s="2881"/>
      <c r="FT51" s="2881"/>
      <c r="FU51" s="2881"/>
      <c r="GL51" s="2881"/>
      <c r="GM51" s="2881"/>
      <c r="GO51" s="2881"/>
      <c r="GP51" s="2881"/>
      <c r="HW51" s="1761"/>
      <c r="HX51" s="1761"/>
      <c r="HY51" s="1761"/>
      <c r="HZ51" s="1761"/>
      <c r="IA51" s="1761"/>
      <c r="ID51" s="1761"/>
      <c r="IE51" s="1761"/>
      <c r="IF51" s="15"/>
      <c r="IG51" s="15"/>
      <c r="IH51" s="204"/>
      <c r="II51" s="204"/>
      <c r="IJ51" s="204"/>
      <c r="IK51" s="204"/>
      <c r="IL51" s="204"/>
      <c r="IM51" s="204"/>
      <c r="IN51" s="204"/>
      <c r="IO51" s="204"/>
      <c r="IP51" s="204"/>
      <c r="IQ51" s="204"/>
      <c r="IR51" s="1761"/>
      <c r="IS51" s="204"/>
      <c r="IT51" s="204"/>
      <c r="IU51" s="15"/>
      <c r="IV51" s="15"/>
    </row>
    <row r="52" spans="1:256" s="152" customFormat="1" ht="12.75" customHeight="1">
      <c r="A52" s="15"/>
      <c r="B52" s="14"/>
      <c r="C52" s="14"/>
      <c r="D52" s="14"/>
      <c r="E52" s="14"/>
      <c r="F52" s="14"/>
      <c r="G52" s="1761"/>
      <c r="H52" s="1761"/>
      <c r="I52" s="1761"/>
      <c r="J52" s="1761"/>
      <c r="K52" s="1761"/>
      <c r="L52" s="1761"/>
      <c r="M52" s="1761"/>
      <c r="N52" s="1761"/>
      <c r="O52" s="1761"/>
      <c r="P52" s="1761"/>
      <c r="Q52" s="1761"/>
      <c r="R52" s="1761"/>
      <c r="S52" s="1761"/>
      <c r="T52" s="1761"/>
      <c r="U52" s="1761"/>
      <c r="V52" s="15"/>
      <c r="W52" s="14"/>
      <c r="X52" s="1761"/>
      <c r="Y52" s="1761"/>
      <c r="Z52" s="1761"/>
      <c r="AA52" s="1761"/>
      <c r="AD52" s="1761"/>
      <c r="AE52" s="1761"/>
      <c r="AF52" s="1761"/>
      <c r="AG52" s="1761"/>
      <c r="AJ52" s="1761"/>
      <c r="AK52" s="1761"/>
      <c r="AL52" s="1761"/>
      <c r="AM52" s="15"/>
      <c r="AN52" s="14"/>
      <c r="AO52" s="1761"/>
      <c r="BA52" s="1761"/>
      <c r="BB52" s="1761"/>
      <c r="BC52" s="1761"/>
      <c r="BD52" s="15"/>
      <c r="BE52" s="14"/>
      <c r="BN52" s="1761"/>
      <c r="BO52" s="1761"/>
      <c r="BP52" s="1761"/>
      <c r="BQ52" s="1761"/>
      <c r="CI52" s="1761"/>
      <c r="CJ52" s="1761"/>
      <c r="CK52" s="15"/>
      <c r="CL52" s="14"/>
      <c r="CQ52" s="1761"/>
      <c r="CR52" s="1761"/>
      <c r="CS52" s="1761"/>
      <c r="CZ52" s="1761"/>
      <c r="DF52" s="1761"/>
      <c r="DG52" s="15"/>
      <c r="DH52" s="15"/>
      <c r="DI52" s="15"/>
      <c r="DJ52" s="15"/>
      <c r="DK52" s="15"/>
      <c r="DL52" s="15"/>
      <c r="EZ52" s="2881"/>
      <c r="FA52" s="2881"/>
      <c r="FK52" s="2893"/>
      <c r="FL52" s="2893"/>
      <c r="FM52" s="2893"/>
      <c r="FN52" s="2893"/>
      <c r="FP52" s="2881"/>
      <c r="FQ52" s="2881"/>
      <c r="FR52" s="2881"/>
      <c r="FS52" s="2881"/>
      <c r="FT52" s="2881"/>
      <c r="FU52" s="2881"/>
      <c r="GL52" s="2881"/>
      <c r="GM52" s="2881"/>
      <c r="GO52" s="2881"/>
      <c r="GP52" s="2881"/>
      <c r="HW52" s="1761"/>
      <c r="HX52" s="1761"/>
      <c r="HY52" s="1761"/>
      <c r="HZ52" s="1761"/>
      <c r="IA52" s="1761"/>
      <c r="ID52" s="1761"/>
      <c r="IE52" s="1761"/>
      <c r="IF52" s="15"/>
      <c r="IG52" s="15"/>
      <c r="IH52" s="204"/>
      <c r="II52" s="204"/>
      <c r="IJ52" s="204"/>
      <c r="IK52" s="204"/>
      <c r="IL52" s="204"/>
      <c r="IM52" s="204"/>
      <c r="IN52" s="204"/>
      <c r="IO52" s="204"/>
      <c r="IP52" s="204"/>
      <c r="IQ52" s="204"/>
      <c r="IR52" s="1761"/>
      <c r="IS52" s="204"/>
      <c r="IT52" s="204"/>
      <c r="IU52" s="15"/>
      <c r="IV52" s="15"/>
    </row>
    <row r="53" spans="1:256" s="152" customFormat="1" ht="12.75" customHeight="1">
      <c r="A53" s="15"/>
      <c r="B53" s="14"/>
      <c r="C53" s="14"/>
      <c r="D53" s="14"/>
      <c r="E53" s="14"/>
      <c r="F53" s="14"/>
      <c r="G53" s="1761"/>
      <c r="H53" s="1761"/>
      <c r="I53" s="1761"/>
      <c r="J53" s="1761"/>
      <c r="K53" s="1761"/>
      <c r="L53" s="1761"/>
      <c r="M53" s="1761"/>
      <c r="N53" s="1761"/>
      <c r="O53" s="1761"/>
      <c r="P53" s="1761"/>
      <c r="Q53" s="1761"/>
      <c r="R53" s="1761"/>
      <c r="S53" s="1761"/>
      <c r="T53" s="1761"/>
      <c r="U53" s="1761"/>
      <c r="V53" s="15"/>
      <c r="W53" s="14"/>
      <c r="X53" s="1761"/>
      <c r="Y53" s="1761"/>
      <c r="Z53" s="1761"/>
      <c r="AA53" s="1761"/>
      <c r="AD53" s="1761"/>
      <c r="AE53" s="1761"/>
      <c r="AF53" s="1761"/>
      <c r="AG53" s="1761"/>
      <c r="AJ53" s="1761"/>
      <c r="AK53" s="1761"/>
      <c r="AL53" s="1761"/>
      <c r="AM53" s="15"/>
      <c r="AN53" s="14"/>
      <c r="AO53" s="1761"/>
      <c r="BA53" s="1761"/>
      <c r="BB53" s="1761"/>
      <c r="BC53" s="1761"/>
      <c r="BD53" s="15"/>
      <c r="BE53" s="14"/>
      <c r="BN53" s="1761"/>
      <c r="BO53" s="1761"/>
      <c r="BP53" s="1761"/>
      <c r="BQ53" s="1761"/>
      <c r="CI53" s="1761"/>
      <c r="CJ53" s="1761"/>
      <c r="CK53" s="15"/>
      <c r="CL53" s="14"/>
      <c r="CQ53" s="1761"/>
      <c r="CR53" s="1761"/>
      <c r="CS53" s="1761"/>
      <c r="CZ53" s="1761"/>
      <c r="DF53" s="1761"/>
      <c r="DG53" s="15"/>
      <c r="DH53" s="15"/>
      <c r="DI53" s="15"/>
      <c r="DJ53" s="15"/>
      <c r="DK53" s="15"/>
      <c r="DL53" s="15"/>
      <c r="EZ53" s="2881"/>
      <c r="FA53" s="2881"/>
      <c r="FK53" s="2893"/>
      <c r="FL53" s="2893"/>
      <c r="FM53" s="2893"/>
      <c r="FN53" s="2893"/>
      <c r="FP53" s="2881"/>
      <c r="FQ53" s="2881"/>
      <c r="FR53" s="2881"/>
      <c r="FS53" s="2881"/>
      <c r="FT53" s="2881"/>
      <c r="FU53" s="2881"/>
      <c r="GL53" s="2881"/>
      <c r="GM53" s="2881"/>
      <c r="GO53" s="2881"/>
      <c r="GP53" s="2881"/>
      <c r="HW53" s="1761"/>
      <c r="HX53" s="1761"/>
      <c r="HY53" s="1761"/>
      <c r="HZ53" s="1761"/>
      <c r="IA53" s="1761"/>
      <c r="ID53" s="1761"/>
      <c r="IE53" s="1761"/>
      <c r="IF53" s="15"/>
      <c r="IG53" s="15"/>
      <c r="IH53" s="204"/>
      <c r="II53" s="204"/>
      <c r="IJ53" s="204"/>
      <c r="IK53" s="204"/>
      <c r="IL53" s="204"/>
      <c r="IM53" s="204"/>
      <c r="IN53" s="204"/>
      <c r="IO53" s="204"/>
      <c r="IP53" s="204"/>
      <c r="IQ53" s="204"/>
      <c r="IR53" s="1761"/>
      <c r="IS53" s="204"/>
      <c r="IT53" s="204"/>
      <c r="IU53" s="15"/>
      <c r="IV53" s="15"/>
    </row>
    <row r="54" spans="1:256" s="152" customFormat="1" ht="12.75" customHeight="1">
      <c r="A54" s="15"/>
      <c r="B54" s="14"/>
      <c r="C54" s="14"/>
      <c r="D54" s="14"/>
      <c r="E54" s="14"/>
      <c r="F54" s="14"/>
      <c r="G54" s="1761"/>
      <c r="H54" s="1761"/>
      <c r="I54" s="1761"/>
      <c r="J54" s="1761"/>
      <c r="K54" s="1761"/>
      <c r="L54" s="1761"/>
      <c r="M54" s="1761"/>
      <c r="N54" s="1761"/>
      <c r="O54" s="1761"/>
      <c r="P54" s="1761"/>
      <c r="Q54" s="1761"/>
      <c r="R54" s="1761"/>
      <c r="S54" s="1761"/>
      <c r="T54" s="1761"/>
      <c r="U54" s="1761"/>
      <c r="V54" s="15"/>
      <c r="W54" s="14"/>
      <c r="X54" s="1761"/>
      <c r="Y54" s="1761"/>
      <c r="Z54" s="1761"/>
      <c r="AA54" s="1761"/>
      <c r="AD54" s="1761"/>
      <c r="AE54" s="1761"/>
      <c r="AF54" s="1761"/>
      <c r="AG54" s="1761"/>
      <c r="AJ54" s="1761"/>
      <c r="AK54" s="1761"/>
      <c r="AL54" s="1761"/>
      <c r="AM54" s="15"/>
      <c r="AN54" s="14"/>
      <c r="AO54" s="1761"/>
      <c r="BA54" s="1761"/>
      <c r="BB54" s="1761"/>
      <c r="BC54" s="1761"/>
      <c r="BD54" s="15"/>
      <c r="BE54" s="14"/>
      <c r="BN54" s="1761"/>
      <c r="BO54" s="1761"/>
      <c r="BP54" s="1761"/>
      <c r="BQ54" s="1761"/>
      <c r="CI54" s="1761"/>
      <c r="CJ54" s="1761"/>
      <c r="CK54" s="15"/>
      <c r="CL54" s="14"/>
      <c r="CQ54" s="1761"/>
      <c r="CR54" s="1761"/>
      <c r="CS54" s="1761"/>
      <c r="CZ54" s="1761"/>
      <c r="DF54" s="1761"/>
      <c r="DG54" s="15"/>
      <c r="DH54" s="15"/>
      <c r="DI54" s="15"/>
      <c r="DJ54" s="15"/>
      <c r="DK54" s="15"/>
      <c r="DL54" s="15"/>
      <c r="EZ54" s="2881"/>
      <c r="FA54" s="2881"/>
      <c r="FK54" s="2893"/>
      <c r="FL54" s="2893"/>
      <c r="FM54" s="2893"/>
      <c r="FN54" s="2893"/>
      <c r="FP54" s="2881"/>
      <c r="FQ54" s="2881"/>
      <c r="FR54" s="2881"/>
      <c r="FS54" s="2881"/>
      <c r="FT54" s="2881"/>
      <c r="FU54" s="2881"/>
      <c r="GL54" s="2881"/>
      <c r="GM54" s="2881"/>
      <c r="GO54" s="2881"/>
      <c r="GP54" s="2881"/>
      <c r="HW54" s="1761"/>
      <c r="HX54" s="1761"/>
      <c r="HY54" s="1761"/>
      <c r="HZ54" s="1761"/>
      <c r="IA54" s="1761"/>
      <c r="ID54" s="1761"/>
      <c r="IE54" s="1761"/>
      <c r="IF54" s="15"/>
      <c r="IG54" s="15"/>
      <c r="IH54" s="204"/>
      <c r="II54" s="204"/>
      <c r="IJ54" s="204"/>
      <c r="IK54" s="204"/>
      <c r="IL54" s="204"/>
      <c r="IM54" s="204"/>
      <c r="IN54" s="204"/>
      <c r="IO54" s="204"/>
      <c r="IP54" s="204"/>
      <c r="IQ54" s="204"/>
      <c r="IR54" s="1761"/>
      <c r="IS54" s="204"/>
      <c r="IT54" s="204"/>
      <c r="IU54" s="15"/>
      <c r="IV54" s="15"/>
    </row>
    <row r="55" spans="1:256" s="152" customFormat="1" ht="12.75" customHeight="1">
      <c r="A55" s="15"/>
      <c r="B55" s="14"/>
      <c r="C55" s="14"/>
      <c r="D55" s="14"/>
      <c r="E55" s="14"/>
      <c r="F55" s="14"/>
      <c r="G55" s="1761"/>
      <c r="H55" s="1761"/>
      <c r="I55" s="1761"/>
      <c r="J55" s="1761"/>
      <c r="K55" s="1761"/>
      <c r="L55" s="1761"/>
      <c r="M55" s="1761"/>
      <c r="N55" s="1761"/>
      <c r="O55" s="1761"/>
      <c r="P55" s="1761"/>
      <c r="Q55" s="1761"/>
      <c r="R55" s="1761"/>
      <c r="S55" s="1761"/>
      <c r="T55" s="1761"/>
      <c r="U55" s="1761"/>
      <c r="V55" s="15"/>
      <c r="W55" s="14"/>
      <c r="X55" s="1761"/>
      <c r="Y55" s="1761"/>
      <c r="Z55" s="1761"/>
      <c r="AA55" s="1761"/>
      <c r="AD55" s="1761"/>
      <c r="AE55" s="1761"/>
      <c r="AF55" s="1761"/>
      <c r="AG55" s="1761"/>
      <c r="AJ55" s="1761"/>
      <c r="AK55" s="1761"/>
      <c r="AL55" s="1761"/>
      <c r="AM55" s="15"/>
      <c r="AN55" s="14"/>
      <c r="AO55" s="1761"/>
      <c r="BA55" s="1761"/>
      <c r="BB55" s="1761"/>
      <c r="BC55" s="1761"/>
      <c r="BD55" s="15"/>
      <c r="BE55" s="14"/>
      <c r="BN55" s="1761"/>
      <c r="BO55" s="1761"/>
      <c r="BP55" s="1761"/>
      <c r="BQ55" s="1761"/>
      <c r="CI55" s="1761"/>
      <c r="CJ55" s="1761"/>
      <c r="CK55" s="15"/>
      <c r="CL55" s="14"/>
      <c r="CQ55" s="1761"/>
      <c r="CR55" s="1761"/>
      <c r="CS55" s="1761"/>
      <c r="CZ55" s="1761"/>
      <c r="DF55" s="1761"/>
      <c r="DG55" s="15"/>
      <c r="DH55" s="15"/>
      <c r="DI55" s="15"/>
      <c r="DJ55" s="15"/>
      <c r="DK55" s="15"/>
      <c r="DL55" s="15"/>
      <c r="EZ55" s="2881"/>
      <c r="FA55" s="2881"/>
      <c r="FK55" s="2893"/>
      <c r="FL55" s="2893"/>
      <c r="FM55" s="2893"/>
      <c r="FN55" s="2893"/>
      <c r="FP55" s="2881"/>
      <c r="FQ55" s="2881"/>
      <c r="FR55" s="2881"/>
      <c r="FS55" s="2881"/>
      <c r="FT55" s="2881"/>
      <c r="FU55" s="2881"/>
      <c r="GL55" s="2881"/>
      <c r="GM55" s="2881"/>
      <c r="GO55" s="2881"/>
      <c r="GP55" s="2881"/>
      <c r="HW55" s="1761"/>
      <c r="HX55" s="1761"/>
      <c r="HY55" s="1761"/>
      <c r="HZ55" s="1761"/>
      <c r="IA55" s="1761"/>
      <c r="ID55" s="1761"/>
      <c r="IE55" s="1761"/>
      <c r="IF55" s="27"/>
      <c r="IG55" s="27"/>
      <c r="IH55" s="204"/>
      <c r="II55" s="204"/>
      <c r="IJ55" s="204"/>
      <c r="IK55" s="204"/>
      <c r="IL55" s="204"/>
      <c r="IM55" s="204"/>
      <c r="IN55" s="204"/>
      <c r="IO55" s="204"/>
      <c r="IP55" s="204"/>
      <c r="IQ55" s="204"/>
      <c r="IR55" s="1761"/>
      <c r="IS55" s="204"/>
      <c r="IT55" s="204"/>
      <c r="IU55" s="15"/>
      <c r="IV55" s="15"/>
    </row>
    <row r="56" spans="1:256" s="152" customFormat="1" ht="12.75" customHeight="1">
      <c r="A56" s="27"/>
      <c r="B56" s="27"/>
      <c r="C56" s="27"/>
      <c r="D56" s="27"/>
      <c r="E56" s="27"/>
      <c r="F56" s="27"/>
      <c r="G56" s="1761"/>
      <c r="H56" s="1761"/>
      <c r="I56" s="1761"/>
      <c r="J56" s="1761"/>
      <c r="K56" s="1761"/>
      <c r="L56" s="1761"/>
      <c r="M56" s="1761"/>
      <c r="N56" s="1761"/>
      <c r="O56" s="1761"/>
      <c r="P56" s="1761"/>
      <c r="Q56" s="1761"/>
      <c r="R56" s="1761"/>
      <c r="S56" s="1761"/>
      <c r="T56" s="1761"/>
      <c r="U56" s="1761"/>
      <c r="V56" s="15"/>
      <c r="W56" s="14"/>
      <c r="X56" s="1761"/>
      <c r="Y56" s="1761"/>
      <c r="Z56" s="1761"/>
      <c r="AA56" s="1761"/>
      <c r="AD56" s="1761"/>
      <c r="AE56" s="1761"/>
      <c r="AF56" s="1761"/>
      <c r="AG56" s="1761"/>
      <c r="AJ56" s="1761"/>
      <c r="AK56" s="1761"/>
      <c r="AL56" s="1761"/>
      <c r="AM56" s="15"/>
      <c r="AN56" s="14"/>
      <c r="AO56" s="1761"/>
      <c r="BA56" s="1761"/>
      <c r="BB56" s="1761"/>
      <c r="BC56" s="1761"/>
      <c r="BD56" s="15"/>
      <c r="BE56" s="14"/>
      <c r="BN56" s="1761"/>
      <c r="BO56" s="1761"/>
      <c r="BP56" s="1761"/>
      <c r="BQ56" s="1761"/>
      <c r="CI56" s="1761"/>
      <c r="CJ56" s="1761"/>
      <c r="CK56" s="15"/>
      <c r="CL56" s="14"/>
      <c r="CQ56" s="1761"/>
      <c r="CR56" s="1761"/>
      <c r="CS56" s="1761"/>
      <c r="CZ56" s="1761"/>
      <c r="DF56" s="1761"/>
      <c r="DG56" s="27"/>
      <c r="DH56" s="27"/>
      <c r="DI56" s="27"/>
      <c r="DJ56" s="27"/>
      <c r="DK56" s="27"/>
      <c r="DL56" s="27"/>
      <c r="EZ56" s="2881"/>
      <c r="FA56" s="2881"/>
      <c r="FK56" s="2893"/>
      <c r="FL56" s="2893"/>
      <c r="FM56" s="2893"/>
      <c r="FN56" s="2893"/>
      <c r="FP56" s="2881"/>
      <c r="FQ56" s="2881"/>
      <c r="FR56" s="2881"/>
      <c r="FS56" s="2881"/>
      <c r="FT56" s="2881"/>
      <c r="FU56" s="2881"/>
      <c r="GL56" s="2881"/>
      <c r="GM56" s="2881"/>
      <c r="GO56" s="2881"/>
      <c r="GP56" s="2881"/>
      <c r="HW56" s="1761"/>
      <c r="HX56" s="1761"/>
      <c r="HY56" s="1761"/>
      <c r="HZ56" s="1761"/>
      <c r="IA56" s="1761"/>
      <c r="ID56" s="1761"/>
      <c r="IE56" s="1761"/>
      <c r="IF56" s="29"/>
      <c r="IG56" s="29"/>
      <c r="IH56" s="204"/>
      <c r="II56" s="204"/>
      <c r="IJ56" s="204"/>
      <c r="IK56" s="204"/>
      <c r="IL56" s="204"/>
      <c r="IM56" s="204"/>
      <c r="IN56" s="204"/>
      <c r="IO56" s="204"/>
      <c r="IP56" s="204"/>
      <c r="IQ56" s="204"/>
      <c r="IR56" s="1761"/>
      <c r="IS56" s="204"/>
      <c r="IT56" s="204"/>
      <c r="IU56" s="15"/>
      <c r="IV56" s="15"/>
    </row>
    <row r="57" spans="1:256" s="152" customFormat="1" ht="12.75" customHeight="1">
      <c r="A57" s="29"/>
      <c r="B57" s="29"/>
      <c r="C57" s="29"/>
      <c r="D57" s="29"/>
      <c r="E57" s="29"/>
      <c r="F57" s="29"/>
      <c r="G57" s="1761"/>
      <c r="H57" s="1761"/>
      <c r="I57" s="1761"/>
      <c r="J57" s="1761"/>
      <c r="K57" s="1761"/>
      <c r="L57" s="1761"/>
      <c r="M57" s="1761"/>
      <c r="N57" s="1761"/>
      <c r="O57" s="1761"/>
      <c r="P57" s="1761"/>
      <c r="Q57" s="1761"/>
      <c r="R57" s="1761"/>
      <c r="S57" s="1761"/>
      <c r="T57" s="1761"/>
      <c r="U57" s="1761"/>
      <c r="V57" s="15"/>
      <c r="W57" s="14"/>
      <c r="X57" s="1761"/>
      <c r="Y57" s="1761"/>
      <c r="Z57" s="1761"/>
      <c r="AA57" s="1761"/>
      <c r="AD57" s="1761"/>
      <c r="AE57" s="1761"/>
      <c r="AF57" s="1761"/>
      <c r="AG57" s="1761"/>
      <c r="AJ57" s="1761"/>
      <c r="AK57" s="1761"/>
      <c r="AL57" s="1761"/>
      <c r="AM57" s="15"/>
      <c r="AN57" s="14"/>
      <c r="AO57" s="1761"/>
      <c r="BA57" s="1761"/>
      <c r="BB57" s="1761"/>
      <c r="BC57" s="1761"/>
      <c r="BD57" s="27"/>
      <c r="BE57" s="27"/>
      <c r="BN57" s="1761"/>
      <c r="BO57" s="1761"/>
      <c r="BP57" s="1761"/>
      <c r="BQ57" s="1761"/>
      <c r="CI57" s="1761"/>
      <c r="CJ57" s="1761"/>
      <c r="CK57" s="27"/>
      <c r="CL57" s="27"/>
      <c r="CQ57" s="1761"/>
      <c r="CR57" s="1761"/>
      <c r="CS57" s="1761"/>
      <c r="CZ57" s="1761"/>
      <c r="DF57" s="1761"/>
      <c r="DG57" s="29"/>
      <c r="DH57" s="29"/>
      <c r="DI57" s="29"/>
      <c r="DJ57" s="29"/>
      <c r="DK57" s="29"/>
      <c r="DL57" s="29"/>
      <c r="EZ57" s="2881"/>
      <c r="FA57" s="2881"/>
      <c r="FK57" s="2893"/>
      <c r="FL57" s="2893"/>
      <c r="FM57" s="2893"/>
      <c r="FN57" s="2893"/>
      <c r="FP57" s="2881"/>
      <c r="FQ57" s="2881"/>
      <c r="FR57" s="2881"/>
      <c r="FS57" s="2881"/>
      <c r="FT57" s="2881"/>
      <c r="FU57" s="2881"/>
      <c r="GL57" s="2881"/>
      <c r="GM57" s="2881"/>
      <c r="GO57" s="2881"/>
      <c r="GP57" s="2881"/>
      <c r="HW57" s="1761"/>
      <c r="HX57" s="1761"/>
      <c r="HY57" s="1761"/>
      <c r="HZ57" s="1761"/>
      <c r="IA57" s="1761"/>
      <c r="ID57" s="1761"/>
      <c r="IE57" s="1761"/>
      <c r="IF57" s="30"/>
      <c r="IG57" s="30"/>
      <c r="IH57" s="204"/>
      <c r="II57" s="204"/>
      <c r="IJ57" s="204"/>
      <c r="IK57" s="204"/>
      <c r="IL57" s="204"/>
      <c r="IM57" s="204"/>
      <c r="IN57" s="204"/>
      <c r="IO57" s="204"/>
      <c r="IP57" s="204"/>
      <c r="IQ57" s="204"/>
      <c r="IR57" s="1761"/>
      <c r="IS57" s="204"/>
      <c r="IT57" s="204"/>
      <c r="IU57" s="15"/>
      <c r="IV57" s="15"/>
    </row>
    <row r="58" spans="1:256" s="152" customFormat="1" ht="12.75" customHeight="1">
      <c r="A58" s="30"/>
      <c r="B58" s="185"/>
      <c r="C58" s="185"/>
      <c r="D58" s="185"/>
      <c r="E58" s="185"/>
      <c r="F58" s="185"/>
      <c r="G58" s="1761"/>
      <c r="H58" s="1761"/>
      <c r="I58" s="1761"/>
      <c r="J58" s="1761"/>
      <c r="K58" s="1761"/>
      <c r="L58" s="1761"/>
      <c r="M58" s="1761"/>
      <c r="N58" s="1761"/>
      <c r="O58" s="1761"/>
      <c r="P58" s="1761"/>
      <c r="Q58" s="1761"/>
      <c r="R58" s="1761"/>
      <c r="S58" s="1761"/>
      <c r="T58" s="1761"/>
      <c r="U58" s="1761"/>
      <c r="V58" s="15"/>
      <c r="W58" s="14"/>
      <c r="X58" s="1761"/>
      <c r="Y58" s="1761"/>
      <c r="Z58" s="1761"/>
      <c r="AA58" s="1761"/>
      <c r="AD58" s="1761"/>
      <c r="AE58" s="1761"/>
      <c r="AF58" s="1761"/>
      <c r="AG58" s="1761"/>
      <c r="AJ58" s="1761"/>
      <c r="AK58" s="1761"/>
      <c r="AL58" s="1761"/>
      <c r="AM58" s="15"/>
      <c r="AN58" s="14"/>
      <c r="AO58" s="1761"/>
      <c r="BA58" s="1761"/>
      <c r="BB58" s="1761"/>
      <c r="BC58" s="1761"/>
      <c r="BD58" s="29"/>
      <c r="BE58" s="29"/>
      <c r="BN58" s="1761"/>
      <c r="BO58" s="1761"/>
      <c r="BP58" s="1761"/>
      <c r="BQ58" s="1761"/>
      <c r="CI58" s="1761"/>
      <c r="CJ58" s="1761"/>
      <c r="CK58" s="29"/>
      <c r="CL58" s="29"/>
      <c r="CQ58" s="1761"/>
      <c r="CR58" s="1761"/>
      <c r="CS58" s="1761"/>
      <c r="CZ58" s="1761"/>
      <c r="DF58" s="1761"/>
      <c r="DG58" s="30"/>
      <c r="DH58" s="30"/>
      <c r="DI58" s="30"/>
      <c r="DJ58" s="30"/>
      <c r="DK58" s="30"/>
      <c r="DL58" s="30"/>
      <c r="EZ58" s="2881"/>
      <c r="FA58" s="2881"/>
      <c r="FK58" s="2893"/>
      <c r="FL58" s="2893"/>
      <c r="FM58" s="2893"/>
      <c r="FN58" s="2893"/>
      <c r="FP58" s="2881"/>
      <c r="FQ58" s="2881"/>
      <c r="FR58" s="2881"/>
      <c r="FS58" s="2881"/>
      <c r="FT58" s="2881"/>
      <c r="FU58" s="2881"/>
      <c r="GL58" s="2881"/>
      <c r="GM58" s="2881"/>
      <c r="GO58" s="2881"/>
      <c r="GP58" s="2881"/>
      <c r="HW58" s="1761"/>
      <c r="HX58" s="1761"/>
      <c r="HY58" s="1761"/>
      <c r="HZ58" s="1761"/>
      <c r="IA58" s="1761"/>
      <c r="ID58" s="1761"/>
      <c r="IE58" s="1761"/>
      <c r="IF58" s="30"/>
      <c r="IG58" s="30"/>
      <c r="IH58" s="204"/>
      <c r="II58" s="204"/>
      <c r="IJ58" s="204"/>
      <c r="IK58" s="204"/>
      <c r="IL58" s="204"/>
      <c r="IM58" s="204"/>
      <c r="IN58" s="204"/>
      <c r="IO58" s="204"/>
      <c r="IP58" s="204"/>
      <c r="IQ58" s="204"/>
      <c r="IR58" s="1761"/>
      <c r="IS58" s="204"/>
      <c r="IT58" s="204"/>
      <c r="IU58" s="15"/>
      <c r="IV58" s="15"/>
    </row>
    <row r="59" spans="1:256" s="152" customFormat="1" ht="12.75" customHeight="1">
      <c r="A59" s="30"/>
      <c r="B59" s="185"/>
      <c r="C59" s="185"/>
      <c r="D59" s="185"/>
      <c r="E59" s="185"/>
      <c r="F59" s="185"/>
      <c r="G59" s="1761"/>
      <c r="H59" s="1761"/>
      <c r="I59" s="1761"/>
      <c r="J59" s="1761"/>
      <c r="K59" s="1761"/>
      <c r="L59" s="1761"/>
      <c r="M59" s="1761"/>
      <c r="N59" s="1761"/>
      <c r="O59" s="1761"/>
      <c r="P59" s="1761"/>
      <c r="Q59" s="1761"/>
      <c r="R59" s="1761"/>
      <c r="S59" s="1761"/>
      <c r="T59" s="1761"/>
      <c r="U59" s="1761"/>
      <c r="V59" s="27"/>
      <c r="W59" s="27"/>
      <c r="X59" s="1761"/>
      <c r="Y59" s="1761"/>
      <c r="Z59" s="1761"/>
      <c r="AA59" s="1761"/>
      <c r="AD59" s="1761"/>
      <c r="AE59" s="1761"/>
      <c r="AF59" s="1761"/>
      <c r="AG59" s="1761"/>
      <c r="AJ59" s="1761"/>
      <c r="AK59" s="1761"/>
      <c r="AL59" s="1761"/>
      <c r="AM59" s="27"/>
      <c r="AN59" s="27"/>
      <c r="AO59" s="1761"/>
      <c r="BA59" s="1761"/>
      <c r="BB59" s="1761"/>
      <c r="BC59" s="1761"/>
      <c r="BD59" s="30"/>
      <c r="BE59" s="185"/>
      <c r="BN59" s="1761"/>
      <c r="BO59" s="1761"/>
      <c r="BP59" s="1761"/>
      <c r="BQ59" s="1761"/>
      <c r="CI59" s="1761"/>
      <c r="CJ59" s="1761"/>
      <c r="CK59" s="30"/>
      <c r="CL59" s="185"/>
      <c r="CQ59" s="1761"/>
      <c r="CR59" s="1761"/>
      <c r="CS59" s="1761"/>
      <c r="CZ59" s="1761"/>
      <c r="DF59" s="1761"/>
      <c r="DG59" s="30"/>
      <c r="DH59" s="30"/>
      <c r="DI59" s="30"/>
      <c r="DJ59" s="30"/>
      <c r="DK59" s="30"/>
      <c r="DL59" s="30"/>
      <c r="EZ59" s="2881"/>
      <c r="FA59" s="2881"/>
      <c r="FK59" s="2893"/>
      <c r="FL59" s="2893"/>
      <c r="FM59" s="2893"/>
      <c r="FN59" s="2893"/>
      <c r="FP59" s="2881"/>
      <c r="FQ59" s="2881"/>
      <c r="FR59" s="2881"/>
      <c r="FS59" s="2881"/>
      <c r="FT59" s="2881"/>
      <c r="FU59" s="2881"/>
      <c r="GL59" s="2881"/>
      <c r="GM59" s="2881"/>
      <c r="GO59" s="2881"/>
      <c r="GP59" s="2881"/>
      <c r="HW59" s="1761"/>
      <c r="HX59" s="1761"/>
      <c r="HY59" s="1761"/>
      <c r="HZ59" s="1761"/>
      <c r="IA59" s="1761"/>
      <c r="ID59" s="1761"/>
      <c r="IE59" s="1761"/>
      <c r="IF59" s="31"/>
      <c r="IG59" s="31"/>
      <c r="IH59" s="204"/>
      <c r="II59" s="204"/>
      <c r="IJ59" s="204"/>
      <c r="IK59" s="204"/>
      <c r="IL59" s="204"/>
      <c r="IM59" s="204"/>
      <c r="IN59" s="204"/>
      <c r="IO59" s="204"/>
      <c r="IP59" s="204"/>
      <c r="IQ59" s="204"/>
      <c r="IR59" s="1761"/>
      <c r="IS59" s="204"/>
      <c r="IT59" s="204"/>
      <c r="IU59" s="15"/>
      <c r="IV59" s="15"/>
    </row>
    <row r="60" spans="1:256" s="152" customFormat="1">
      <c r="A60" s="31"/>
      <c r="B60" s="52"/>
      <c r="C60" s="52"/>
      <c r="D60" s="52"/>
      <c r="E60" s="52"/>
      <c r="F60" s="52"/>
      <c r="G60" s="1761"/>
      <c r="H60" s="1761"/>
      <c r="I60" s="1761"/>
      <c r="J60" s="1761"/>
      <c r="K60" s="1761"/>
      <c r="L60" s="1761"/>
      <c r="M60" s="1761"/>
      <c r="N60" s="1761"/>
      <c r="O60" s="1761"/>
      <c r="P60" s="1761"/>
      <c r="Q60" s="1761"/>
      <c r="R60" s="1761"/>
      <c r="S60" s="1761"/>
      <c r="T60" s="1761"/>
      <c r="U60" s="1761"/>
      <c r="V60" s="29"/>
      <c r="W60" s="29"/>
      <c r="X60" s="1761"/>
      <c r="Y60" s="1761"/>
      <c r="Z60" s="1761"/>
      <c r="AA60" s="1761"/>
      <c r="AD60" s="1761"/>
      <c r="AE60" s="1761"/>
      <c r="AF60" s="1761"/>
      <c r="AG60" s="1761"/>
      <c r="AJ60" s="1761"/>
      <c r="AK60" s="1761"/>
      <c r="AL60" s="1761"/>
      <c r="AM60" s="29"/>
      <c r="AN60" s="29"/>
      <c r="AO60" s="1761"/>
      <c r="BA60" s="1761"/>
      <c r="BB60" s="1761"/>
      <c r="BC60" s="1761"/>
      <c r="BD60" s="30"/>
      <c r="BE60" s="185"/>
      <c r="BN60" s="1761"/>
      <c r="BO60" s="1761"/>
      <c r="BP60" s="1761"/>
      <c r="BQ60" s="1761"/>
      <c r="CI60" s="1761"/>
      <c r="CJ60" s="1761"/>
      <c r="CK60" s="30"/>
      <c r="CL60" s="185"/>
      <c r="CQ60" s="1761"/>
      <c r="CR60" s="1761"/>
      <c r="CS60" s="1761"/>
      <c r="CZ60" s="1761"/>
      <c r="DF60" s="1761"/>
      <c r="DG60" s="31"/>
      <c r="DH60" s="31"/>
      <c r="DI60" s="31"/>
      <c r="DJ60" s="31"/>
      <c r="DK60" s="31"/>
      <c r="DL60" s="31"/>
      <c r="EZ60" s="2881"/>
      <c r="FA60" s="2881"/>
      <c r="FK60" s="2893"/>
      <c r="FL60" s="2893"/>
      <c r="FM60" s="2893"/>
      <c r="FN60" s="2893"/>
      <c r="FP60" s="2881"/>
      <c r="FQ60" s="2881"/>
      <c r="FR60" s="2881"/>
      <c r="FS60" s="2881"/>
      <c r="FT60" s="2881"/>
      <c r="FU60" s="2881"/>
      <c r="GL60" s="2881"/>
      <c r="GM60" s="2881"/>
      <c r="GO60" s="2881"/>
      <c r="GP60" s="2881"/>
      <c r="HW60" s="1761"/>
      <c r="HX60" s="1761"/>
      <c r="HY60" s="1761"/>
      <c r="HZ60" s="1761"/>
      <c r="IA60" s="1761"/>
      <c r="ID60" s="1761"/>
      <c r="IE60" s="1761"/>
      <c r="IF60" s="31"/>
      <c r="IG60" s="31"/>
      <c r="IH60" s="204"/>
      <c r="II60" s="204"/>
      <c r="IJ60" s="204"/>
      <c r="IK60" s="204"/>
      <c r="IL60" s="204"/>
      <c r="IM60" s="204"/>
      <c r="IN60" s="204"/>
      <c r="IO60" s="204"/>
      <c r="IP60" s="204"/>
      <c r="IQ60" s="204"/>
      <c r="IR60" s="1761"/>
      <c r="IS60" s="204"/>
      <c r="IT60" s="204"/>
      <c r="IU60" s="15"/>
      <c r="IV60" s="15"/>
    </row>
    <row r="61" spans="1:256" s="152" customFormat="1" ht="12.75" customHeight="1">
      <c r="A61" s="31"/>
      <c r="B61" s="143"/>
      <c r="C61" s="2748"/>
      <c r="D61" s="2748"/>
      <c r="E61" s="2748"/>
      <c r="F61" s="2748"/>
      <c r="G61" s="1761"/>
      <c r="H61" s="1761"/>
      <c r="I61" s="1761"/>
      <c r="J61" s="1761"/>
      <c r="K61" s="1761"/>
      <c r="L61" s="1761"/>
      <c r="M61" s="1761"/>
      <c r="N61" s="1761"/>
      <c r="O61" s="1761"/>
      <c r="P61" s="1761"/>
      <c r="Q61" s="1761"/>
      <c r="R61" s="1761"/>
      <c r="S61" s="1761"/>
      <c r="T61" s="1761"/>
      <c r="U61" s="1761"/>
      <c r="V61" s="30"/>
      <c r="W61" s="185"/>
      <c r="X61" s="1761"/>
      <c r="Y61" s="1761"/>
      <c r="Z61" s="1761"/>
      <c r="AA61" s="1761"/>
      <c r="AD61" s="1761"/>
      <c r="AE61" s="1761"/>
      <c r="AF61" s="1761"/>
      <c r="AG61" s="1761"/>
      <c r="AJ61" s="1761"/>
      <c r="AK61" s="1761"/>
      <c r="AL61" s="1761"/>
      <c r="AM61" s="30"/>
      <c r="AN61" s="185"/>
      <c r="AO61" s="1761"/>
      <c r="BA61" s="1761"/>
      <c r="BB61" s="1761"/>
      <c r="BC61" s="1761"/>
      <c r="BD61" s="31"/>
      <c r="BE61" s="52"/>
      <c r="BN61" s="1761"/>
      <c r="BO61" s="1761"/>
      <c r="BP61" s="1761"/>
      <c r="BQ61" s="1761"/>
      <c r="CI61" s="1761"/>
      <c r="CJ61" s="1761"/>
      <c r="CK61" s="31"/>
      <c r="CL61" s="52"/>
      <c r="CQ61" s="1761"/>
      <c r="CR61" s="1761"/>
      <c r="CS61" s="1761"/>
      <c r="CZ61" s="1761"/>
      <c r="DF61" s="1761"/>
      <c r="DG61" s="31"/>
      <c r="DH61" s="31"/>
      <c r="DI61" s="31"/>
      <c r="DJ61" s="31"/>
      <c r="DK61" s="31"/>
      <c r="DL61" s="31"/>
      <c r="EZ61" s="2881"/>
      <c r="FA61" s="2881"/>
      <c r="FK61" s="2893"/>
      <c r="FL61" s="2893"/>
      <c r="FM61" s="2893"/>
      <c r="FN61" s="2893"/>
      <c r="FP61" s="2881"/>
      <c r="FQ61" s="2881"/>
      <c r="FR61" s="2881"/>
      <c r="FS61" s="2881"/>
      <c r="FT61" s="2881"/>
      <c r="FU61" s="2881"/>
      <c r="GL61" s="2881"/>
      <c r="GM61" s="2881"/>
      <c r="GO61" s="2881"/>
      <c r="GP61" s="2881"/>
      <c r="HW61" s="1761"/>
      <c r="HX61" s="1761"/>
      <c r="HY61" s="1761"/>
      <c r="HZ61" s="1761"/>
      <c r="IA61" s="1761"/>
      <c r="ID61" s="1761"/>
      <c r="IE61" s="1761"/>
      <c r="IF61" s="31"/>
      <c r="IG61" s="31"/>
      <c r="IH61" s="204"/>
      <c r="II61" s="204"/>
      <c r="IJ61" s="204"/>
      <c r="IK61" s="204"/>
      <c r="IL61" s="204"/>
      <c r="IM61" s="204"/>
      <c r="IN61" s="204"/>
      <c r="IO61" s="204"/>
      <c r="IP61" s="204"/>
      <c r="IQ61" s="204"/>
      <c r="IR61" s="1761"/>
      <c r="IS61" s="204"/>
      <c r="IT61" s="204"/>
      <c r="IU61" s="15"/>
      <c r="IV61" s="15"/>
    </row>
    <row r="62" spans="1:256" s="152" customFormat="1" ht="12.75" customHeight="1">
      <c r="A62" s="31"/>
      <c r="B62" s="14"/>
      <c r="C62" s="14"/>
      <c r="D62" s="14"/>
      <c r="E62" s="14"/>
      <c r="F62" s="14"/>
      <c r="G62" s="1761"/>
      <c r="H62" s="1761"/>
      <c r="I62" s="1761"/>
      <c r="J62" s="1761"/>
      <c r="K62" s="1761"/>
      <c r="L62" s="1761"/>
      <c r="M62" s="1761"/>
      <c r="N62" s="1761"/>
      <c r="O62" s="1761"/>
      <c r="P62" s="1761"/>
      <c r="Q62" s="1761"/>
      <c r="R62" s="1761"/>
      <c r="S62" s="1761"/>
      <c r="T62" s="1761"/>
      <c r="U62" s="1761"/>
      <c r="V62" s="30"/>
      <c r="W62" s="185"/>
      <c r="X62" s="1761"/>
      <c r="Y62" s="1761"/>
      <c r="Z62" s="1761"/>
      <c r="AA62" s="1761"/>
      <c r="AD62" s="1761"/>
      <c r="AE62" s="1761"/>
      <c r="AF62" s="1761"/>
      <c r="AG62" s="1761"/>
      <c r="AJ62" s="1761"/>
      <c r="AK62" s="1761"/>
      <c r="AL62" s="1761"/>
      <c r="AM62" s="30"/>
      <c r="AN62" s="185"/>
      <c r="AO62" s="1761"/>
      <c r="BA62" s="1761"/>
      <c r="BB62" s="1761"/>
      <c r="BC62" s="1761"/>
      <c r="BD62" s="31"/>
      <c r="BE62" s="143"/>
      <c r="BN62" s="1761"/>
      <c r="BO62" s="1761"/>
      <c r="BP62" s="1761"/>
      <c r="BQ62" s="1761"/>
      <c r="CI62" s="1761"/>
      <c r="CJ62" s="1761"/>
      <c r="CK62" s="31"/>
      <c r="CL62" s="143"/>
      <c r="CQ62" s="1761"/>
      <c r="CR62" s="1761"/>
      <c r="CS62" s="1761"/>
      <c r="CZ62" s="1761"/>
      <c r="DF62" s="1761"/>
      <c r="DG62" s="31"/>
      <c r="DH62" s="31"/>
      <c r="DI62" s="31"/>
      <c r="DJ62" s="31"/>
      <c r="DK62" s="31"/>
      <c r="DL62" s="31"/>
      <c r="EZ62" s="2881"/>
      <c r="FA62" s="2881"/>
      <c r="FK62" s="2893"/>
      <c r="FL62" s="2893"/>
      <c r="FM62" s="2893"/>
      <c r="FN62" s="2893"/>
      <c r="FP62" s="2881"/>
      <c r="FQ62" s="2881"/>
      <c r="FR62" s="2881"/>
      <c r="FS62" s="2881"/>
      <c r="FT62" s="2881"/>
      <c r="FU62" s="2881"/>
      <c r="GL62" s="2881"/>
      <c r="GM62" s="2881"/>
      <c r="GO62" s="2881"/>
      <c r="GP62" s="2881"/>
      <c r="HW62" s="1761"/>
      <c r="HX62" s="1761"/>
      <c r="HY62" s="1761"/>
      <c r="HZ62" s="1761"/>
      <c r="IA62" s="1761"/>
      <c r="ID62" s="1761"/>
      <c r="IE62" s="1761"/>
      <c r="IF62" s="31"/>
      <c r="IG62" s="31"/>
      <c r="IH62" s="204"/>
      <c r="II62" s="204"/>
      <c r="IJ62" s="204"/>
      <c r="IK62" s="204"/>
      <c r="IL62" s="204"/>
      <c r="IM62" s="204"/>
      <c r="IN62" s="204"/>
      <c r="IO62" s="204"/>
      <c r="IP62" s="204"/>
      <c r="IQ62" s="204"/>
      <c r="IR62" s="1761"/>
      <c r="IS62" s="204"/>
      <c r="IT62" s="204"/>
      <c r="IU62" s="15"/>
      <c r="IV62" s="15"/>
    </row>
    <row r="63" spans="1:256" s="152" customFormat="1" ht="12.75" customHeight="1">
      <c r="A63" s="31"/>
      <c r="B63" s="14"/>
      <c r="C63" s="14"/>
      <c r="D63" s="14"/>
      <c r="E63" s="14"/>
      <c r="F63" s="14"/>
      <c r="G63" s="1761"/>
      <c r="H63" s="1761"/>
      <c r="I63" s="1761"/>
      <c r="J63" s="1761"/>
      <c r="K63" s="1761"/>
      <c r="L63" s="1761"/>
      <c r="M63" s="1761"/>
      <c r="N63" s="1761"/>
      <c r="O63" s="1761"/>
      <c r="P63" s="1761"/>
      <c r="Q63" s="1761"/>
      <c r="R63" s="1761"/>
      <c r="S63" s="1761"/>
      <c r="T63" s="1761"/>
      <c r="U63" s="1761"/>
      <c r="V63" s="31"/>
      <c r="W63" s="52"/>
      <c r="X63" s="1761"/>
      <c r="Y63" s="1761"/>
      <c r="Z63" s="1761"/>
      <c r="AA63" s="1761"/>
      <c r="AD63" s="1761"/>
      <c r="AE63" s="1761"/>
      <c r="AF63" s="1761"/>
      <c r="AG63" s="1761"/>
      <c r="AJ63" s="1761"/>
      <c r="AK63" s="1761"/>
      <c r="AL63" s="1761"/>
      <c r="AM63" s="31"/>
      <c r="AN63" s="52"/>
      <c r="AO63" s="1761"/>
      <c r="BA63" s="1761"/>
      <c r="BB63" s="1761"/>
      <c r="BC63" s="1761"/>
      <c r="BD63" s="31"/>
      <c r="BE63" s="14"/>
      <c r="BN63" s="1761"/>
      <c r="BO63" s="1761"/>
      <c r="BP63" s="1761"/>
      <c r="BQ63" s="1761"/>
      <c r="CI63" s="1761"/>
      <c r="CJ63" s="1761"/>
      <c r="CK63" s="31"/>
      <c r="CL63" s="14"/>
      <c r="CQ63" s="1761"/>
      <c r="CR63" s="1761"/>
      <c r="CS63" s="1761"/>
      <c r="CZ63" s="1761"/>
      <c r="DF63" s="1761"/>
      <c r="DG63" s="31"/>
      <c r="DH63" s="31"/>
      <c r="DI63" s="31"/>
      <c r="DJ63" s="31"/>
      <c r="DK63" s="31"/>
      <c r="DL63" s="31"/>
      <c r="EZ63" s="2881"/>
      <c r="FA63" s="2881"/>
      <c r="FK63" s="2893"/>
      <c r="FL63" s="2893"/>
      <c r="FM63" s="2893"/>
      <c r="FN63" s="2893"/>
      <c r="FP63" s="2881"/>
      <c r="FQ63" s="2881"/>
      <c r="FR63" s="2881"/>
      <c r="FS63" s="2881"/>
      <c r="FT63" s="2881"/>
      <c r="FU63" s="2881"/>
      <c r="GL63" s="2881"/>
      <c r="GM63" s="2881"/>
      <c r="GO63" s="2881"/>
      <c r="GP63" s="2881"/>
      <c r="HW63" s="1761"/>
      <c r="HX63" s="1761"/>
      <c r="HY63" s="1761"/>
      <c r="HZ63" s="1761"/>
      <c r="IA63" s="1761"/>
      <c r="ID63" s="1761"/>
      <c r="IE63" s="1761"/>
      <c r="IF63" s="31"/>
      <c r="IG63" s="31"/>
      <c r="IH63" s="204"/>
      <c r="II63" s="204"/>
      <c r="IJ63" s="204"/>
      <c r="IK63" s="204"/>
      <c r="IL63" s="204"/>
      <c r="IM63" s="204"/>
      <c r="IN63" s="204"/>
      <c r="IO63" s="204"/>
      <c r="IP63" s="204"/>
      <c r="IQ63" s="204"/>
      <c r="IR63" s="1761"/>
      <c r="IS63" s="204"/>
      <c r="IT63" s="204"/>
      <c r="IU63" s="15"/>
      <c r="IV63" s="15"/>
    </row>
    <row r="64" spans="1:256" s="152" customFormat="1" ht="12.75" customHeight="1">
      <c r="A64" s="31"/>
      <c r="B64" s="14"/>
      <c r="C64" s="14"/>
      <c r="D64" s="14"/>
      <c r="E64" s="14"/>
      <c r="F64" s="14"/>
      <c r="G64" s="1761"/>
      <c r="H64" s="1761"/>
      <c r="I64" s="1761"/>
      <c r="J64" s="1761"/>
      <c r="K64" s="1761"/>
      <c r="L64" s="1761"/>
      <c r="M64" s="1761"/>
      <c r="N64" s="1761"/>
      <c r="O64" s="1761"/>
      <c r="P64" s="1761"/>
      <c r="Q64" s="1761"/>
      <c r="R64" s="1761"/>
      <c r="S64" s="1761"/>
      <c r="T64" s="1761"/>
      <c r="U64" s="1761"/>
      <c r="V64" s="31"/>
      <c r="W64" s="143"/>
      <c r="X64" s="1761"/>
      <c r="Y64" s="1761"/>
      <c r="Z64" s="1761"/>
      <c r="AA64" s="1761"/>
      <c r="AD64" s="1761"/>
      <c r="AE64" s="1761"/>
      <c r="AF64" s="1761"/>
      <c r="AG64" s="1761"/>
      <c r="AJ64" s="1761"/>
      <c r="AK64" s="1761"/>
      <c r="AL64" s="1761"/>
      <c r="AM64" s="31"/>
      <c r="AN64" s="143"/>
      <c r="AO64" s="1761"/>
      <c r="BA64" s="1761"/>
      <c r="BB64" s="1761"/>
      <c r="BC64" s="1761"/>
      <c r="BD64" s="31"/>
      <c r="BE64" s="14"/>
      <c r="BN64" s="1761"/>
      <c r="BO64" s="1761"/>
      <c r="BP64" s="1761"/>
      <c r="BQ64" s="1761"/>
      <c r="CI64" s="1761"/>
      <c r="CJ64" s="1761"/>
      <c r="CK64" s="31"/>
      <c r="CL64" s="14"/>
      <c r="CQ64" s="1761"/>
      <c r="CR64" s="1761"/>
      <c r="CS64" s="1761"/>
      <c r="CZ64" s="1761"/>
      <c r="DF64" s="1761"/>
      <c r="DG64" s="31"/>
      <c r="DH64" s="31"/>
      <c r="DI64" s="31"/>
      <c r="DJ64" s="31"/>
      <c r="DK64" s="31"/>
      <c r="DL64" s="31"/>
      <c r="EZ64" s="2881"/>
      <c r="FA64" s="2881"/>
      <c r="FK64" s="2893"/>
      <c r="FL64" s="2893"/>
      <c r="FM64" s="2893"/>
      <c r="FN64" s="2893"/>
      <c r="FP64" s="2881"/>
      <c r="FQ64" s="2881"/>
      <c r="FR64" s="2881"/>
      <c r="FS64" s="2881"/>
      <c r="FT64" s="2881"/>
      <c r="FU64" s="2881"/>
      <c r="GL64" s="2881"/>
      <c r="GM64" s="2881"/>
      <c r="GO64" s="2881"/>
      <c r="GP64" s="2881"/>
      <c r="HW64" s="1761"/>
      <c r="HX64" s="1761"/>
      <c r="HY64" s="1761"/>
      <c r="HZ64" s="1761"/>
      <c r="IA64" s="1761"/>
      <c r="ID64" s="1761"/>
      <c r="IE64" s="1761"/>
      <c r="IF64" s="31"/>
      <c r="IG64" s="31"/>
      <c r="IH64" s="204"/>
      <c r="II64" s="204"/>
      <c r="IJ64" s="204"/>
      <c r="IK64" s="204"/>
      <c r="IL64" s="204"/>
      <c r="IM64" s="204"/>
      <c r="IN64" s="204"/>
      <c r="IO64" s="204"/>
      <c r="IP64" s="204"/>
      <c r="IQ64" s="204"/>
      <c r="IR64" s="1761"/>
      <c r="IS64" s="204"/>
      <c r="IT64" s="204"/>
      <c r="IU64" s="15"/>
      <c r="IV64" s="15"/>
    </row>
    <row r="65" spans="1:256" s="152" customFormat="1" ht="12.75" customHeight="1">
      <c r="A65" s="31"/>
      <c r="B65" s="14"/>
      <c r="C65" s="14"/>
      <c r="D65" s="14"/>
      <c r="E65" s="14"/>
      <c r="F65" s="14"/>
      <c r="G65" s="1761"/>
      <c r="H65" s="1761"/>
      <c r="I65" s="1761"/>
      <c r="J65" s="1761"/>
      <c r="K65" s="1761"/>
      <c r="L65" s="1761"/>
      <c r="M65" s="1761"/>
      <c r="N65" s="1761"/>
      <c r="O65" s="1761"/>
      <c r="P65" s="1761"/>
      <c r="Q65" s="1761"/>
      <c r="R65" s="1761"/>
      <c r="S65" s="1761"/>
      <c r="T65" s="1761"/>
      <c r="U65" s="1761"/>
      <c r="V65" s="31"/>
      <c r="W65" s="14"/>
      <c r="X65" s="1761"/>
      <c r="Y65" s="1761"/>
      <c r="Z65" s="1761"/>
      <c r="AA65" s="1761"/>
      <c r="AD65" s="1761"/>
      <c r="AE65" s="1761"/>
      <c r="AF65" s="1761"/>
      <c r="AG65" s="1761"/>
      <c r="AJ65" s="1761"/>
      <c r="AK65" s="1761"/>
      <c r="AL65" s="1761"/>
      <c r="AM65" s="31"/>
      <c r="AN65" s="14"/>
      <c r="AO65" s="1761"/>
      <c r="BA65" s="1761"/>
      <c r="BB65" s="1761"/>
      <c r="BC65" s="1761"/>
      <c r="BD65" s="31"/>
      <c r="BE65" s="14"/>
      <c r="BN65" s="1761"/>
      <c r="BO65" s="1761"/>
      <c r="BP65" s="1761"/>
      <c r="BQ65" s="1761"/>
      <c r="CI65" s="1761"/>
      <c r="CJ65" s="1761"/>
      <c r="CK65" s="31"/>
      <c r="CL65" s="14"/>
      <c r="CQ65" s="1761"/>
      <c r="CR65" s="1761"/>
      <c r="CS65" s="1761"/>
      <c r="CZ65" s="1761"/>
      <c r="DF65" s="1761"/>
      <c r="DG65" s="31"/>
      <c r="DH65" s="31"/>
      <c r="DI65" s="31"/>
      <c r="DJ65" s="31"/>
      <c r="DK65" s="31"/>
      <c r="DL65" s="31"/>
      <c r="EZ65" s="2881"/>
      <c r="FA65" s="2881"/>
      <c r="FK65" s="2893"/>
      <c r="FL65" s="2893"/>
      <c r="FM65" s="2893"/>
      <c r="FN65" s="2893"/>
      <c r="FP65" s="2881"/>
      <c r="FQ65" s="2881"/>
      <c r="FR65" s="2881"/>
      <c r="FS65" s="2881"/>
      <c r="FT65" s="2881"/>
      <c r="FU65" s="2881"/>
      <c r="GL65" s="2881"/>
      <c r="GM65" s="2881"/>
      <c r="GO65" s="2881"/>
      <c r="GP65" s="2881"/>
      <c r="HW65" s="1761"/>
      <c r="HX65" s="1761"/>
      <c r="HY65" s="1761"/>
      <c r="HZ65" s="1761"/>
      <c r="IA65" s="1761"/>
      <c r="ID65" s="1761"/>
      <c r="IE65" s="1761"/>
      <c r="IF65" s="31"/>
      <c r="IG65" s="31"/>
      <c r="IH65" s="204"/>
      <c r="II65" s="204"/>
      <c r="IJ65" s="204"/>
      <c r="IK65" s="204"/>
      <c r="IL65" s="204"/>
      <c r="IM65" s="204"/>
      <c r="IN65" s="204"/>
      <c r="IO65" s="204"/>
      <c r="IP65" s="204"/>
      <c r="IQ65" s="204"/>
      <c r="IR65" s="1761"/>
      <c r="IS65" s="204"/>
      <c r="IT65" s="204"/>
      <c r="IU65" s="15"/>
      <c r="IV65" s="15"/>
    </row>
    <row r="66" spans="1:256" s="152" customFormat="1" ht="12.75" customHeight="1">
      <c r="A66" s="31"/>
      <c r="B66" s="14"/>
      <c r="C66" s="14"/>
      <c r="D66" s="14"/>
      <c r="E66" s="14"/>
      <c r="F66" s="14"/>
      <c r="G66" s="1761"/>
      <c r="H66" s="1761"/>
      <c r="I66" s="1761"/>
      <c r="J66" s="1761"/>
      <c r="K66" s="1761"/>
      <c r="O66" s="1761"/>
      <c r="P66" s="1761"/>
      <c r="Q66" s="1761"/>
      <c r="R66" s="1761"/>
      <c r="S66" s="1761"/>
      <c r="T66" s="1761"/>
      <c r="U66" s="1761"/>
      <c r="V66" s="31"/>
      <c r="W66" s="14"/>
      <c r="X66" s="1761"/>
      <c r="Y66" s="1761"/>
      <c r="Z66" s="1761"/>
      <c r="AD66" s="1761"/>
      <c r="AE66" s="1761"/>
      <c r="AF66" s="1761"/>
      <c r="AG66" s="1761"/>
      <c r="AJ66" s="1761"/>
      <c r="AK66" s="1761"/>
      <c r="AL66" s="1761"/>
      <c r="AM66" s="31"/>
      <c r="AN66" s="14"/>
      <c r="AO66" s="1761"/>
      <c r="BA66" s="1761"/>
      <c r="BB66" s="1761"/>
      <c r="BC66" s="1761"/>
      <c r="BD66" s="31"/>
      <c r="BE66" s="14"/>
      <c r="BN66" s="1761"/>
      <c r="BO66" s="1761"/>
      <c r="BP66" s="1761"/>
      <c r="BQ66" s="1761"/>
      <c r="CI66" s="1761"/>
      <c r="CJ66" s="1761"/>
      <c r="CK66" s="31"/>
      <c r="CL66" s="14"/>
      <c r="CQ66" s="1761"/>
      <c r="CR66" s="1761"/>
      <c r="CS66" s="1761"/>
      <c r="CZ66" s="1761"/>
      <c r="DF66" s="1761"/>
      <c r="DG66" s="31"/>
      <c r="DH66" s="31"/>
      <c r="DI66" s="31"/>
      <c r="DJ66" s="31"/>
      <c r="DK66" s="31"/>
      <c r="DL66" s="31"/>
      <c r="EZ66" s="2881"/>
      <c r="FA66" s="2881"/>
      <c r="FK66" s="2893"/>
      <c r="FL66" s="2893"/>
      <c r="FM66" s="2893"/>
      <c r="FN66" s="2893"/>
      <c r="FP66" s="2881"/>
      <c r="FQ66" s="2881"/>
      <c r="FR66" s="2881"/>
      <c r="FS66" s="2881"/>
      <c r="FT66" s="2881"/>
      <c r="FU66" s="2881"/>
      <c r="GL66" s="2881"/>
      <c r="GM66" s="2881"/>
      <c r="GO66" s="2881"/>
      <c r="GP66" s="2881"/>
      <c r="HW66" s="1761"/>
      <c r="HX66" s="1761"/>
      <c r="HY66" s="1761"/>
      <c r="HZ66" s="1761"/>
      <c r="IA66" s="1761"/>
      <c r="ID66" s="1761"/>
      <c r="IE66" s="1761"/>
      <c r="IF66" s="31"/>
      <c r="IG66" s="31"/>
      <c r="IH66" s="204"/>
      <c r="II66" s="204"/>
      <c r="IJ66" s="204"/>
      <c r="IK66" s="204"/>
      <c r="IL66" s="204"/>
      <c r="IM66" s="204"/>
      <c r="IN66" s="204"/>
      <c r="IO66" s="204"/>
      <c r="IP66" s="204"/>
      <c r="IQ66" s="204"/>
      <c r="IR66" s="1761"/>
      <c r="IS66" s="204"/>
      <c r="IT66" s="204"/>
      <c r="IU66" s="15"/>
      <c r="IV66" s="15"/>
    </row>
    <row r="67" spans="1:256" s="152" customFormat="1" ht="12.75" customHeight="1">
      <c r="A67" s="31"/>
      <c r="B67" s="14"/>
      <c r="C67" s="14"/>
      <c r="D67" s="14"/>
      <c r="E67" s="14"/>
      <c r="F67" s="14"/>
      <c r="G67" s="1761"/>
      <c r="H67" s="1761"/>
      <c r="I67" s="1761"/>
      <c r="J67" s="1761"/>
      <c r="K67" s="1761"/>
      <c r="O67" s="1761"/>
      <c r="P67" s="1761"/>
      <c r="Q67" s="1761"/>
      <c r="R67" s="1761"/>
      <c r="S67" s="1761"/>
      <c r="T67" s="1761"/>
      <c r="U67" s="1761"/>
      <c r="V67" s="31"/>
      <c r="W67" s="14"/>
      <c r="X67" s="1761"/>
      <c r="Y67" s="1761"/>
      <c r="Z67" s="1761"/>
      <c r="AD67" s="1761"/>
      <c r="AE67" s="1761"/>
      <c r="AF67" s="1761"/>
      <c r="AG67" s="1761"/>
      <c r="AJ67" s="1761"/>
      <c r="AK67" s="1761"/>
      <c r="AL67" s="1761"/>
      <c r="AM67" s="31"/>
      <c r="AN67" s="14"/>
      <c r="AO67" s="1761"/>
      <c r="BA67" s="1761"/>
      <c r="BB67" s="1761"/>
      <c r="BC67" s="1761"/>
      <c r="BD67" s="31"/>
      <c r="BE67" s="14"/>
      <c r="BN67" s="1761"/>
      <c r="BO67" s="1761"/>
      <c r="BP67" s="1761"/>
      <c r="BQ67" s="1761"/>
      <c r="CI67" s="1761"/>
      <c r="CJ67" s="1761"/>
      <c r="CK67" s="31"/>
      <c r="CL67" s="14"/>
      <c r="CQ67" s="1761"/>
      <c r="CR67" s="1761"/>
      <c r="CS67" s="1761"/>
      <c r="CZ67" s="1761"/>
      <c r="DF67" s="1761"/>
      <c r="DG67" s="31"/>
      <c r="DH67" s="31"/>
      <c r="DI67" s="31"/>
      <c r="DJ67" s="31"/>
      <c r="DK67" s="31"/>
      <c r="DL67" s="31"/>
      <c r="EZ67" s="2881"/>
      <c r="FA67" s="2881"/>
      <c r="FK67" s="2893"/>
      <c r="FL67" s="2893"/>
      <c r="FM67" s="2893"/>
      <c r="FN67" s="2893"/>
      <c r="FP67" s="2881"/>
      <c r="FQ67" s="2881"/>
      <c r="FR67" s="2881"/>
      <c r="FS67" s="2881"/>
      <c r="FT67" s="2881"/>
      <c r="FU67" s="2881"/>
      <c r="GL67" s="2881"/>
      <c r="GM67" s="2881"/>
      <c r="GO67" s="2881"/>
      <c r="GP67" s="2881"/>
      <c r="HW67" s="1761"/>
      <c r="HX67" s="1761"/>
      <c r="HY67" s="1761"/>
      <c r="HZ67" s="1761"/>
      <c r="IA67" s="1761"/>
      <c r="ID67" s="1761"/>
      <c r="IE67" s="1761"/>
      <c r="IF67" s="31"/>
      <c r="IG67" s="31"/>
      <c r="IH67" s="204"/>
      <c r="II67" s="204"/>
      <c r="IJ67" s="204"/>
      <c r="IK67" s="204"/>
      <c r="IL67" s="204"/>
      <c r="IM67" s="204"/>
      <c r="IN67" s="204"/>
      <c r="IO67" s="204"/>
      <c r="IP67" s="204"/>
      <c r="IQ67" s="204"/>
      <c r="IR67" s="1761"/>
      <c r="IS67" s="204"/>
      <c r="IT67" s="204"/>
      <c r="IU67" s="15"/>
      <c r="IV67" s="15"/>
    </row>
    <row r="68" spans="1:256" s="152" customFormat="1" ht="12.75" customHeight="1">
      <c r="A68" s="31"/>
      <c r="B68" s="14"/>
      <c r="C68" s="14"/>
      <c r="D68" s="14"/>
      <c r="E68" s="14"/>
      <c r="F68" s="14"/>
      <c r="G68" s="1761"/>
      <c r="H68" s="1761"/>
      <c r="I68" s="1761"/>
      <c r="J68" s="1761"/>
      <c r="K68" s="1761"/>
      <c r="O68" s="1761"/>
      <c r="P68" s="1761"/>
      <c r="Q68" s="1761"/>
      <c r="R68" s="1761"/>
      <c r="S68" s="1761"/>
      <c r="T68" s="1761"/>
      <c r="U68" s="1761"/>
      <c r="V68" s="31"/>
      <c r="W68" s="14"/>
      <c r="X68" s="1761"/>
      <c r="Y68" s="1761"/>
      <c r="Z68" s="1761"/>
      <c r="AD68" s="1761"/>
      <c r="AE68" s="1761"/>
      <c r="AF68" s="1761"/>
      <c r="AG68" s="1761"/>
      <c r="AJ68" s="1761"/>
      <c r="AK68" s="1761"/>
      <c r="AL68" s="1761"/>
      <c r="AM68" s="31"/>
      <c r="AN68" s="14"/>
      <c r="AO68" s="1761"/>
      <c r="BA68" s="1761"/>
      <c r="BB68" s="1761"/>
      <c r="BC68" s="1761"/>
      <c r="BD68" s="31"/>
      <c r="BE68" s="14"/>
      <c r="BN68" s="1761"/>
      <c r="BO68" s="1761"/>
      <c r="BP68" s="1761"/>
      <c r="BQ68" s="1761"/>
      <c r="CI68" s="1761"/>
      <c r="CJ68" s="1761"/>
      <c r="CK68" s="31"/>
      <c r="CL68" s="14"/>
      <c r="CQ68" s="1761"/>
      <c r="CR68" s="1761"/>
      <c r="CS68" s="1761"/>
      <c r="CZ68" s="1761"/>
      <c r="DF68" s="1761"/>
      <c r="DG68" s="31"/>
      <c r="DH68" s="31"/>
      <c r="DI68" s="31"/>
      <c r="DJ68" s="31"/>
      <c r="DK68" s="31"/>
      <c r="DL68" s="31"/>
      <c r="EZ68" s="2881"/>
      <c r="FA68" s="2881"/>
      <c r="FK68" s="2893"/>
      <c r="FL68" s="2893"/>
      <c r="FM68" s="2893"/>
      <c r="FN68" s="2893"/>
      <c r="FP68" s="2881"/>
      <c r="FQ68" s="2881"/>
      <c r="FR68" s="2881"/>
      <c r="FS68" s="2881"/>
      <c r="FT68" s="2881"/>
      <c r="FU68" s="2881"/>
      <c r="GL68" s="2881"/>
      <c r="GM68" s="2881"/>
      <c r="GO68" s="2881"/>
      <c r="GP68" s="2881"/>
      <c r="HW68" s="1761"/>
      <c r="HX68" s="1761"/>
      <c r="HY68" s="1761"/>
      <c r="HZ68" s="1761"/>
      <c r="IA68" s="1761"/>
      <c r="ID68" s="1761"/>
      <c r="IE68" s="1761"/>
      <c r="IF68" s="31"/>
      <c r="IG68" s="31"/>
      <c r="IH68" s="204"/>
      <c r="II68" s="204"/>
      <c r="IJ68" s="204"/>
      <c r="IK68" s="204"/>
      <c r="IL68" s="204"/>
      <c r="IM68" s="204"/>
      <c r="IN68" s="204"/>
      <c r="IO68" s="204"/>
      <c r="IP68" s="204"/>
      <c r="IQ68" s="204"/>
      <c r="IR68" s="1761"/>
      <c r="IS68" s="204"/>
      <c r="IT68" s="204"/>
      <c r="IU68" s="15"/>
      <c r="IV68" s="15"/>
    </row>
    <row r="69" spans="1:256" s="152" customFormat="1" ht="12.75" customHeight="1">
      <c r="A69" s="31"/>
      <c r="B69" s="14"/>
      <c r="C69" s="14"/>
      <c r="D69" s="14"/>
      <c r="E69" s="14"/>
      <c r="F69" s="14"/>
      <c r="G69" s="1761"/>
      <c r="H69" s="1761"/>
      <c r="I69" s="1761"/>
      <c r="J69" s="1761"/>
      <c r="K69" s="1761"/>
      <c r="O69" s="1761"/>
      <c r="P69" s="1761"/>
      <c r="Q69" s="1761"/>
      <c r="R69" s="1761"/>
      <c r="S69" s="1761"/>
      <c r="T69" s="1761"/>
      <c r="U69" s="1761"/>
      <c r="V69" s="31"/>
      <c r="W69" s="14"/>
      <c r="X69" s="1761"/>
      <c r="Y69" s="1761"/>
      <c r="Z69" s="1761"/>
      <c r="AD69" s="1761"/>
      <c r="AE69" s="1761"/>
      <c r="AF69" s="1761"/>
      <c r="AG69" s="1761"/>
      <c r="AJ69" s="1761"/>
      <c r="AK69" s="1761"/>
      <c r="AL69" s="1761"/>
      <c r="AM69" s="31"/>
      <c r="AN69" s="14"/>
      <c r="AO69" s="1761"/>
      <c r="BA69" s="1761"/>
      <c r="BB69" s="1761"/>
      <c r="BC69" s="1761"/>
      <c r="BD69" s="31"/>
      <c r="BE69" s="14"/>
      <c r="BN69" s="1761"/>
      <c r="BO69" s="1761"/>
      <c r="BP69" s="1761"/>
      <c r="BQ69" s="1761"/>
      <c r="CI69" s="1761"/>
      <c r="CJ69" s="1761"/>
      <c r="CK69" s="31"/>
      <c r="CL69" s="14"/>
      <c r="CQ69" s="1761"/>
      <c r="CR69" s="1761"/>
      <c r="CS69" s="1761"/>
      <c r="CZ69" s="1761"/>
      <c r="DF69" s="1761"/>
      <c r="DG69" s="31"/>
      <c r="DH69" s="31"/>
      <c r="DI69" s="31"/>
      <c r="DJ69" s="31"/>
      <c r="DK69" s="31"/>
      <c r="DL69" s="31"/>
      <c r="EZ69" s="2881"/>
      <c r="FA69" s="2881"/>
      <c r="FK69" s="2893"/>
      <c r="FL69" s="2893"/>
      <c r="FM69" s="2893"/>
      <c r="FN69" s="2893"/>
      <c r="FP69" s="2881"/>
      <c r="FQ69" s="2881"/>
      <c r="FR69" s="2881"/>
      <c r="FS69" s="2881"/>
      <c r="FT69" s="2881"/>
      <c r="FU69" s="2881"/>
      <c r="GL69" s="2881"/>
      <c r="GM69" s="2881"/>
      <c r="GO69" s="2881"/>
      <c r="GP69" s="2881"/>
      <c r="HW69" s="1761"/>
      <c r="HX69" s="1761"/>
      <c r="HY69" s="1761"/>
      <c r="HZ69" s="1761"/>
      <c r="IA69" s="1761"/>
      <c r="ID69" s="1761"/>
      <c r="IE69" s="1761"/>
      <c r="IF69" s="31"/>
      <c r="IG69" s="31"/>
      <c r="IH69" s="204"/>
      <c r="II69" s="204"/>
      <c r="IJ69" s="204"/>
      <c r="IK69" s="204"/>
      <c r="IL69" s="204"/>
      <c r="IM69" s="204"/>
      <c r="IN69" s="204"/>
      <c r="IO69" s="204"/>
      <c r="IP69" s="204"/>
      <c r="IQ69" s="204"/>
      <c r="IR69" s="1761"/>
      <c r="IS69" s="204"/>
      <c r="IT69" s="204"/>
      <c r="IU69" s="15"/>
      <c r="IV69" s="15"/>
    </row>
    <row r="70" spans="1:256" s="152" customFormat="1" ht="12.75" customHeight="1">
      <c r="A70" s="31"/>
      <c r="B70" s="14"/>
      <c r="C70" s="14"/>
      <c r="D70" s="14"/>
      <c r="E70" s="14"/>
      <c r="F70" s="14"/>
      <c r="G70" s="1761"/>
      <c r="H70" s="1761"/>
      <c r="I70" s="1761"/>
      <c r="J70" s="1761"/>
      <c r="K70" s="1761"/>
      <c r="O70" s="1761"/>
      <c r="P70" s="1761"/>
      <c r="Q70" s="1761"/>
      <c r="R70" s="1761"/>
      <c r="S70" s="1761"/>
      <c r="T70" s="1761"/>
      <c r="U70" s="1761"/>
      <c r="V70" s="31"/>
      <c r="W70" s="14"/>
      <c r="X70" s="1761"/>
      <c r="Y70" s="1761"/>
      <c r="Z70" s="1761"/>
      <c r="AD70" s="1761"/>
      <c r="AE70" s="1761"/>
      <c r="AF70" s="1761"/>
      <c r="AG70" s="1761"/>
      <c r="AJ70" s="1761"/>
      <c r="AK70" s="1761"/>
      <c r="AL70" s="1761"/>
      <c r="AM70" s="31"/>
      <c r="AN70" s="14"/>
      <c r="AO70" s="1761"/>
      <c r="BA70" s="1761"/>
      <c r="BB70" s="1761"/>
      <c r="BC70" s="1761"/>
      <c r="BD70" s="31"/>
      <c r="BE70" s="14"/>
      <c r="BN70" s="1761"/>
      <c r="BO70" s="1761"/>
      <c r="BP70" s="1761"/>
      <c r="BQ70" s="1761"/>
      <c r="CI70" s="1761"/>
      <c r="CJ70" s="1761"/>
      <c r="CK70" s="31"/>
      <c r="CL70" s="14"/>
      <c r="CQ70" s="1761"/>
      <c r="CR70" s="1761"/>
      <c r="CS70" s="1761"/>
      <c r="CZ70" s="1761"/>
      <c r="DF70" s="1761"/>
      <c r="DG70" s="31"/>
      <c r="DH70" s="31"/>
      <c r="DI70" s="31"/>
      <c r="DJ70" s="31"/>
      <c r="DK70" s="31"/>
      <c r="DL70" s="31"/>
      <c r="EZ70" s="2881"/>
      <c r="FA70" s="2881"/>
      <c r="FK70" s="2893"/>
      <c r="FL70" s="2893"/>
      <c r="FM70" s="2893"/>
      <c r="FN70" s="2893"/>
      <c r="FP70" s="2881"/>
      <c r="FQ70" s="2881"/>
      <c r="FR70" s="2881"/>
      <c r="FS70" s="2881"/>
      <c r="FT70" s="2881"/>
      <c r="FU70" s="2881"/>
      <c r="GL70" s="2881"/>
      <c r="GM70" s="2881"/>
      <c r="GO70" s="2881"/>
      <c r="GP70" s="2881"/>
      <c r="HW70" s="1761"/>
      <c r="HX70" s="1761"/>
      <c r="HY70" s="1761"/>
      <c r="HZ70" s="1761"/>
      <c r="IA70" s="1761"/>
      <c r="ID70" s="1761"/>
      <c r="IE70" s="1761"/>
      <c r="IF70" s="31"/>
      <c r="IG70" s="31"/>
      <c r="IH70" s="204"/>
      <c r="II70" s="204"/>
      <c r="IJ70" s="204"/>
      <c r="IK70" s="204"/>
      <c r="IL70" s="204"/>
      <c r="IM70" s="204"/>
      <c r="IN70" s="204"/>
      <c r="IO70" s="204"/>
      <c r="IP70" s="204"/>
      <c r="IQ70" s="204"/>
      <c r="IR70" s="1761"/>
      <c r="IS70" s="204"/>
      <c r="IT70" s="204"/>
      <c r="IU70" s="15"/>
      <c r="IV70" s="15"/>
    </row>
    <row r="71" spans="1:256" s="152" customFormat="1" ht="12.75" customHeight="1">
      <c r="A71" s="31"/>
      <c r="B71" s="14"/>
      <c r="C71" s="14"/>
      <c r="D71" s="14"/>
      <c r="E71" s="14"/>
      <c r="F71" s="14"/>
      <c r="G71" s="1761"/>
      <c r="H71" s="1761"/>
      <c r="I71" s="1761"/>
      <c r="J71" s="1761"/>
      <c r="K71" s="1761"/>
      <c r="O71" s="1761"/>
      <c r="P71" s="1761"/>
      <c r="Q71" s="1761"/>
      <c r="R71" s="1761"/>
      <c r="S71" s="1761"/>
      <c r="T71" s="1761"/>
      <c r="U71" s="1761"/>
      <c r="V71" s="31"/>
      <c r="W71" s="14"/>
      <c r="X71" s="1761"/>
      <c r="Y71" s="1761"/>
      <c r="Z71" s="1761"/>
      <c r="AD71" s="1761"/>
      <c r="AE71" s="1761"/>
      <c r="AF71" s="1761"/>
      <c r="AG71" s="1761"/>
      <c r="AJ71" s="1761"/>
      <c r="AK71" s="1761"/>
      <c r="AL71" s="1761"/>
      <c r="AM71" s="31"/>
      <c r="AN71" s="14"/>
      <c r="AO71" s="1761"/>
      <c r="BA71" s="1761"/>
      <c r="BB71" s="1761"/>
      <c r="BC71" s="1761"/>
      <c r="BD71" s="31"/>
      <c r="BE71" s="14"/>
      <c r="BN71" s="1761"/>
      <c r="BO71" s="1761"/>
      <c r="BP71" s="1761"/>
      <c r="BQ71" s="1761"/>
      <c r="CI71" s="1761"/>
      <c r="CJ71" s="1761"/>
      <c r="CK71" s="31"/>
      <c r="CL71" s="14"/>
      <c r="CQ71" s="1761"/>
      <c r="CR71" s="1761"/>
      <c r="CS71" s="1761"/>
      <c r="CZ71" s="1761"/>
      <c r="DF71" s="1761"/>
      <c r="DG71" s="31"/>
      <c r="DH71" s="31"/>
      <c r="DI71" s="31"/>
      <c r="DJ71" s="31"/>
      <c r="DK71" s="31"/>
      <c r="DL71" s="31"/>
      <c r="EZ71" s="2881"/>
      <c r="FA71" s="2881"/>
      <c r="FK71" s="2893"/>
      <c r="FL71" s="2893"/>
      <c r="FM71" s="2893"/>
      <c r="FN71" s="2893"/>
      <c r="FP71" s="2881"/>
      <c r="FQ71" s="2881"/>
      <c r="FR71" s="2881"/>
      <c r="FS71" s="2881"/>
      <c r="FT71" s="2881"/>
      <c r="FU71" s="2881"/>
      <c r="GL71" s="2881"/>
      <c r="GM71" s="2881"/>
      <c r="GO71" s="2881"/>
      <c r="GP71" s="2881"/>
      <c r="HW71" s="1761"/>
      <c r="HX71" s="1761"/>
      <c r="HY71" s="1761"/>
      <c r="HZ71" s="1761"/>
      <c r="IA71" s="1761"/>
      <c r="ID71" s="1761"/>
      <c r="IE71" s="1761"/>
      <c r="IF71" s="31"/>
      <c r="IG71" s="31"/>
      <c r="IH71" s="204"/>
      <c r="II71" s="204"/>
      <c r="IJ71" s="204"/>
      <c r="IK71" s="204"/>
      <c r="IL71" s="204"/>
      <c r="IM71" s="204"/>
      <c r="IN71" s="204"/>
      <c r="IO71" s="204"/>
      <c r="IP71" s="204"/>
      <c r="IQ71" s="204"/>
      <c r="IR71" s="1761"/>
      <c r="IS71" s="204"/>
      <c r="IT71" s="204"/>
      <c r="IU71" s="15"/>
      <c r="IV71" s="15"/>
    </row>
    <row r="72" spans="1:256" s="152" customFormat="1" ht="12.75" customHeight="1">
      <c r="A72" s="31"/>
      <c r="B72" s="14"/>
      <c r="C72" s="14"/>
      <c r="D72" s="14"/>
      <c r="E72" s="14"/>
      <c r="F72" s="14"/>
      <c r="G72" s="1761"/>
      <c r="H72" s="1761"/>
      <c r="I72" s="1761"/>
      <c r="J72" s="1761"/>
      <c r="K72" s="1761"/>
      <c r="O72" s="1761"/>
      <c r="P72" s="1761"/>
      <c r="Q72" s="1761"/>
      <c r="R72" s="1761"/>
      <c r="S72" s="1761"/>
      <c r="T72" s="1761"/>
      <c r="U72" s="1761"/>
      <c r="V72" s="31"/>
      <c r="W72" s="14"/>
      <c r="X72" s="1761"/>
      <c r="Y72" s="1761"/>
      <c r="Z72" s="1761"/>
      <c r="AD72" s="1761"/>
      <c r="AE72" s="1761"/>
      <c r="AF72" s="1761"/>
      <c r="AG72" s="1761"/>
      <c r="AJ72" s="1761"/>
      <c r="AK72" s="1761"/>
      <c r="AL72" s="1761"/>
      <c r="AM72" s="31"/>
      <c r="AN72" s="14"/>
      <c r="AO72" s="1761"/>
      <c r="BA72" s="1761"/>
      <c r="BB72" s="1761"/>
      <c r="BC72" s="1761"/>
      <c r="BD72" s="31"/>
      <c r="BE72" s="14"/>
      <c r="BN72" s="1761"/>
      <c r="BO72" s="1761"/>
      <c r="BP72" s="1761"/>
      <c r="BQ72" s="1761"/>
      <c r="CI72" s="1761"/>
      <c r="CJ72" s="1761"/>
      <c r="CK72" s="31"/>
      <c r="CL72" s="14"/>
      <c r="CQ72" s="1761"/>
      <c r="CR72" s="1761"/>
      <c r="CS72" s="1761"/>
      <c r="CZ72" s="1761"/>
      <c r="DF72" s="1761"/>
      <c r="DG72" s="31"/>
      <c r="DH72" s="31"/>
      <c r="DI72" s="31"/>
      <c r="DJ72" s="31"/>
      <c r="DK72" s="31"/>
      <c r="DL72" s="31"/>
      <c r="EZ72" s="2881"/>
      <c r="FA72" s="2881"/>
      <c r="FK72" s="2893"/>
      <c r="FL72" s="2893"/>
      <c r="FM72" s="2893"/>
      <c r="FN72" s="2893"/>
      <c r="FP72" s="2881"/>
      <c r="FQ72" s="2881"/>
      <c r="FR72" s="2881"/>
      <c r="FS72" s="2881"/>
      <c r="FT72" s="2881"/>
      <c r="FU72" s="2881"/>
      <c r="GL72" s="2881"/>
      <c r="GM72" s="2881"/>
      <c r="GO72" s="2881"/>
      <c r="GP72" s="2881"/>
      <c r="HW72" s="1441"/>
      <c r="HX72" s="1441"/>
      <c r="HY72" s="1441"/>
      <c r="HZ72" s="1441"/>
      <c r="IA72" s="1441"/>
      <c r="ID72" s="1761"/>
      <c r="IE72" s="1761"/>
      <c r="IF72" s="31"/>
      <c r="IG72" s="31"/>
      <c r="IH72" s="204"/>
      <c r="II72" s="204"/>
      <c r="IJ72" s="204"/>
      <c r="IK72" s="204"/>
      <c r="IL72" s="204"/>
      <c r="IM72" s="204"/>
      <c r="IN72" s="204"/>
      <c r="IO72" s="204"/>
      <c r="IP72" s="204"/>
      <c r="IQ72" s="204"/>
      <c r="IR72" s="1761"/>
      <c r="IS72" s="204"/>
      <c r="IT72" s="204"/>
      <c r="IU72" s="36"/>
      <c r="IV72" s="36"/>
    </row>
    <row r="73" spans="1:256" s="152" customFormat="1">
      <c r="A73" s="31"/>
      <c r="B73" s="14"/>
      <c r="C73" s="14"/>
      <c r="D73" s="14"/>
      <c r="E73" s="14"/>
      <c r="F73" s="14"/>
      <c r="G73" s="1441"/>
      <c r="H73" s="1441"/>
      <c r="I73" s="1441"/>
      <c r="J73" s="1441"/>
      <c r="K73" s="1441"/>
      <c r="O73" s="1441"/>
      <c r="P73" s="1441"/>
      <c r="Q73" s="1441"/>
      <c r="R73" s="1441"/>
      <c r="S73" s="1441"/>
      <c r="T73" s="1441"/>
      <c r="U73" s="1761"/>
      <c r="V73" s="31"/>
      <c r="W73" s="14"/>
      <c r="X73" s="1761"/>
      <c r="Y73" s="1761"/>
      <c r="Z73" s="1761"/>
      <c r="AD73" s="1761"/>
      <c r="AE73" s="1761"/>
      <c r="AF73" s="1761"/>
      <c r="AG73" s="1761"/>
      <c r="AJ73" s="1761"/>
      <c r="AK73" s="1761"/>
      <c r="AL73" s="1761"/>
      <c r="AM73" s="31"/>
      <c r="AN73" s="14"/>
      <c r="AO73" s="1761"/>
      <c r="BA73" s="1761"/>
      <c r="BB73" s="1761"/>
      <c r="BC73" s="1761"/>
      <c r="BD73" s="31"/>
      <c r="BE73" s="14"/>
      <c r="BN73" s="1761"/>
      <c r="BO73" s="1761"/>
      <c r="BP73" s="1761"/>
      <c r="BQ73" s="1761"/>
      <c r="CI73" s="1761"/>
      <c r="CJ73" s="1761"/>
      <c r="CK73" s="31"/>
      <c r="CL73" s="14"/>
      <c r="CQ73" s="1441"/>
      <c r="CR73" s="1441"/>
      <c r="CS73" s="1761"/>
      <c r="CZ73" s="1761"/>
      <c r="DF73" s="1761"/>
      <c r="DG73" s="31"/>
      <c r="DH73" s="31"/>
      <c r="DI73" s="31"/>
      <c r="DJ73" s="31"/>
      <c r="DK73" s="31"/>
      <c r="DL73" s="31"/>
      <c r="EZ73" s="2881"/>
      <c r="FA73" s="2881"/>
      <c r="FK73" s="2893"/>
      <c r="FL73" s="2893"/>
      <c r="FM73" s="2893"/>
      <c r="FN73" s="2893"/>
      <c r="FP73" s="2881"/>
      <c r="FQ73" s="2881"/>
      <c r="FR73" s="2881"/>
      <c r="FS73" s="2881"/>
      <c r="FT73" s="2881"/>
      <c r="FU73" s="2881"/>
      <c r="GL73" s="2881"/>
      <c r="GM73" s="2881"/>
      <c r="GO73" s="2881"/>
      <c r="GP73" s="2881"/>
      <c r="HW73" s="465"/>
      <c r="HX73" s="465"/>
      <c r="HY73" s="465"/>
      <c r="HZ73" s="465"/>
      <c r="IA73" s="465"/>
      <c r="ID73" s="1397"/>
      <c r="IE73" s="1397"/>
      <c r="IF73" s="31"/>
      <c r="IG73" s="31"/>
      <c r="IH73" s="204"/>
      <c r="II73" s="204"/>
      <c r="IJ73" s="204"/>
      <c r="IK73" s="204"/>
      <c r="IL73" s="204"/>
      <c r="IM73" s="204"/>
      <c r="IN73" s="204"/>
      <c r="IO73" s="204"/>
      <c r="IP73" s="204"/>
      <c r="IQ73" s="204"/>
      <c r="IR73" s="1397"/>
      <c r="IS73" s="204"/>
      <c r="IT73" s="204"/>
      <c r="IU73" s="14"/>
      <c r="IV73" s="14"/>
    </row>
    <row r="74" spans="1:256" s="152" customFormat="1">
      <c r="A74" s="31"/>
      <c r="B74" s="14"/>
      <c r="C74" s="14"/>
      <c r="D74" s="14"/>
      <c r="E74" s="14"/>
      <c r="F74" s="14"/>
      <c r="G74" s="465"/>
      <c r="H74" s="465"/>
      <c r="I74" s="465"/>
      <c r="J74" s="465"/>
      <c r="K74" s="465"/>
      <c r="U74" s="1397"/>
      <c r="V74" s="31"/>
      <c r="W74" s="14"/>
      <c r="X74" s="1761"/>
      <c r="Y74" s="1761"/>
      <c r="Z74" s="1761"/>
      <c r="AD74" s="1761"/>
      <c r="AE74" s="1761"/>
      <c r="AF74" s="1761"/>
      <c r="AG74" s="1761"/>
      <c r="AJ74" s="1761"/>
      <c r="AK74" s="1761"/>
      <c r="AL74" s="1761"/>
      <c r="AM74" s="31"/>
      <c r="AN74" s="14"/>
      <c r="AO74" s="1761"/>
      <c r="BA74" s="1441"/>
      <c r="BB74" s="1441"/>
      <c r="BC74" s="1761"/>
      <c r="BD74" s="31"/>
      <c r="BE74" s="14"/>
      <c r="BN74" s="1397"/>
      <c r="BO74" s="2934"/>
      <c r="BP74" s="2934"/>
      <c r="BQ74" s="2845"/>
      <c r="CI74" s="1761"/>
      <c r="CJ74" s="1761"/>
      <c r="CK74" s="31"/>
      <c r="CL74" s="14"/>
      <c r="CQ74" s="465"/>
      <c r="CR74" s="465"/>
      <c r="CS74" s="1397"/>
      <c r="CZ74" s="1397"/>
      <c r="DF74" s="1397"/>
      <c r="DG74" s="31"/>
      <c r="DH74" s="31"/>
      <c r="DI74" s="31"/>
      <c r="DJ74" s="31"/>
      <c r="DK74" s="31"/>
      <c r="DL74" s="31"/>
      <c r="EZ74" s="2881"/>
      <c r="FA74" s="2881"/>
      <c r="FK74" s="2893"/>
      <c r="FL74" s="2893"/>
      <c r="FM74" s="2893"/>
      <c r="FN74" s="2893"/>
      <c r="FP74" s="2881"/>
      <c r="FQ74" s="2881"/>
      <c r="FR74" s="2881"/>
      <c r="FS74" s="2881"/>
      <c r="FT74" s="2881"/>
      <c r="FU74" s="2881"/>
      <c r="GL74" s="2881"/>
      <c r="GM74" s="2881"/>
      <c r="GO74" s="2881"/>
      <c r="GP74" s="2881"/>
      <c r="HW74" s="465"/>
      <c r="HX74" s="465"/>
      <c r="HY74" s="465"/>
      <c r="HZ74" s="465"/>
      <c r="IA74" s="465"/>
      <c r="ID74" s="1397"/>
      <c r="IE74" s="1397"/>
      <c r="IF74" s="31"/>
      <c r="IG74" s="31"/>
      <c r="IH74" s="204"/>
      <c r="II74" s="204"/>
      <c r="IJ74" s="204"/>
      <c r="IK74" s="204"/>
      <c r="IL74" s="204"/>
      <c r="IM74" s="204"/>
      <c r="IN74" s="204"/>
      <c r="IO74" s="204"/>
      <c r="IP74" s="204"/>
      <c r="IQ74" s="204"/>
      <c r="IR74" s="1397"/>
      <c r="IS74" s="204"/>
      <c r="IT74" s="204"/>
      <c r="IU74" s="14"/>
      <c r="IV74" s="14"/>
    </row>
    <row r="75" spans="1:256" s="152" customFormat="1">
      <c r="A75" s="31"/>
      <c r="B75" s="14"/>
      <c r="C75" s="14"/>
      <c r="D75" s="14"/>
      <c r="E75" s="14"/>
      <c r="F75" s="14"/>
      <c r="G75" s="465"/>
      <c r="H75" s="465"/>
      <c r="I75" s="465"/>
      <c r="J75" s="465"/>
      <c r="K75" s="465"/>
      <c r="U75" s="1397"/>
      <c r="V75" s="31"/>
      <c r="W75" s="14"/>
      <c r="X75" s="1761"/>
      <c r="Y75" s="1761"/>
      <c r="Z75" s="1761"/>
      <c r="AD75" s="1761"/>
      <c r="AE75" s="1761"/>
      <c r="AF75" s="1761"/>
      <c r="AG75" s="1761"/>
      <c r="AJ75" s="1761"/>
      <c r="AK75" s="1761"/>
      <c r="AL75" s="1761"/>
      <c r="AM75" s="31"/>
      <c r="AN75" s="14"/>
      <c r="AO75" s="1761"/>
      <c r="BA75" s="465"/>
      <c r="BB75" s="465"/>
      <c r="BC75" s="1397"/>
      <c r="BD75" s="31"/>
      <c r="BE75" s="14"/>
      <c r="BN75" s="1397"/>
      <c r="BO75" s="2934"/>
      <c r="BP75" s="2934"/>
      <c r="BQ75" s="2845"/>
      <c r="CI75" s="1397"/>
      <c r="CJ75" s="1397"/>
      <c r="CK75" s="31"/>
      <c r="CL75" s="14"/>
      <c r="CQ75" s="465"/>
      <c r="CR75" s="465"/>
      <c r="CS75" s="1397"/>
      <c r="CZ75" s="1397"/>
      <c r="DF75" s="1397"/>
      <c r="DG75" s="31"/>
      <c r="DH75" s="31"/>
      <c r="DI75" s="31"/>
      <c r="DJ75" s="31"/>
      <c r="DK75" s="31"/>
      <c r="DL75" s="31"/>
      <c r="EZ75" s="2881"/>
      <c r="FA75" s="2881"/>
      <c r="FK75" s="2893"/>
      <c r="FL75" s="2893"/>
      <c r="FM75" s="2893"/>
      <c r="FN75" s="2893"/>
      <c r="FP75" s="2881"/>
      <c r="FQ75" s="2881"/>
      <c r="FR75" s="2881"/>
      <c r="FS75" s="2881"/>
      <c r="FT75" s="2881"/>
      <c r="FU75" s="2881"/>
      <c r="GL75" s="2881"/>
      <c r="GM75" s="2881"/>
      <c r="GO75" s="2881"/>
      <c r="GP75" s="2881"/>
      <c r="HW75" s="465"/>
      <c r="HX75" s="465"/>
      <c r="HY75" s="465"/>
      <c r="HZ75" s="465"/>
      <c r="IA75" s="465"/>
      <c r="ID75" s="1397"/>
      <c r="IE75" s="1397"/>
      <c r="IF75" s="31"/>
      <c r="IG75" s="31"/>
      <c r="IH75" s="204"/>
      <c r="II75" s="204"/>
      <c r="IJ75" s="204"/>
      <c r="IK75" s="204"/>
      <c r="IL75" s="204"/>
      <c r="IM75" s="204"/>
      <c r="IN75" s="204"/>
      <c r="IO75" s="204"/>
      <c r="IP75" s="204"/>
      <c r="IQ75" s="204"/>
      <c r="IR75" s="1397"/>
      <c r="IS75" s="204"/>
      <c r="IT75" s="204"/>
      <c r="IU75" s="14"/>
      <c r="IV75" s="14"/>
    </row>
    <row r="76" spans="1:256" s="152" customFormat="1">
      <c r="A76" s="31"/>
      <c r="B76" s="14"/>
      <c r="C76" s="14"/>
      <c r="D76" s="14"/>
      <c r="E76" s="14"/>
      <c r="F76" s="14"/>
      <c r="G76" s="465"/>
      <c r="H76" s="465"/>
      <c r="I76" s="465"/>
      <c r="J76" s="465"/>
      <c r="K76" s="465"/>
      <c r="U76" s="1397"/>
      <c r="V76" s="31"/>
      <c r="W76" s="14"/>
      <c r="X76" s="1441"/>
      <c r="Y76" s="1761"/>
      <c r="Z76" s="1441"/>
      <c r="AD76" s="1441"/>
      <c r="AE76" s="1441"/>
      <c r="AF76" s="1441"/>
      <c r="AG76" s="1441"/>
      <c r="AJ76" s="1761"/>
      <c r="AK76" s="1761"/>
      <c r="AL76" s="1761"/>
      <c r="AM76" s="31"/>
      <c r="AN76" s="14"/>
      <c r="AO76" s="1761"/>
      <c r="BA76" s="465"/>
      <c r="BB76" s="465"/>
      <c r="BC76" s="1397"/>
      <c r="BD76" s="31"/>
      <c r="BE76" s="14"/>
      <c r="BN76" s="1397"/>
      <c r="BO76" s="2934"/>
      <c r="BP76" s="2934"/>
      <c r="BQ76" s="2845"/>
      <c r="CI76" s="1397"/>
      <c r="CJ76" s="1397"/>
      <c r="CK76" s="31"/>
      <c r="CL76" s="14"/>
      <c r="CQ76" s="465"/>
      <c r="CR76" s="465"/>
      <c r="CS76" s="1397"/>
      <c r="CZ76" s="1397"/>
      <c r="DF76" s="1397"/>
      <c r="DG76" s="31"/>
      <c r="DH76" s="31"/>
      <c r="DI76" s="31"/>
      <c r="DJ76" s="31"/>
      <c r="DK76" s="31"/>
      <c r="DL76" s="31"/>
      <c r="EZ76" s="2881"/>
      <c r="FA76" s="2881"/>
      <c r="FK76" s="2893"/>
      <c r="FL76" s="2893"/>
      <c r="FM76" s="2893"/>
      <c r="FN76" s="2893"/>
      <c r="FP76" s="2881"/>
      <c r="FQ76" s="2881"/>
      <c r="FR76" s="2881"/>
      <c r="FS76" s="2881"/>
      <c r="FT76" s="2881"/>
      <c r="FU76" s="2881"/>
      <c r="GL76" s="2881"/>
      <c r="GM76" s="2881"/>
      <c r="GO76" s="2881"/>
      <c r="GP76" s="2881"/>
      <c r="HW76" s="465"/>
      <c r="HX76" s="465"/>
      <c r="HY76" s="465"/>
      <c r="HZ76" s="465"/>
      <c r="IA76" s="465"/>
      <c r="ID76" s="1397"/>
      <c r="IE76" s="1397"/>
      <c r="IF76" s="31"/>
      <c r="IG76" s="31"/>
      <c r="IH76" s="204"/>
      <c r="II76" s="204"/>
      <c r="IJ76" s="204"/>
      <c r="IK76" s="204"/>
      <c r="IL76" s="204"/>
      <c r="IM76" s="204"/>
      <c r="IN76" s="204"/>
      <c r="IO76" s="204"/>
      <c r="IP76" s="204"/>
      <c r="IQ76" s="204"/>
      <c r="IR76" s="1397"/>
      <c r="IS76" s="204"/>
      <c r="IT76" s="204"/>
      <c r="IU76" s="14"/>
      <c r="IV76" s="14"/>
    </row>
    <row r="77" spans="1:256" s="152" customFormat="1">
      <c r="A77" s="31"/>
      <c r="B77" s="14"/>
      <c r="C77" s="14"/>
      <c r="D77" s="14"/>
      <c r="E77" s="14"/>
      <c r="F77" s="14"/>
      <c r="G77" s="465"/>
      <c r="H77" s="465"/>
      <c r="I77" s="465"/>
      <c r="J77" s="465"/>
      <c r="K77" s="465"/>
      <c r="U77" s="1397"/>
      <c r="V77" s="31"/>
      <c r="W77" s="14"/>
      <c r="X77" s="465"/>
      <c r="Y77" s="1397"/>
      <c r="Z77" s="465"/>
      <c r="AD77" s="465"/>
      <c r="AE77" s="465"/>
      <c r="AF77" s="465"/>
      <c r="AG77" s="465"/>
      <c r="AJ77" s="1397"/>
      <c r="AK77" s="1397"/>
      <c r="AL77" s="1397"/>
      <c r="AM77" s="31"/>
      <c r="AN77" s="14"/>
      <c r="AO77" s="1397"/>
      <c r="BA77" s="465"/>
      <c r="BB77" s="465"/>
      <c r="BC77" s="1397"/>
      <c r="BD77" s="31"/>
      <c r="BE77" s="14"/>
      <c r="BN77" s="1397"/>
      <c r="BO77" s="2934"/>
      <c r="BP77" s="2934"/>
      <c r="BQ77" s="2845"/>
      <c r="CI77" s="1397"/>
      <c r="CJ77" s="1397"/>
      <c r="CK77" s="31"/>
      <c r="CL77" s="14"/>
      <c r="CQ77" s="465"/>
      <c r="CR77" s="465"/>
      <c r="CS77" s="1397"/>
      <c r="CZ77" s="1397"/>
      <c r="DF77" s="1397"/>
      <c r="DG77" s="31"/>
      <c r="DH77" s="31"/>
      <c r="DI77" s="31"/>
      <c r="DJ77" s="31"/>
      <c r="DK77" s="31"/>
      <c r="DL77" s="31"/>
      <c r="EZ77" s="2881"/>
      <c r="FA77" s="2881"/>
      <c r="FK77" s="2893"/>
      <c r="FL77" s="2893"/>
      <c r="FM77" s="2893"/>
      <c r="FN77" s="2893"/>
      <c r="FP77" s="2881"/>
      <c r="FQ77" s="2881"/>
      <c r="FR77" s="2881"/>
      <c r="FS77" s="2881"/>
      <c r="FT77" s="2881"/>
      <c r="FU77" s="2881"/>
      <c r="GL77" s="2881"/>
      <c r="GM77" s="2881"/>
      <c r="GO77" s="2881"/>
      <c r="GP77" s="2881"/>
      <c r="HW77" s="465"/>
      <c r="HX77" s="465"/>
      <c r="HY77" s="465"/>
      <c r="HZ77" s="465"/>
      <c r="IA77" s="465"/>
      <c r="ID77" s="1397"/>
      <c r="IE77" s="1397"/>
      <c r="IF77" s="31"/>
      <c r="IG77" s="31"/>
      <c r="IH77" s="204"/>
      <c r="II77" s="204"/>
      <c r="IJ77" s="204"/>
      <c r="IK77" s="204"/>
      <c r="IL77" s="204"/>
      <c r="IM77" s="204"/>
      <c r="IN77" s="204"/>
      <c r="IO77" s="204"/>
      <c r="IP77" s="204"/>
      <c r="IQ77" s="204"/>
      <c r="IR77" s="1397"/>
      <c r="IS77" s="204"/>
      <c r="IT77" s="204"/>
      <c r="IU77" s="14"/>
      <c r="IV77" s="14"/>
    </row>
    <row r="78" spans="1:256" s="152" customFormat="1">
      <c r="A78" s="31"/>
      <c r="B78" s="14"/>
      <c r="C78" s="14"/>
      <c r="D78" s="14"/>
      <c r="E78" s="14"/>
      <c r="F78" s="14"/>
      <c r="G78" s="465"/>
      <c r="H78" s="465"/>
      <c r="I78" s="465"/>
      <c r="J78" s="465"/>
      <c r="K78" s="465"/>
      <c r="U78" s="1397"/>
      <c r="V78" s="31"/>
      <c r="W78" s="14"/>
      <c r="X78" s="465"/>
      <c r="Y78" s="1397"/>
      <c r="Z78" s="465"/>
      <c r="AD78" s="465"/>
      <c r="AE78" s="465"/>
      <c r="AF78" s="465"/>
      <c r="AG78" s="465"/>
      <c r="AJ78" s="1397"/>
      <c r="AK78" s="1397"/>
      <c r="AL78" s="1397"/>
      <c r="AM78" s="31"/>
      <c r="AN78" s="14"/>
      <c r="AO78" s="1397"/>
      <c r="BA78" s="465"/>
      <c r="BB78" s="465"/>
      <c r="BC78" s="1397"/>
      <c r="BD78" s="31"/>
      <c r="BE78" s="14"/>
      <c r="BN78" s="1397"/>
      <c r="BO78" s="2934"/>
      <c r="BP78" s="2934"/>
      <c r="BQ78" s="2845"/>
      <c r="CI78" s="1397"/>
      <c r="CJ78" s="1397"/>
      <c r="CK78" s="31"/>
      <c r="CL78" s="14"/>
      <c r="CQ78" s="465"/>
      <c r="CR78" s="465"/>
      <c r="CS78" s="1397"/>
      <c r="CZ78" s="1397"/>
      <c r="DF78" s="1397"/>
      <c r="DG78" s="31"/>
      <c r="DH78" s="31"/>
      <c r="DI78" s="31"/>
      <c r="DJ78" s="31"/>
      <c r="DK78" s="31"/>
      <c r="DL78" s="31"/>
      <c r="EZ78" s="2881"/>
      <c r="FA78" s="2881"/>
      <c r="FK78" s="2893"/>
      <c r="FL78" s="2893"/>
      <c r="FM78" s="2893"/>
      <c r="FN78" s="2893"/>
      <c r="FP78" s="2881"/>
      <c r="FQ78" s="2881"/>
      <c r="FR78" s="2881"/>
      <c r="FS78" s="2881"/>
      <c r="FT78" s="2881"/>
      <c r="FU78" s="2881"/>
      <c r="GL78" s="2881"/>
      <c r="GM78" s="2881"/>
      <c r="GO78" s="2881"/>
      <c r="GP78" s="2881"/>
      <c r="HW78" s="465"/>
      <c r="HX78" s="465"/>
      <c r="HY78" s="465"/>
      <c r="HZ78" s="465"/>
      <c r="IA78" s="465"/>
      <c r="ID78" s="1397"/>
      <c r="IE78" s="1397"/>
      <c r="IF78" s="31"/>
      <c r="IG78" s="31"/>
      <c r="IH78" s="204"/>
      <c r="II78" s="204"/>
      <c r="IJ78" s="204"/>
      <c r="IK78" s="204"/>
      <c r="IL78" s="204"/>
      <c r="IM78" s="204"/>
      <c r="IN78" s="204"/>
      <c r="IO78" s="204"/>
      <c r="IP78" s="204"/>
      <c r="IQ78" s="204"/>
      <c r="IR78" s="1397"/>
      <c r="IS78" s="204"/>
      <c r="IT78" s="204"/>
      <c r="IU78" s="14"/>
      <c r="IV78" s="14"/>
    </row>
    <row r="79" spans="1:256" s="152" customFormat="1">
      <c r="A79" s="31"/>
      <c r="B79" s="14"/>
      <c r="C79" s="14"/>
      <c r="D79" s="14"/>
      <c r="E79" s="14"/>
      <c r="F79" s="14"/>
      <c r="G79" s="465"/>
      <c r="H79" s="465"/>
      <c r="I79" s="465"/>
      <c r="J79" s="465"/>
      <c r="K79" s="465"/>
      <c r="U79" s="1397"/>
      <c r="V79" s="31"/>
      <c r="W79" s="14"/>
      <c r="X79" s="465"/>
      <c r="Y79" s="1397"/>
      <c r="Z79" s="465"/>
      <c r="AD79" s="465"/>
      <c r="AE79" s="465"/>
      <c r="AF79" s="465"/>
      <c r="AG79" s="465"/>
      <c r="AJ79" s="1397"/>
      <c r="AK79" s="1397"/>
      <c r="AL79" s="1397"/>
      <c r="AM79" s="31"/>
      <c r="AN79" s="14"/>
      <c r="AO79" s="1397"/>
      <c r="BA79" s="465"/>
      <c r="BB79" s="465"/>
      <c r="BC79" s="1397"/>
      <c r="BD79" s="31"/>
      <c r="BE79" s="14"/>
      <c r="BN79" s="1397"/>
      <c r="BO79" s="2934"/>
      <c r="BP79" s="2934"/>
      <c r="BQ79" s="2845"/>
      <c r="CI79" s="1397"/>
      <c r="CJ79" s="1397"/>
      <c r="CK79" s="31"/>
      <c r="CL79" s="14"/>
      <c r="CQ79" s="465"/>
      <c r="CR79" s="465"/>
      <c r="CS79" s="1397"/>
      <c r="CZ79" s="1397"/>
      <c r="DF79" s="1397"/>
      <c r="DG79" s="31"/>
      <c r="DH79" s="31"/>
      <c r="DI79" s="31"/>
      <c r="DJ79" s="31"/>
      <c r="DK79" s="31"/>
      <c r="DL79" s="31"/>
      <c r="EZ79" s="2881"/>
      <c r="FA79" s="2881"/>
      <c r="FK79" s="2893"/>
      <c r="FL79" s="2893"/>
      <c r="FM79" s="2893"/>
      <c r="FN79" s="2893"/>
      <c r="FP79" s="2881"/>
      <c r="FQ79" s="2881"/>
      <c r="FR79" s="2881"/>
      <c r="FS79" s="2881"/>
      <c r="FT79" s="2881"/>
      <c r="FU79" s="2881"/>
      <c r="GL79" s="2881"/>
      <c r="GM79" s="2881"/>
      <c r="GO79" s="2881"/>
      <c r="GP79" s="2881"/>
      <c r="HW79" s="465"/>
      <c r="HX79" s="465"/>
      <c r="HY79" s="465"/>
      <c r="HZ79" s="465"/>
      <c r="IA79" s="465"/>
      <c r="ID79" s="1397"/>
      <c r="IE79" s="1397"/>
      <c r="IF79" s="31"/>
      <c r="IG79" s="31"/>
      <c r="IH79" s="204"/>
      <c r="II79" s="204"/>
      <c r="IJ79" s="204"/>
      <c r="IK79" s="204"/>
      <c r="IL79" s="204"/>
      <c r="IM79" s="204"/>
      <c r="IN79" s="204"/>
      <c r="IO79" s="204"/>
      <c r="IP79" s="204"/>
      <c r="IQ79" s="204"/>
      <c r="IR79" s="1397"/>
      <c r="IS79" s="204"/>
      <c r="IT79" s="204"/>
      <c r="IU79" s="14"/>
      <c r="IV79" s="14"/>
    </row>
    <row r="80" spans="1:256" s="152" customFormat="1">
      <c r="A80" s="31"/>
      <c r="B80" s="14"/>
      <c r="C80" s="14"/>
      <c r="D80" s="14"/>
      <c r="E80" s="14"/>
      <c r="F80" s="14"/>
      <c r="G80" s="465"/>
      <c r="H80" s="465"/>
      <c r="I80" s="465"/>
      <c r="J80" s="465"/>
      <c r="K80" s="465"/>
      <c r="O80" s="1762"/>
      <c r="P80" s="465"/>
      <c r="Q80" s="1762"/>
      <c r="R80" s="465"/>
      <c r="S80" s="465"/>
      <c r="T80" s="465"/>
      <c r="U80" s="1397"/>
      <c r="V80" s="31"/>
      <c r="W80" s="14"/>
      <c r="X80" s="465"/>
      <c r="Y80" s="1397"/>
      <c r="Z80" s="465"/>
      <c r="AD80" s="465"/>
      <c r="AE80" s="465"/>
      <c r="AF80" s="465"/>
      <c r="AG80" s="465"/>
      <c r="AJ80" s="1397"/>
      <c r="AK80" s="1397"/>
      <c r="AL80" s="1397"/>
      <c r="AM80" s="31"/>
      <c r="AN80" s="14"/>
      <c r="AO80" s="1397"/>
      <c r="BA80" s="465"/>
      <c r="BB80" s="465"/>
      <c r="BC80" s="1397"/>
      <c r="BD80" s="31"/>
      <c r="BE80" s="14"/>
      <c r="BN80" s="1397"/>
      <c r="BO80" s="2934"/>
      <c r="BP80" s="2934"/>
      <c r="BQ80" s="2845"/>
      <c r="CI80" s="1397"/>
      <c r="CJ80" s="1397"/>
      <c r="CK80" s="31"/>
      <c r="CL80" s="14"/>
      <c r="CQ80" s="465"/>
      <c r="CR80" s="465"/>
      <c r="CS80" s="1397"/>
      <c r="CZ80" s="1397"/>
      <c r="DF80" s="1397"/>
      <c r="DG80" s="31"/>
      <c r="DH80" s="31"/>
      <c r="DI80" s="31"/>
      <c r="DJ80" s="31"/>
      <c r="DK80" s="31"/>
      <c r="DL80" s="31"/>
      <c r="EZ80" s="2881"/>
      <c r="FA80" s="2881"/>
      <c r="FK80" s="2893"/>
      <c r="FL80" s="2893"/>
      <c r="FM80" s="2893"/>
      <c r="FN80" s="2893"/>
      <c r="FP80" s="2881"/>
      <c r="FQ80" s="2881"/>
      <c r="FR80" s="2881"/>
      <c r="FS80" s="2881"/>
      <c r="FT80" s="2881"/>
      <c r="FU80" s="2881"/>
      <c r="GL80" s="2881"/>
      <c r="GM80" s="2881"/>
      <c r="GO80" s="2881"/>
      <c r="GP80" s="2881"/>
      <c r="HW80" s="1761"/>
      <c r="HX80" s="1761"/>
      <c r="HY80" s="1761"/>
      <c r="HZ80" s="1761"/>
      <c r="IA80" s="1761"/>
      <c r="ID80" s="1761"/>
      <c r="IE80" s="1761"/>
      <c r="IF80" s="15"/>
      <c r="IG80" s="15"/>
      <c r="IH80" s="204"/>
      <c r="II80" s="204"/>
      <c r="IJ80" s="204"/>
      <c r="IK80" s="204"/>
      <c r="IL80" s="204"/>
      <c r="IM80" s="204"/>
      <c r="IN80" s="204"/>
      <c r="IO80" s="204"/>
      <c r="IP80" s="204"/>
      <c r="IQ80" s="204"/>
      <c r="IR80" s="1761"/>
      <c r="IS80" s="204"/>
      <c r="IT80" s="204"/>
      <c r="IU80" s="15"/>
      <c r="IV80" s="15"/>
    </row>
    <row r="81" spans="1:260" s="152" customFormat="1" ht="19">
      <c r="A81" s="15"/>
      <c r="B81" s="15"/>
      <c r="C81" s="15"/>
      <c r="D81" s="15"/>
      <c r="E81" s="15"/>
      <c r="F81" s="15"/>
      <c r="G81" s="1761"/>
      <c r="H81" s="1761"/>
      <c r="I81" s="1761"/>
      <c r="J81" s="1761"/>
      <c r="K81" s="1761"/>
      <c r="O81" s="1761"/>
      <c r="P81" s="1761"/>
      <c r="Q81" s="1761"/>
      <c r="R81" s="1761"/>
      <c r="S81" s="1761"/>
      <c r="T81" s="1761"/>
      <c r="U81" s="1761"/>
      <c r="V81" s="31"/>
      <c r="W81" s="14"/>
      <c r="X81" s="465"/>
      <c r="Y81" s="1397"/>
      <c r="Z81" s="465"/>
      <c r="AD81" s="465"/>
      <c r="AE81" s="465"/>
      <c r="AF81" s="465"/>
      <c r="AG81" s="465"/>
      <c r="AJ81" s="1397"/>
      <c r="AK81" s="1397"/>
      <c r="AL81" s="1397"/>
      <c r="AM81" s="31"/>
      <c r="AN81" s="14"/>
      <c r="AO81" s="1397"/>
      <c r="BA81" s="465"/>
      <c r="BB81" s="465"/>
      <c r="BC81" s="1397"/>
      <c r="BD81" s="31"/>
      <c r="BE81" s="14"/>
      <c r="BN81" s="1761"/>
      <c r="BO81" s="1761"/>
      <c r="BP81" s="1761"/>
      <c r="BQ81" s="1761"/>
      <c r="CI81" s="1397"/>
      <c r="CJ81" s="1397"/>
      <c r="CK81" s="31"/>
      <c r="CL81" s="14"/>
      <c r="CQ81" s="1761"/>
      <c r="CR81" s="1761"/>
      <c r="CS81" s="1761"/>
      <c r="CZ81" s="1761"/>
      <c r="DF81" s="1761"/>
      <c r="DG81" s="15"/>
      <c r="DH81" s="15"/>
      <c r="DI81" s="15"/>
      <c r="DJ81" s="15"/>
      <c r="DK81" s="15"/>
      <c r="DL81" s="15"/>
      <c r="EZ81" s="2881"/>
      <c r="FA81" s="2881"/>
      <c r="FK81" s="2893"/>
      <c r="FL81" s="2893"/>
      <c r="FM81" s="2893"/>
      <c r="FN81" s="2893"/>
      <c r="FP81" s="2881"/>
      <c r="FQ81" s="2881"/>
      <c r="FR81" s="2881"/>
      <c r="FS81" s="2881"/>
      <c r="FT81" s="2881"/>
      <c r="FU81" s="2881"/>
      <c r="GL81" s="2881"/>
      <c r="GM81" s="2881"/>
      <c r="GO81" s="2881"/>
      <c r="GP81" s="2881"/>
      <c r="HW81" s="465"/>
      <c r="HX81" s="465"/>
      <c r="HY81" s="465"/>
      <c r="HZ81" s="465"/>
      <c r="IA81" s="465"/>
      <c r="ID81" s="1397"/>
      <c r="IE81" s="1397"/>
      <c r="IF81" s="34"/>
      <c r="IG81" s="34"/>
      <c r="IH81" s="204"/>
      <c r="II81" s="204"/>
      <c r="IJ81" s="204"/>
      <c r="IK81" s="204"/>
      <c r="IL81" s="204"/>
      <c r="IM81" s="204"/>
      <c r="IN81" s="204"/>
      <c r="IO81" s="204"/>
      <c r="IP81" s="204"/>
      <c r="IQ81" s="204"/>
      <c r="IR81" s="1397"/>
      <c r="IS81" s="204"/>
      <c r="IT81" s="204"/>
      <c r="IU81" s="14"/>
      <c r="IV81" s="14"/>
    </row>
    <row r="82" spans="1:260" s="152" customFormat="1" ht="19">
      <c r="A82" s="34"/>
      <c r="B82" s="15"/>
      <c r="C82" s="15"/>
      <c r="D82" s="15"/>
      <c r="E82" s="15"/>
      <c r="F82" s="15"/>
      <c r="G82" s="465"/>
      <c r="H82" s="465"/>
      <c r="I82" s="465"/>
      <c r="J82" s="465"/>
      <c r="K82" s="465"/>
      <c r="O82" s="1762"/>
      <c r="P82" s="465"/>
      <c r="Q82" s="1762"/>
      <c r="R82" s="465"/>
      <c r="S82" s="465"/>
      <c r="T82" s="465"/>
      <c r="U82" s="1397"/>
      <c r="V82" s="31"/>
      <c r="W82" s="14"/>
      <c r="X82" s="465"/>
      <c r="Y82" s="1397"/>
      <c r="Z82" s="465"/>
      <c r="AA82" s="465"/>
      <c r="AD82" s="465"/>
      <c r="AE82" s="465"/>
      <c r="AF82" s="465"/>
      <c r="AG82" s="465"/>
      <c r="AJ82" s="1397"/>
      <c r="AK82" s="1397"/>
      <c r="AL82" s="1397"/>
      <c r="AM82" s="31"/>
      <c r="AN82" s="14"/>
      <c r="AO82" s="1397"/>
      <c r="BA82" s="1761"/>
      <c r="BB82" s="1761"/>
      <c r="BC82" s="1761"/>
      <c r="BD82" s="15"/>
      <c r="BE82" s="15"/>
      <c r="BN82" s="1397"/>
      <c r="BO82" s="2934"/>
      <c r="BP82" s="2934"/>
      <c r="BQ82" s="2845"/>
      <c r="CI82" s="1761"/>
      <c r="CJ82" s="1761"/>
      <c r="CK82" s="15"/>
      <c r="CL82" s="15"/>
      <c r="CQ82" s="465"/>
      <c r="CR82" s="465"/>
      <c r="CS82" s="1397"/>
      <c r="CZ82" s="1397"/>
      <c r="DF82" s="1397"/>
      <c r="DG82" s="34"/>
      <c r="DH82" s="34"/>
      <c r="DI82" s="34"/>
      <c r="DJ82" s="34"/>
      <c r="DK82" s="34"/>
      <c r="DL82" s="34"/>
      <c r="EZ82" s="2881"/>
      <c r="FA82" s="2881"/>
      <c r="FK82" s="2893"/>
      <c r="FL82" s="2893"/>
      <c r="FM82" s="2893"/>
      <c r="FN82" s="2893"/>
      <c r="FP82" s="2881"/>
      <c r="FQ82" s="2881"/>
      <c r="FR82" s="2881"/>
      <c r="FS82" s="2881"/>
      <c r="FT82" s="2881"/>
      <c r="FU82" s="2881"/>
      <c r="GL82" s="2881"/>
      <c r="GM82" s="2881"/>
      <c r="GO82" s="2881"/>
      <c r="GP82" s="2881"/>
      <c r="HW82" s="465"/>
      <c r="HX82" s="465"/>
      <c r="HY82" s="465"/>
      <c r="HZ82" s="465"/>
      <c r="IA82" s="465"/>
      <c r="ID82" s="1397"/>
      <c r="IE82" s="1397"/>
      <c r="IF82" s="34"/>
      <c r="IG82" s="34"/>
      <c r="IH82" s="204"/>
      <c r="II82" s="204"/>
      <c r="IJ82" s="204"/>
      <c r="IK82" s="204"/>
      <c r="IL82" s="204"/>
      <c r="IM82" s="204"/>
      <c r="IN82" s="204"/>
      <c r="IO82" s="204"/>
      <c r="IP82" s="204"/>
      <c r="IQ82" s="204"/>
      <c r="IR82" s="1397"/>
      <c r="IS82" s="204"/>
      <c r="IT82" s="204"/>
      <c r="IU82" s="14"/>
      <c r="IV82" s="14"/>
    </row>
    <row r="83" spans="1:260" s="152" customFormat="1" ht="19">
      <c r="A83" s="34"/>
      <c r="B83" s="15"/>
      <c r="C83" s="15"/>
      <c r="D83" s="15"/>
      <c r="E83" s="15"/>
      <c r="F83" s="15"/>
      <c r="G83" s="465"/>
      <c r="H83" s="465"/>
      <c r="I83" s="465"/>
      <c r="J83" s="465"/>
      <c r="K83" s="465"/>
      <c r="L83" s="465"/>
      <c r="M83" s="465"/>
      <c r="N83" s="465"/>
      <c r="O83" s="1762"/>
      <c r="P83" s="465"/>
      <c r="Q83" s="1762"/>
      <c r="R83" s="465"/>
      <c r="S83" s="465"/>
      <c r="T83" s="465"/>
      <c r="U83" s="1397"/>
      <c r="V83" s="31"/>
      <c r="W83" s="14"/>
      <c r="X83" s="465"/>
      <c r="Y83" s="1397"/>
      <c r="Z83" s="465"/>
      <c r="AA83" s="465"/>
      <c r="AD83" s="465"/>
      <c r="AE83" s="465"/>
      <c r="AF83" s="465"/>
      <c r="AG83" s="465"/>
      <c r="AJ83" s="1397"/>
      <c r="AK83" s="1397"/>
      <c r="AL83" s="1397"/>
      <c r="AM83" s="31"/>
      <c r="AN83" s="14"/>
      <c r="AO83" s="1397"/>
      <c r="BA83" s="465"/>
      <c r="BB83" s="465"/>
      <c r="BC83" s="1397"/>
      <c r="BD83" s="34"/>
      <c r="BE83" s="15"/>
      <c r="BN83" s="1397"/>
      <c r="BO83" s="2934"/>
      <c r="BP83" s="2934"/>
      <c r="BQ83" s="2845"/>
      <c r="CI83" s="1397"/>
      <c r="CJ83" s="1397"/>
      <c r="CK83" s="34"/>
      <c r="CL83" s="15"/>
      <c r="CQ83" s="465"/>
      <c r="CR83" s="465"/>
      <c r="CS83" s="1397"/>
      <c r="CZ83" s="1397"/>
      <c r="DF83" s="1397"/>
      <c r="DG83" s="34"/>
      <c r="DH83" s="34"/>
      <c r="DI83" s="34"/>
      <c r="DJ83" s="34"/>
      <c r="DK83" s="34"/>
      <c r="DL83" s="34"/>
      <c r="EZ83" s="2881"/>
      <c r="FA83" s="2881"/>
      <c r="FK83" s="2893"/>
      <c r="FL83" s="2893"/>
      <c r="FM83" s="2893"/>
      <c r="FN83" s="2893"/>
      <c r="FP83" s="2881"/>
      <c r="FQ83" s="2881"/>
      <c r="FR83" s="2881"/>
      <c r="FS83" s="2881"/>
      <c r="FT83" s="2881"/>
      <c r="FU83" s="2881"/>
      <c r="GL83" s="2881"/>
      <c r="GM83" s="2881"/>
      <c r="GO83" s="2881"/>
      <c r="GP83" s="2881"/>
      <c r="HW83" s="465"/>
      <c r="HX83" s="465"/>
      <c r="HY83" s="465"/>
      <c r="HZ83" s="465"/>
      <c r="IA83" s="465"/>
      <c r="ID83" s="1397"/>
      <c r="IE83" s="1397"/>
      <c r="IF83" s="34"/>
      <c r="IG83" s="34"/>
      <c r="IH83" s="204"/>
      <c r="II83" s="204"/>
      <c r="IJ83" s="204"/>
      <c r="IK83" s="204"/>
      <c r="IL83" s="204"/>
      <c r="IM83" s="204"/>
      <c r="IN83" s="204"/>
      <c r="IO83" s="204"/>
      <c r="IP83" s="204"/>
      <c r="IQ83" s="204"/>
      <c r="IR83" s="1397"/>
      <c r="IS83" s="204"/>
      <c r="IT83" s="204"/>
      <c r="IU83" s="14"/>
      <c r="IV83" s="14"/>
    </row>
    <row r="84" spans="1:260" s="152" customFormat="1" ht="19">
      <c r="A84" s="34"/>
      <c r="B84" s="15"/>
      <c r="C84" s="15"/>
      <c r="D84" s="15"/>
      <c r="E84" s="15"/>
      <c r="F84" s="15"/>
      <c r="G84" s="465"/>
      <c r="H84" s="465"/>
      <c r="I84" s="465"/>
      <c r="J84" s="465"/>
      <c r="K84" s="465"/>
      <c r="L84" s="465"/>
      <c r="M84" s="465"/>
      <c r="N84" s="465"/>
      <c r="O84" s="1762"/>
      <c r="P84" s="465"/>
      <c r="Q84" s="1762"/>
      <c r="R84" s="465"/>
      <c r="S84" s="465"/>
      <c r="T84" s="465"/>
      <c r="U84" s="1397"/>
      <c r="V84" s="15"/>
      <c r="W84" s="15"/>
      <c r="X84" s="1761"/>
      <c r="Y84" s="1761"/>
      <c r="Z84" s="1761"/>
      <c r="AA84" s="1761"/>
      <c r="AD84" s="1761"/>
      <c r="AE84" s="1761"/>
      <c r="AF84" s="1761"/>
      <c r="AG84" s="1761"/>
      <c r="AJ84" s="1761"/>
      <c r="AK84" s="1761"/>
      <c r="AL84" s="1761"/>
      <c r="AM84" s="15"/>
      <c r="AN84" s="15"/>
      <c r="AO84" s="1761"/>
      <c r="BA84" s="465"/>
      <c r="BB84" s="465"/>
      <c r="BC84" s="1397"/>
      <c r="BD84" s="34"/>
      <c r="BE84" s="15"/>
      <c r="BN84" s="1397"/>
      <c r="BO84" s="2934"/>
      <c r="BP84" s="2934"/>
      <c r="BQ84" s="2845"/>
      <c r="BS84"/>
      <c r="BT84"/>
      <c r="BU84"/>
      <c r="BV84"/>
      <c r="BW84" s="2847"/>
      <c r="BX84" s="2847"/>
      <c r="BY84" s="2847"/>
      <c r="BZ84" s="2847"/>
      <c r="CA84"/>
      <c r="CB84"/>
      <c r="CC84"/>
      <c r="CD84"/>
      <c r="CE84"/>
      <c r="CF84"/>
      <c r="CG84"/>
      <c r="CH84"/>
      <c r="CI84" s="1397"/>
      <c r="CJ84" s="1397"/>
      <c r="CK84" s="34"/>
      <c r="CL84" s="15"/>
      <c r="CQ84" s="465"/>
      <c r="CR84" s="465"/>
      <c r="CS84" s="1397"/>
      <c r="CZ84" s="1397"/>
      <c r="DF84" s="1397"/>
      <c r="DG84" s="34"/>
      <c r="DH84" s="34"/>
      <c r="DI84" s="34"/>
      <c r="DJ84" s="34"/>
      <c r="DK84" s="34"/>
      <c r="DL84" s="34"/>
      <c r="EZ84" s="2881"/>
      <c r="FA84" s="2881"/>
      <c r="FK84" s="2893"/>
      <c r="FL84" s="2893"/>
      <c r="FM84" s="2893"/>
      <c r="FN84" s="2893"/>
      <c r="FP84" s="2881"/>
      <c r="FQ84" s="2881"/>
      <c r="FR84" s="2881"/>
      <c r="FS84" s="2881"/>
      <c r="FT84" s="2881"/>
      <c r="FU84" s="2881"/>
      <c r="GL84" s="2881"/>
      <c r="GM84" s="2881"/>
      <c r="GN84" s="2938"/>
      <c r="GO84" s="2881"/>
      <c r="GP84" s="2881"/>
      <c r="HP84"/>
      <c r="HQ84"/>
      <c r="HR84"/>
      <c r="HS84"/>
      <c r="HT84"/>
      <c r="HU84"/>
      <c r="HV84"/>
      <c r="HW84" s="1392"/>
      <c r="HX84" s="1392"/>
      <c r="HY84" s="1392"/>
      <c r="HZ84" s="1392"/>
      <c r="IA84" s="1392"/>
      <c r="IB84" s="245"/>
      <c r="IC84"/>
      <c r="ID84" s="1380"/>
      <c r="IE84" s="1380"/>
      <c r="IF84" s="34"/>
      <c r="IG84" s="34"/>
      <c r="IH84" s="199"/>
      <c r="II84" s="199"/>
      <c r="IJ84" s="199"/>
      <c r="IK84" s="199"/>
      <c r="IL84" s="199"/>
      <c r="IM84" s="199"/>
      <c r="IN84" s="199"/>
      <c r="IO84" s="199"/>
      <c r="IP84" s="199"/>
      <c r="IQ84" s="199"/>
      <c r="IR84" s="1380"/>
      <c r="IS84" s="358"/>
      <c r="IT84" s="358"/>
      <c r="IU84" s="119"/>
      <c r="IV84" s="119"/>
      <c r="IW84"/>
      <c r="IX84"/>
      <c r="IY84"/>
      <c r="IZ84"/>
    </row>
    <row r="85" spans="1:260" ht="19">
      <c r="A85" s="34"/>
      <c r="B85" s="15"/>
      <c r="C85" s="15"/>
      <c r="D85" s="15"/>
      <c r="E85" s="15"/>
      <c r="F85" s="15"/>
      <c r="V85" s="34"/>
      <c r="W85" s="15"/>
      <c r="X85" s="465"/>
      <c r="Y85" s="1397"/>
      <c r="Z85" s="465"/>
      <c r="AA85" s="465"/>
      <c r="AB85" s="152"/>
      <c r="AC85" s="152"/>
      <c r="AD85" s="465"/>
      <c r="AE85" s="465"/>
      <c r="AF85" s="465"/>
      <c r="AG85" s="465"/>
      <c r="AH85" s="152"/>
      <c r="AI85" s="152"/>
      <c r="AJ85" s="1397"/>
      <c r="AK85" s="1397"/>
      <c r="AL85" s="1397"/>
      <c r="AM85" s="34"/>
      <c r="AN85" s="15"/>
      <c r="AO85" s="1397"/>
      <c r="AQ85" s="152"/>
      <c r="AR85" s="152"/>
      <c r="AS85" s="152"/>
      <c r="AT85" s="152"/>
      <c r="AU85" s="152"/>
      <c r="AV85" s="152"/>
      <c r="AW85" s="152"/>
      <c r="AX85" s="152"/>
      <c r="AY85" s="152"/>
      <c r="AZ85" s="152"/>
      <c r="BA85" s="465"/>
      <c r="BB85" s="465"/>
      <c r="BC85" s="1397"/>
      <c r="BD85" s="34"/>
      <c r="BE85" s="15"/>
      <c r="BF85" s="152"/>
      <c r="BG85" s="152"/>
      <c r="BH85" s="152"/>
      <c r="BI85" s="152"/>
      <c r="BJ85" s="152"/>
      <c r="BK85" s="152"/>
      <c r="BL85" s="152"/>
      <c r="BM85" s="152"/>
      <c r="BR85" s="152"/>
      <c r="CI85" s="1397"/>
      <c r="CJ85" s="1397"/>
      <c r="CK85" s="34"/>
      <c r="CL85" s="15"/>
      <c r="CM85" s="152"/>
      <c r="DG85" s="34"/>
      <c r="DH85" s="34"/>
      <c r="DI85" s="34"/>
      <c r="DJ85" s="34"/>
      <c r="DK85" s="34"/>
      <c r="DL85" s="34"/>
      <c r="FK85" s="2893"/>
      <c r="FL85" s="2893"/>
      <c r="FM85" s="2893"/>
      <c r="FN85" s="2893"/>
      <c r="IF85" s="34"/>
      <c r="IG85" s="34"/>
    </row>
    <row r="86" spans="1:260" ht="19">
      <c r="A86" s="34"/>
      <c r="B86" s="15"/>
      <c r="C86" s="15"/>
      <c r="D86" s="15"/>
      <c r="E86" s="15"/>
      <c r="F86" s="15"/>
      <c r="V86" s="34"/>
      <c r="W86" s="15"/>
      <c r="X86" s="465"/>
      <c r="Y86" s="1397"/>
      <c r="Z86" s="465"/>
      <c r="AA86" s="465"/>
      <c r="AB86" s="152"/>
      <c r="AC86" s="152"/>
      <c r="AD86" s="465"/>
      <c r="AE86" s="465"/>
      <c r="AF86" s="465"/>
      <c r="AG86" s="465"/>
      <c r="AH86" s="152"/>
      <c r="AI86" s="152"/>
      <c r="AJ86" s="1397"/>
      <c r="AK86" s="1397"/>
      <c r="AL86" s="1397"/>
      <c r="AM86" s="34"/>
      <c r="AN86" s="15"/>
      <c r="AO86" s="1397"/>
      <c r="BD86" s="34"/>
      <c r="BE86" s="15"/>
      <c r="CK86" s="34"/>
      <c r="CL86" s="15"/>
      <c r="DG86" s="34"/>
      <c r="DH86" s="34"/>
      <c r="DI86" s="34"/>
      <c r="DJ86" s="34"/>
      <c r="DK86" s="34"/>
      <c r="DL86" s="34"/>
      <c r="IF86" s="34"/>
      <c r="IG86" s="34"/>
    </row>
    <row r="87" spans="1:260" ht="19">
      <c r="A87" s="34"/>
      <c r="B87" s="15"/>
      <c r="C87" s="15"/>
      <c r="D87" s="15"/>
      <c r="E87" s="15"/>
      <c r="F87" s="15"/>
      <c r="V87" s="34"/>
      <c r="W87" s="15"/>
      <c r="X87" s="465"/>
      <c r="Y87" s="1397"/>
      <c r="Z87" s="465"/>
      <c r="AA87" s="465"/>
      <c r="AB87" s="152"/>
      <c r="AC87" s="152"/>
      <c r="AD87" s="465"/>
      <c r="AE87" s="465"/>
      <c r="AF87" s="465"/>
      <c r="AG87" s="465"/>
      <c r="AH87" s="152"/>
      <c r="AI87" s="152"/>
      <c r="AJ87" s="1397"/>
      <c r="AK87" s="1397"/>
      <c r="AL87" s="1397"/>
      <c r="AM87" s="34"/>
      <c r="AN87" s="15"/>
      <c r="AO87" s="1397"/>
      <c r="BD87" s="34"/>
      <c r="BE87" s="15"/>
      <c r="CK87" s="34"/>
      <c r="CL87" s="15"/>
      <c r="DG87" s="34"/>
      <c r="DH87" s="34"/>
      <c r="DI87" s="34"/>
      <c r="DJ87" s="34"/>
      <c r="DK87" s="34"/>
      <c r="DL87" s="34"/>
      <c r="IF87" s="34"/>
      <c r="IG87" s="34"/>
    </row>
    <row r="88" spans="1:260" ht="19">
      <c r="A88" s="34"/>
      <c r="B88" s="15"/>
      <c r="C88" s="15"/>
      <c r="D88" s="15"/>
      <c r="E88" s="15"/>
      <c r="F88" s="15"/>
      <c r="V88" s="34"/>
      <c r="W88" s="15"/>
      <c r="AM88" s="34"/>
      <c r="AN88" s="15"/>
      <c r="BD88" s="34"/>
      <c r="BE88" s="15"/>
      <c r="CK88" s="34"/>
      <c r="CL88" s="15"/>
      <c r="DG88" s="34"/>
      <c r="DH88" s="34"/>
      <c r="DI88" s="34"/>
      <c r="DJ88" s="34"/>
      <c r="DK88" s="34"/>
      <c r="DL88" s="34"/>
      <c r="IF88" s="34"/>
      <c r="IG88" s="34"/>
    </row>
    <row r="89" spans="1:260" ht="19">
      <c r="A89" s="34"/>
      <c r="B89" s="15"/>
      <c r="C89" s="15"/>
      <c r="D89" s="15"/>
      <c r="E89" s="15"/>
      <c r="F89" s="15"/>
      <c r="V89" s="34"/>
      <c r="W89" s="15"/>
      <c r="AM89" s="34"/>
      <c r="AN89" s="15"/>
      <c r="BD89" s="34"/>
      <c r="BE89" s="15"/>
      <c r="CK89" s="34"/>
      <c r="CL89" s="15"/>
      <c r="DG89" s="34"/>
      <c r="DH89" s="34"/>
      <c r="DI89" s="34"/>
      <c r="DJ89" s="34"/>
      <c r="DK89" s="34"/>
      <c r="DL89" s="34"/>
      <c r="IF89" s="34"/>
      <c r="IG89" s="34"/>
    </row>
    <row r="90" spans="1:260" ht="19">
      <c r="A90" s="34"/>
      <c r="B90" s="15"/>
      <c r="C90" s="15"/>
      <c r="D90" s="15"/>
      <c r="E90" s="15"/>
      <c r="F90" s="15"/>
      <c r="V90" s="34"/>
      <c r="W90" s="15"/>
      <c r="AM90" s="34"/>
      <c r="AN90" s="15"/>
      <c r="BD90" s="34"/>
      <c r="BE90" s="15"/>
      <c r="CK90" s="34"/>
      <c r="CL90" s="15"/>
      <c r="DG90" s="34"/>
      <c r="DH90" s="34"/>
      <c r="DI90" s="34"/>
      <c r="DJ90" s="34"/>
      <c r="DK90" s="34"/>
      <c r="DL90" s="34"/>
      <c r="IF90" s="34"/>
      <c r="IG90" s="34"/>
    </row>
    <row r="91" spans="1:260" ht="19">
      <c r="A91" s="34"/>
      <c r="B91" s="15"/>
      <c r="C91" s="15"/>
      <c r="D91" s="15"/>
      <c r="E91" s="15"/>
      <c r="F91" s="15"/>
      <c r="V91" s="34"/>
      <c r="W91" s="15"/>
      <c r="AM91" s="34"/>
      <c r="AN91" s="15"/>
      <c r="BD91" s="34"/>
      <c r="BE91" s="15"/>
      <c r="CK91" s="34"/>
      <c r="CL91" s="15"/>
      <c r="DG91" s="34"/>
      <c r="DH91" s="34"/>
      <c r="DI91" s="34"/>
      <c r="DJ91" s="34"/>
      <c r="DK91" s="34"/>
      <c r="DL91" s="34"/>
      <c r="IF91" s="34"/>
      <c r="IG91" s="34"/>
    </row>
    <row r="92" spans="1:260" ht="19">
      <c r="A92" s="34"/>
      <c r="B92" s="15"/>
      <c r="C92" s="15"/>
      <c r="D92" s="15"/>
      <c r="E92" s="15"/>
      <c r="F92" s="15"/>
      <c r="V92" s="34"/>
      <c r="W92" s="15"/>
      <c r="AM92" s="34"/>
      <c r="AN92" s="15"/>
      <c r="BD92" s="34"/>
      <c r="BE92" s="15"/>
      <c r="CK92" s="34"/>
      <c r="CL92" s="15"/>
      <c r="DG92" s="34"/>
      <c r="DH92" s="34"/>
      <c r="DI92" s="34"/>
      <c r="DJ92" s="34"/>
      <c r="DK92" s="34"/>
      <c r="DL92" s="34"/>
      <c r="IF92" s="34"/>
      <c r="IG92" s="34"/>
    </row>
    <row r="93" spans="1:260" ht="19">
      <c r="A93" s="34"/>
      <c r="B93" s="15"/>
      <c r="C93" s="15"/>
      <c r="D93" s="15"/>
      <c r="E93" s="15"/>
      <c r="F93" s="15"/>
      <c r="V93" s="34"/>
      <c r="W93" s="15"/>
      <c r="AM93" s="34"/>
      <c r="AN93" s="15"/>
      <c r="BD93" s="34"/>
      <c r="BE93" s="15"/>
      <c r="CK93" s="34"/>
      <c r="CL93" s="15"/>
      <c r="DG93" s="34"/>
      <c r="DH93" s="34"/>
      <c r="DI93" s="34"/>
      <c r="DJ93" s="34"/>
      <c r="DK93" s="34"/>
      <c r="DL93" s="34"/>
      <c r="IF93" s="15"/>
      <c r="IG93" s="15"/>
    </row>
    <row r="94" spans="1:260" ht="19">
      <c r="A94" s="15"/>
      <c r="B94" s="15"/>
      <c r="C94" s="15"/>
      <c r="D94" s="15"/>
      <c r="E94" s="15"/>
      <c r="F94" s="15"/>
      <c r="V94" s="34"/>
      <c r="W94" s="15"/>
      <c r="AM94" s="34"/>
      <c r="AN94" s="15"/>
      <c r="BD94" s="34"/>
      <c r="BE94" s="15"/>
      <c r="CK94" s="34"/>
      <c r="CL94" s="15"/>
      <c r="DG94" s="15"/>
      <c r="DH94" s="15"/>
      <c r="DI94" s="15"/>
      <c r="DJ94" s="15"/>
      <c r="DK94" s="15"/>
      <c r="DL94" s="15"/>
      <c r="IF94" s="35"/>
      <c r="IG94" s="35"/>
    </row>
    <row r="95" spans="1:260" ht="19">
      <c r="A95" s="35"/>
      <c r="B95" s="15"/>
      <c r="C95" s="15"/>
      <c r="D95" s="15"/>
      <c r="E95" s="15"/>
      <c r="F95" s="15"/>
      <c r="V95" s="34"/>
      <c r="W95" s="15"/>
      <c r="AM95" s="34"/>
      <c r="AN95" s="15"/>
      <c r="BD95" s="15"/>
      <c r="BE95" s="15"/>
      <c r="CK95" s="15"/>
      <c r="CL95" s="15"/>
      <c r="DG95" s="35"/>
      <c r="DH95" s="35"/>
      <c r="DI95" s="35"/>
      <c r="DJ95" s="35"/>
      <c r="DK95" s="35"/>
      <c r="DL95" s="35"/>
      <c r="IF95" s="35"/>
      <c r="IG95" s="35"/>
    </row>
    <row r="96" spans="1:260" ht="19">
      <c r="A96" s="35"/>
      <c r="B96" s="15"/>
      <c r="C96" s="15"/>
      <c r="D96" s="15"/>
      <c r="E96" s="15"/>
      <c r="F96" s="15"/>
      <c r="V96" s="34"/>
      <c r="W96" s="15"/>
      <c r="AM96" s="34"/>
      <c r="AN96" s="15"/>
      <c r="BD96" s="35"/>
      <c r="BE96" s="15"/>
      <c r="CK96" s="35"/>
      <c r="CL96" s="15"/>
      <c r="DG96" s="35"/>
      <c r="DH96" s="35"/>
      <c r="DI96" s="35"/>
      <c r="DJ96" s="35"/>
      <c r="DK96" s="35"/>
      <c r="DL96" s="35"/>
      <c r="IF96" s="35"/>
      <c r="IG96" s="35"/>
    </row>
    <row r="97" spans="1:241" ht="19">
      <c r="A97" s="35"/>
      <c r="B97" s="15"/>
      <c r="C97" s="15"/>
      <c r="D97" s="15"/>
      <c r="E97" s="15"/>
      <c r="F97" s="15"/>
      <c r="V97" s="15"/>
      <c r="W97" s="15"/>
      <c r="AM97" s="15"/>
      <c r="AN97" s="15"/>
      <c r="BD97" s="35"/>
      <c r="BE97" s="15"/>
      <c r="CK97" s="35"/>
      <c r="CL97" s="15"/>
      <c r="DG97" s="35"/>
      <c r="DH97" s="35"/>
      <c r="DI97" s="35"/>
      <c r="DJ97" s="35"/>
      <c r="DK97" s="35"/>
      <c r="DL97" s="35"/>
      <c r="IF97" s="35"/>
      <c r="IG97" s="35"/>
    </row>
    <row r="98" spans="1:241" ht="19">
      <c r="A98" s="35"/>
      <c r="B98" s="15"/>
      <c r="C98" s="15"/>
      <c r="D98" s="15"/>
      <c r="E98" s="15"/>
      <c r="F98" s="15"/>
      <c r="V98" s="35"/>
      <c r="W98" s="15"/>
      <c r="AM98" s="35"/>
      <c r="AN98" s="15"/>
      <c r="BD98" s="35"/>
      <c r="BE98" s="15"/>
      <c r="CK98" s="35"/>
      <c r="CL98" s="15"/>
      <c r="DG98" s="35"/>
      <c r="DH98" s="35"/>
      <c r="DI98" s="35"/>
      <c r="DJ98" s="35"/>
      <c r="DK98" s="35"/>
      <c r="DL98" s="35"/>
      <c r="IF98" s="35"/>
      <c r="IG98" s="35"/>
    </row>
    <row r="99" spans="1:241" ht="19">
      <c r="A99" s="35"/>
      <c r="B99" s="15"/>
      <c r="C99" s="15"/>
      <c r="D99" s="15"/>
      <c r="E99" s="15"/>
      <c r="F99" s="15"/>
      <c r="V99" s="35"/>
      <c r="W99" s="15"/>
      <c r="AM99" s="35"/>
      <c r="AN99" s="15"/>
      <c r="BD99" s="35"/>
      <c r="BE99" s="15"/>
      <c r="CK99" s="35"/>
      <c r="CL99" s="15"/>
      <c r="DG99" s="35"/>
      <c r="DH99" s="35"/>
      <c r="DI99" s="35"/>
      <c r="DJ99" s="35"/>
      <c r="DK99" s="35"/>
      <c r="DL99" s="35"/>
      <c r="IF99" s="35"/>
      <c r="IG99" s="35"/>
    </row>
    <row r="100" spans="1:241" ht="19">
      <c r="A100" s="35"/>
      <c r="B100" s="15"/>
      <c r="C100" s="15"/>
      <c r="D100" s="15"/>
      <c r="E100" s="15"/>
      <c r="F100" s="15"/>
      <c r="V100" s="35"/>
      <c r="W100" s="15"/>
      <c r="AM100" s="35"/>
      <c r="AN100" s="15"/>
      <c r="BD100" s="35"/>
      <c r="BE100" s="15"/>
      <c r="CK100" s="35"/>
      <c r="CL100" s="15"/>
      <c r="DG100" s="35"/>
      <c r="DH100" s="35"/>
      <c r="DI100" s="35"/>
      <c r="DJ100" s="35"/>
      <c r="DK100" s="35"/>
      <c r="DL100" s="35"/>
      <c r="IF100" s="35"/>
      <c r="IG100" s="35"/>
    </row>
    <row r="101" spans="1:241" ht="19">
      <c r="A101" s="35"/>
      <c r="B101" s="15"/>
      <c r="C101" s="15"/>
      <c r="D101" s="15"/>
      <c r="E101" s="15"/>
      <c r="F101" s="15"/>
      <c r="V101" s="35"/>
      <c r="W101" s="15"/>
      <c r="AM101" s="35"/>
      <c r="AN101" s="15"/>
      <c r="BD101" s="35"/>
      <c r="BE101" s="15"/>
      <c r="CK101" s="35"/>
      <c r="CL101" s="15"/>
      <c r="DG101" s="35"/>
      <c r="DH101" s="35"/>
      <c r="DI101" s="35"/>
      <c r="DJ101" s="35"/>
      <c r="DK101" s="35"/>
      <c r="DL101" s="35"/>
      <c r="IF101" s="35"/>
      <c r="IG101" s="35"/>
    </row>
    <row r="102" spans="1:241" ht="19">
      <c r="A102" s="35"/>
      <c r="B102" s="15"/>
      <c r="C102" s="15"/>
      <c r="D102" s="15"/>
      <c r="E102" s="15"/>
      <c r="F102" s="15"/>
      <c r="V102" s="35"/>
      <c r="W102" s="15"/>
      <c r="AM102" s="35"/>
      <c r="AN102" s="15"/>
      <c r="BD102" s="35"/>
      <c r="BE102" s="15"/>
      <c r="CK102" s="35"/>
      <c r="CL102" s="15"/>
      <c r="DG102" s="35"/>
      <c r="DH102" s="35"/>
      <c r="DI102" s="35"/>
      <c r="DJ102" s="35"/>
      <c r="DK102" s="35"/>
      <c r="DL102" s="35"/>
      <c r="IF102" s="35"/>
      <c r="IG102" s="35"/>
    </row>
    <row r="103" spans="1:241" ht="19">
      <c r="A103" s="35"/>
      <c r="B103" s="15"/>
      <c r="C103" s="15"/>
      <c r="D103" s="15"/>
      <c r="E103" s="15"/>
      <c r="F103" s="15"/>
      <c r="V103" s="35"/>
      <c r="W103" s="15"/>
      <c r="AM103" s="35"/>
      <c r="AN103" s="15"/>
      <c r="BD103" s="35"/>
      <c r="BE103" s="15"/>
      <c r="CK103" s="35"/>
      <c r="CL103" s="15"/>
      <c r="DG103" s="35"/>
      <c r="DH103" s="35"/>
      <c r="DI103" s="35"/>
      <c r="DJ103" s="35"/>
      <c r="DK103" s="35"/>
      <c r="DL103" s="35"/>
      <c r="IF103" s="35"/>
      <c r="IG103" s="35"/>
    </row>
    <row r="104" spans="1:241" ht="19">
      <c r="A104" s="35"/>
      <c r="B104" s="15"/>
      <c r="C104" s="15"/>
      <c r="D104" s="15"/>
      <c r="E104" s="15"/>
      <c r="F104" s="15"/>
      <c r="V104" s="35"/>
      <c r="W104" s="15"/>
      <c r="AM104" s="35"/>
      <c r="AN104" s="15"/>
      <c r="BD104" s="35"/>
      <c r="BE104" s="15"/>
      <c r="CK104" s="35"/>
      <c r="CL104" s="15"/>
      <c r="DG104" s="35"/>
      <c r="DH104" s="35"/>
      <c r="DI104" s="35"/>
      <c r="DJ104" s="35"/>
      <c r="DK104" s="35"/>
      <c r="DL104" s="35"/>
      <c r="IF104" s="35"/>
      <c r="IG104" s="35"/>
    </row>
    <row r="105" spans="1:241" ht="19">
      <c r="A105" s="35"/>
      <c r="B105" s="15"/>
      <c r="C105" s="15"/>
      <c r="D105" s="15"/>
      <c r="E105" s="15"/>
      <c r="F105" s="15"/>
      <c r="V105" s="35"/>
      <c r="W105" s="15"/>
      <c r="AM105" s="35"/>
      <c r="AN105" s="15"/>
      <c r="BD105" s="35"/>
      <c r="BE105" s="15"/>
      <c r="CK105" s="35"/>
      <c r="CL105" s="15"/>
      <c r="DG105" s="35"/>
      <c r="DH105" s="35"/>
      <c r="DI105" s="35"/>
      <c r="DJ105" s="35"/>
      <c r="DK105" s="35"/>
      <c r="DL105" s="35"/>
      <c r="IF105" s="35"/>
      <c r="IG105" s="35"/>
    </row>
    <row r="106" spans="1:241" ht="19">
      <c r="A106" s="35"/>
      <c r="B106" s="15"/>
      <c r="C106" s="15"/>
      <c r="D106" s="15"/>
      <c r="E106" s="15"/>
      <c r="F106" s="15"/>
      <c r="V106" s="35"/>
      <c r="W106" s="15"/>
      <c r="AM106" s="35"/>
      <c r="AN106" s="15"/>
      <c r="BD106" s="35"/>
      <c r="BE106" s="15"/>
      <c r="CK106" s="35"/>
      <c r="CL106" s="15"/>
      <c r="DG106" s="35"/>
      <c r="DH106" s="35"/>
      <c r="DI106" s="35"/>
      <c r="DJ106" s="35"/>
      <c r="DK106" s="35"/>
      <c r="DL106" s="35"/>
      <c r="IF106" s="15"/>
      <c r="IG106" s="15"/>
    </row>
    <row r="107" spans="1:241" ht="19">
      <c r="A107" s="15"/>
      <c r="B107" s="15"/>
      <c r="C107" s="15"/>
      <c r="D107" s="15"/>
      <c r="E107" s="15"/>
      <c r="F107" s="15"/>
      <c r="V107" s="35"/>
      <c r="W107" s="15"/>
      <c r="AM107" s="35"/>
      <c r="AN107" s="15"/>
      <c r="BD107" s="35"/>
      <c r="BE107" s="15"/>
      <c r="CK107" s="35"/>
      <c r="CL107" s="15"/>
      <c r="DG107" s="15"/>
      <c r="DH107" s="15"/>
      <c r="DI107" s="15"/>
      <c r="DJ107" s="15"/>
      <c r="DK107" s="15"/>
      <c r="DL107" s="15"/>
      <c r="IF107" s="34"/>
      <c r="IG107" s="34"/>
    </row>
    <row r="108" spans="1:241" ht="19">
      <c r="A108" s="34"/>
      <c r="B108" s="15"/>
      <c r="C108" s="15"/>
      <c r="D108" s="15"/>
      <c r="E108" s="15"/>
      <c r="F108" s="15"/>
      <c r="V108" s="35"/>
      <c r="W108" s="15"/>
      <c r="AM108" s="35"/>
      <c r="AN108" s="15"/>
      <c r="BD108" s="15"/>
      <c r="BE108" s="15"/>
      <c r="CK108" s="15"/>
      <c r="CL108" s="15"/>
      <c r="DG108" s="34"/>
      <c r="DH108" s="34"/>
      <c r="DI108" s="34"/>
      <c r="DJ108" s="34"/>
      <c r="DK108" s="34"/>
      <c r="DL108" s="34"/>
      <c r="IF108" s="34"/>
      <c r="IG108" s="34"/>
    </row>
    <row r="109" spans="1:241" ht="19">
      <c r="A109" s="34"/>
      <c r="B109" s="15"/>
      <c r="C109" s="15"/>
      <c r="D109" s="15"/>
      <c r="E109" s="15"/>
      <c r="F109" s="15"/>
      <c r="V109" s="35"/>
      <c r="W109" s="15"/>
      <c r="AM109" s="35"/>
      <c r="AN109" s="15"/>
      <c r="BD109" s="34"/>
      <c r="BE109" s="15"/>
      <c r="CK109" s="34"/>
      <c r="CL109" s="15"/>
      <c r="DG109" s="34"/>
      <c r="DH109" s="34"/>
      <c r="DI109" s="34"/>
      <c r="DJ109" s="34"/>
      <c r="DK109" s="34"/>
      <c r="DL109" s="34"/>
      <c r="IF109" s="34"/>
      <c r="IG109" s="34"/>
    </row>
    <row r="110" spans="1:241" ht="19">
      <c r="A110" s="34"/>
      <c r="B110" s="15"/>
      <c r="C110" s="15"/>
      <c r="D110" s="15"/>
      <c r="E110" s="15"/>
      <c r="F110" s="15"/>
      <c r="V110" s="15"/>
      <c r="W110" s="15"/>
      <c r="AM110" s="15"/>
      <c r="AN110" s="15"/>
      <c r="BD110" s="34"/>
      <c r="BE110" s="15"/>
      <c r="CK110" s="34"/>
      <c r="CL110" s="15"/>
      <c r="DG110" s="34"/>
      <c r="DH110" s="34"/>
      <c r="DI110" s="34"/>
      <c r="DJ110" s="34"/>
      <c r="DK110" s="34"/>
      <c r="DL110" s="34"/>
      <c r="IF110" s="34"/>
      <c r="IG110" s="34"/>
    </row>
    <row r="111" spans="1:241" ht="19">
      <c r="A111" s="34"/>
      <c r="B111" s="15"/>
      <c r="C111" s="15"/>
      <c r="D111" s="15"/>
      <c r="E111" s="15"/>
      <c r="F111" s="15"/>
      <c r="V111" s="34"/>
      <c r="W111" s="15"/>
      <c r="AM111" s="34"/>
      <c r="AN111" s="15"/>
      <c r="BD111" s="34"/>
      <c r="BE111" s="15"/>
      <c r="CK111" s="34"/>
      <c r="CL111" s="15"/>
      <c r="DG111" s="34"/>
      <c r="DH111" s="34"/>
      <c r="DI111" s="34"/>
      <c r="DJ111" s="34"/>
      <c r="DK111" s="34"/>
      <c r="DL111" s="34"/>
      <c r="IF111" s="34"/>
      <c r="IG111" s="34"/>
    </row>
    <row r="112" spans="1:241" ht="19">
      <c r="A112" s="34"/>
      <c r="B112" s="15"/>
      <c r="C112" s="15"/>
      <c r="D112" s="15"/>
      <c r="E112" s="15"/>
      <c r="F112" s="15"/>
      <c r="V112" s="34"/>
      <c r="W112" s="15"/>
      <c r="AM112" s="34"/>
      <c r="AN112" s="15"/>
      <c r="BD112" s="34"/>
      <c r="BE112" s="15"/>
      <c r="CK112" s="34"/>
      <c r="CL112" s="15"/>
      <c r="DG112" s="34"/>
      <c r="DH112" s="34"/>
      <c r="DI112" s="34"/>
      <c r="DJ112" s="34"/>
      <c r="DK112" s="34"/>
      <c r="DL112" s="34"/>
      <c r="IF112" s="34"/>
      <c r="IG112" s="34"/>
    </row>
    <row r="113" spans="1:241" ht="19">
      <c r="A113" s="34"/>
      <c r="B113" s="15"/>
      <c r="C113" s="15"/>
      <c r="D113" s="15"/>
      <c r="E113" s="15"/>
      <c r="F113" s="15"/>
      <c r="V113" s="34"/>
      <c r="W113" s="15"/>
      <c r="AM113" s="34"/>
      <c r="AN113" s="15"/>
      <c r="BD113" s="34"/>
      <c r="BE113" s="15"/>
      <c r="CK113" s="34"/>
      <c r="CL113" s="15"/>
      <c r="DG113" s="34"/>
      <c r="DH113" s="34"/>
      <c r="DI113" s="34"/>
      <c r="DJ113" s="34"/>
      <c r="DK113" s="34"/>
      <c r="DL113" s="34"/>
      <c r="IF113" s="34"/>
      <c r="IG113" s="34"/>
    </row>
    <row r="114" spans="1:241" ht="19">
      <c r="A114" s="34"/>
      <c r="B114" s="15"/>
      <c r="C114" s="15"/>
      <c r="D114" s="15"/>
      <c r="E114" s="15"/>
      <c r="F114" s="15"/>
      <c r="V114" s="34"/>
      <c r="W114" s="15"/>
      <c r="AM114" s="34"/>
      <c r="AN114" s="15"/>
      <c r="BD114" s="34"/>
      <c r="BE114" s="15"/>
      <c r="CK114" s="34"/>
      <c r="CL114" s="15"/>
      <c r="DG114" s="34"/>
      <c r="DH114" s="34"/>
      <c r="DI114" s="34"/>
      <c r="DJ114" s="34"/>
      <c r="DK114" s="34"/>
      <c r="DL114" s="34"/>
      <c r="IF114" s="34"/>
      <c r="IG114" s="34"/>
    </row>
    <row r="115" spans="1:241" ht="19">
      <c r="A115" s="34"/>
      <c r="B115" s="15"/>
      <c r="C115" s="15"/>
      <c r="D115" s="15"/>
      <c r="E115" s="15"/>
      <c r="F115" s="15"/>
      <c r="V115" s="34"/>
      <c r="W115" s="15"/>
      <c r="AM115" s="34"/>
      <c r="AN115" s="15"/>
      <c r="BD115" s="34"/>
      <c r="BE115" s="15"/>
      <c r="CK115" s="34"/>
      <c r="CL115" s="15"/>
      <c r="DG115" s="34"/>
      <c r="DH115" s="34"/>
      <c r="DI115" s="34"/>
      <c r="DJ115" s="34"/>
      <c r="DK115" s="34"/>
      <c r="DL115" s="34"/>
      <c r="IF115" s="34"/>
      <c r="IG115" s="34"/>
    </row>
    <row r="116" spans="1:241" ht="19">
      <c r="A116" s="34"/>
      <c r="B116" s="15"/>
      <c r="C116" s="15"/>
      <c r="D116" s="15"/>
      <c r="E116" s="15"/>
      <c r="F116" s="15"/>
      <c r="V116" s="34"/>
      <c r="W116" s="15"/>
      <c r="AM116" s="34"/>
      <c r="AN116" s="15"/>
      <c r="BD116" s="34"/>
      <c r="BE116" s="15"/>
      <c r="CK116" s="34"/>
      <c r="CL116" s="15"/>
      <c r="DG116" s="34"/>
      <c r="DH116" s="34"/>
      <c r="DI116" s="34"/>
      <c r="DJ116" s="34"/>
      <c r="DK116" s="34"/>
      <c r="DL116" s="34"/>
      <c r="IF116" s="34"/>
      <c r="IG116" s="34"/>
    </row>
    <row r="117" spans="1:241" ht="19">
      <c r="A117" s="34"/>
      <c r="B117" s="15"/>
      <c r="C117" s="15"/>
      <c r="D117" s="15"/>
      <c r="E117" s="15"/>
      <c r="F117" s="15"/>
      <c r="V117" s="34"/>
      <c r="W117" s="15"/>
      <c r="AM117" s="34"/>
      <c r="AN117" s="15"/>
      <c r="BD117" s="34"/>
      <c r="BE117" s="15"/>
      <c r="CK117" s="34"/>
      <c r="CL117" s="15"/>
      <c r="DG117" s="34"/>
      <c r="DH117" s="34"/>
      <c r="DI117" s="34"/>
      <c r="DJ117" s="34"/>
      <c r="DK117" s="34"/>
      <c r="DL117" s="34"/>
      <c r="IF117" s="34"/>
      <c r="IG117" s="34"/>
    </row>
    <row r="118" spans="1:241" ht="19">
      <c r="A118" s="34"/>
      <c r="B118" s="15"/>
      <c r="C118" s="15"/>
      <c r="D118" s="15"/>
      <c r="E118" s="15"/>
      <c r="F118" s="15"/>
      <c r="V118" s="34"/>
      <c r="W118" s="15"/>
      <c r="AM118" s="34"/>
      <c r="AN118" s="15"/>
      <c r="BD118" s="34"/>
      <c r="BE118" s="15"/>
      <c r="CK118" s="34"/>
      <c r="CL118" s="15"/>
      <c r="DG118" s="34"/>
      <c r="DH118" s="34"/>
      <c r="DI118" s="34"/>
      <c r="DJ118" s="34"/>
      <c r="DK118" s="34"/>
      <c r="DL118" s="34"/>
      <c r="IF118" s="34"/>
      <c r="IG118" s="34"/>
    </row>
    <row r="119" spans="1:241" ht="19">
      <c r="A119" s="34"/>
      <c r="B119" s="15"/>
      <c r="C119" s="15"/>
      <c r="D119" s="15"/>
      <c r="E119" s="15"/>
      <c r="F119" s="15"/>
      <c r="V119" s="34"/>
      <c r="W119" s="15"/>
      <c r="AM119" s="34"/>
      <c r="AN119" s="15"/>
      <c r="BD119" s="34"/>
      <c r="BE119" s="15"/>
      <c r="CK119" s="34"/>
      <c r="CL119" s="15"/>
      <c r="DG119" s="34"/>
      <c r="DH119" s="34"/>
      <c r="DI119" s="34"/>
      <c r="DJ119" s="34"/>
      <c r="DK119" s="34"/>
      <c r="DL119" s="34"/>
      <c r="IF119" s="15"/>
      <c r="IG119" s="15"/>
    </row>
    <row r="120" spans="1:241" ht="19">
      <c r="A120" s="15"/>
      <c r="B120" s="15"/>
      <c r="C120" s="15"/>
      <c r="D120" s="15"/>
      <c r="E120" s="15"/>
      <c r="F120" s="15"/>
      <c r="V120" s="34"/>
      <c r="W120" s="15"/>
      <c r="AM120" s="34"/>
      <c r="AN120" s="15"/>
      <c r="BD120" s="34"/>
      <c r="BE120" s="15"/>
      <c r="CK120" s="34"/>
      <c r="CL120" s="15"/>
      <c r="DG120" s="15"/>
      <c r="DH120" s="15"/>
      <c r="DI120" s="15"/>
      <c r="DJ120" s="15"/>
      <c r="DK120" s="15"/>
      <c r="DL120" s="15"/>
      <c r="IF120" s="35"/>
      <c r="IG120" s="35"/>
    </row>
    <row r="121" spans="1:241" ht="19">
      <c r="A121" s="35"/>
      <c r="B121" s="15"/>
      <c r="C121" s="15"/>
      <c r="D121" s="15"/>
      <c r="E121" s="15"/>
      <c r="F121" s="15"/>
      <c r="V121" s="34"/>
      <c r="W121" s="15"/>
      <c r="AM121" s="34"/>
      <c r="AN121" s="15"/>
      <c r="BD121" s="15"/>
      <c r="BE121" s="15"/>
      <c r="CK121" s="15"/>
      <c r="CL121" s="15"/>
      <c r="DG121" s="35"/>
      <c r="DH121" s="35"/>
      <c r="DI121" s="35"/>
      <c r="DJ121" s="35"/>
      <c r="DK121" s="35"/>
      <c r="DL121" s="35"/>
      <c r="IF121" s="35"/>
      <c r="IG121" s="35"/>
    </row>
    <row r="122" spans="1:241" ht="19">
      <c r="A122" s="35"/>
      <c r="B122" s="15"/>
      <c r="C122" s="15"/>
      <c r="D122" s="15"/>
      <c r="E122" s="15"/>
      <c r="F122" s="15"/>
      <c r="V122" s="34"/>
      <c r="W122" s="15"/>
      <c r="AM122" s="34"/>
      <c r="AN122" s="15"/>
      <c r="BD122" s="35"/>
      <c r="BE122" s="15"/>
      <c r="CK122" s="35"/>
      <c r="CL122" s="15"/>
      <c r="DG122" s="35"/>
      <c r="DH122" s="35"/>
      <c r="DI122" s="35"/>
      <c r="DJ122" s="35"/>
      <c r="DK122" s="35"/>
      <c r="DL122" s="35"/>
      <c r="IF122" s="35"/>
      <c r="IG122" s="35"/>
    </row>
    <row r="123" spans="1:241" ht="19">
      <c r="A123" s="35"/>
      <c r="B123" s="15"/>
      <c r="C123" s="15"/>
      <c r="D123" s="15"/>
      <c r="E123" s="15"/>
      <c r="F123" s="15"/>
      <c r="V123" s="15"/>
      <c r="W123" s="15"/>
      <c r="AM123" s="15"/>
      <c r="AN123" s="15"/>
      <c r="BD123" s="35"/>
      <c r="BE123" s="15"/>
      <c r="CK123" s="35"/>
      <c r="CL123" s="15"/>
      <c r="DG123" s="35"/>
      <c r="DH123" s="35"/>
      <c r="DI123" s="35"/>
      <c r="DJ123" s="35"/>
      <c r="DK123" s="35"/>
      <c r="DL123" s="35"/>
      <c r="IF123" s="35"/>
      <c r="IG123" s="35"/>
    </row>
    <row r="124" spans="1:241" ht="19">
      <c r="A124" s="35"/>
      <c r="B124" s="15"/>
      <c r="C124" s="15"/>
      <c r="D124" s="15"/>
      <c r="E124" s="15"/>
      <c r="F124" s="15"/>
      <c r="V124" s="35"/>
      <c r="W124" s="15"/>
      <c r="AM124" s="35"/>
      <c r="AN124" s="15"/>
      <c r="BD124" s="35"/>
      <c r="BE124" s="15"/>
      <c r="CK124" s="35"/>
      <c r="CL124" s="15"/>
      <c r="DG124" s="35"/>
      <c r="DH124" s="35"/>
      <c r="DI124" s="35"/>
      <c r="DJ124" s="35"/>
      <c r="DK124" s="35"/>
      <c r="DL124" s="35"/>
      <c r="IF124" s="35"/>
      <c r="IG124" s="35"/>
    </row>
    <row r="125" spans="1:241" ht="19">
      <c r="A125" s="35"/>
      <c r="B125" s="15"/>
      <c r="C125" s="15"/>
      <c r="D125" s="15"/>
      <c r="E125" s="15"/>
      <c r="F125" s="15"/>
      <c r="V125" s="35"/>
      <c r="W125" s="15"/>
      <c r="AM125" s="35"/>
      <c r="AN125" s="15"/>
      <c r="BD125" s="35"/>
      <c r="BE125" s="15"/>
      <c r="CK125" s="35"/>
      <c r="CL125" s="15"/>
      <c r="DG125" s="35"/>
      <c r="DH125" s="35"/>
      <c r="DI125" s="35"/>
      <c r="DJ125" s="35"/>
      <c r="DK125" s="35"/>
      <c r="DL125" s="35"/>
      <c r="IF125" s="35"/>
      <c r="IG125" s="35"/>
    </row>
    <row r="126" spans="1:241" ht="19">
      <c r="A126" s="35"/>
      <c r="B126" s="15"/>
      <c r="C126" s="15"/>
      <c r="D126" s="15"/>
      <c r="E126" s="15"/>
      <c r="F126" s="15"/>
      <c r="V126" s="35"/>
      <c r="W126" s="15"/>
      <c r="AM126" s="35"/>
      <c r="AN126" s="15"/>
      <c r="BD126" s="35"/>
      <c r="BE126" s="15"/>
      <c r="CK126" s="35"/>
      <c r="CL126" s="15"/>
      <c r="DG126" s="35"/>
      <c r="DH126" s="35"/>
      <c r="DI126" s="35"/>
      <c r="DJ126" s="35"/>
      <c r="DK126" s="35"/>
      <c r="DL126" s="35"/>
      <c r="IF126" s="35"/>
      <c r="IG126" s="35"/>
    </row>
    <row r="127" spans="1:241" ht="19">
      <c r="A127" s="35"/>
      <c r="B127" s="15"/>
      <c r="C127" s="15"/>
      <c r="D127" s="15"/>
      <c r="E127" s="15"/>
      <c r="F127" s="15"/>
      <c r="V127" s="35"/>
      <c r="W127" s="15"/>
      <c r="AM127" s="35"/>
      <c r="AN127" s="15"/>
      <c r="BD127" s="35"/>
      <c r="BE127" s="15"/>
      <c r="CK127" s="35"/>
      <c r="CL127" s="15"/>
      <c r="DG127" s="35"/>
      <c r="DH127" s="35"/>
      <c r="DI127" s="35"/>
      <c r="DJ127" s="35"/>
      <c r="DK127" s="35"/>
      <c r="DL127" s="35"/>
      <c r="IF127" s="35"/>
      <c r="IG127" s="35"/>
    </row>
    <row r="128" spans="1:241" ht="19">
      <c r="A128" s="35"/>
      <c r="B128" s="15"/>
      <c r="C128" s="15"/>
      <c r="D128" s="15"/>
      <c r="E128" s="15"/>
      <c r="F128" s="15"/>
      <c r="V128" s="35"/>
      <c r="W128" s="15"/>
      <c r="AM128" s="35"/>
      <c r="AN128" s="15"/>
      <c r="BD128" s="35"/>
      <c r="BE128" s="15"/>
      <c r="CK128" s="35"/>
      <c r="CL128" s="15"/>
      <c r="DG128" s="35"/>
      <c r="DH128" s="35"/>
      <c r="DI128" s="35"/>
      <c r="DJ128" s="35"/>
      <c r="DK128" s="35"/>
      <c r="DL128" s="35"/>
      <c r="IF128" s="35"/>
      <c r="IG128" s="35"/>
    </row>
    <row r="129" spans="1:241" ht="19">
      <c r="A129" s="35"/>
      <c r="B129" s="15"/>
      <c r="C129" s="15"/>
      <c r="D129" s="15"/>
      <c r="E129" s="15"/>
      <c r="F129" s="15"/>
      <c r="V129" s="35"/>
      <c r="W129" s="15"/>
      <c r="AM129" s="35"/>
      <c r="AN129" s="15"/>
      <c r="BD129" s="35"/>
      <c r="BE129" s="15"/>
      <c r="CK129" s="35"/>
      <c r="CL129" s="15"/>
      <c r="DG129" s="35"/>
      <c r="DH129" s="35"/>
      <c r="DI129" s="35"/>
      <c r="DJ129" s="35"/>
      <c r="DK129" s="35"/>
      <c r="DL129" s="35"/>
      <c r="IF129" s="35"/>
      <c r="IG129" s="35"/>
    </row>
    <row r="130" spans="1:241" ht="19">
      <c r="A130" s="35"/>
      <c r="B130" s="15"/>
      <c r="C130" s="15"/>
      <c r="D130" s="15"/>
      <c r="E130" s="15"/>
      <c r="F130" s="15"/>
      <c r="V130" s="35"/>
      <c r="W130" s="15"/>
      <c r="AM130" s="35"/>
      <c r="AN130" s="15"/>
      <c r="BD130" s="35"/>
      <c r="BE130" s="15"/>
      <c r="CK130" s="35"/>
      <c r="CL130" s="15"/>
      <c r="DG130" s="35"/>
      <c r="DH130" s="35"/>
      <c r="DI130" s="35"/>
      <c r="DJ130" s="35"/>
      <c r="DK130" s="35"/>
      <c r="DL130" s="35"/>
      <c r="IF130" s="35"/>
      <c r="IG130" s="35"/>
    </row>
    <row r="131" spans="1:241" ht="19">
      <c r="A131" s="35"/>
      <c r="B131" s="15"/>
      <c r="C131" s="15"/>
      <c r="D131" s="15"/>
      <c r="E131" s="15"/>
      <c r="F131" s="15"/>
      <c r="V131" s="35"/>
      <c r="W131" s="15"/>
      <c r="AM131" s="35"/>
      <c r="AN131" s="15"/>
      <c r="BD131" s="35"/>
      <c r="BE131" s="15"/>
      <c r="CK131" s="35"/>
      <c r="CL131" s="15"/>
      <c r="DG131" s="35"/>
      <c r="DH131" s="35"/>
      <c r="DI131" s="35"/>
      <c r="DJ131" s="35"/>
      <c r="DK131" s="35"/>
      <c r="DL131" s="35"/>
      <c r="IF131" s="35"/>
      <c r="IG131" s="35"/>
    </row>
    <row r="132" spans="1:241" ht="19">
      <c r="A132" s="35"/>
      <c r="B132" s="15"/>
      <c r="C132" s="15"/>
      <c r="D132" s="15"/>
      <c r="E132" s="15"/>
      <c r="F132" s="15"/>
      <c r="V132" s="35"/>
      <c r="W132" s="15"/>
      <c r="AM132" s="35"/>
      <c r="AN132" s="15"/>
      <c r="BD132" s="35"/>
      <c r="BE132" s="15"/>
      <c r="CK132" s="35"/>
      <c r="CL132" s="15"/>
      <c r="DG132" s="35"/>
      <c r="DH132" s="35"/>
      <c r="DI132" s="35"/>
      <c r="DJ132" s="35"/>
      <c r="DK132" s="35"/>
      <c r="DL132" s="35"/>
      <c r="IF132" s="15"/>
      <c r="IG132" s="15"/>
    </row>
    <row r="133" spans="1:241" ht="19">
      <c r="A133" s="15"/>
      <c r="B133" s="36"/>
      <c r="C133" s="36"/>
      <c r="D133" s="36"/>
      <c r="E133" s="36"/>
      <c r="F133" s="36"/>
      <c r="V133" s="35"/>
      <c r="W133" s="15"/>
      <c r="AM133" s="35"/>
      <c r="AN133" s="15"/>
      <c r="BD133" s="35"/>
      <c r="BE133" s="15"/>
      <c r="CK133" s="35"/>
      <c r="CL133" s="15"/>
      <c r="DG133" s="15"/>
      <c r="DH133" s="15"/>
      <c r="DI133" s="15"/>
      <c r="DJ133" s="15"/>
      <c r="DK133" s="15"/>
      <c r="DL133" s="15"/>
      <c r="IF133" s="15"/>
      <c r="IG133" s="15"/>
    </row>
    <row r="134" spans="1:241" ht="19">
      <c r="A134" s="15"/>
      <c r="B134" s="14"/>
      <c r="C134" s="14"/>
      <c r="D134" s="14"/>
      <c r="E134" s="14"/>
      <c r="F134" s="14"/>
      <c r="V134" s="35"/>
      <c r="W134" s="15"/>
      <c r="AM134" s="35"/>
      <c r="AN134" s="15"/>
      <c r="BD134" s="15"/>
      <c r="BE134" s="36"/>
      <c r="CK134" s="15"/>
      <c r="CL134" s="36"/>
      <c r="DG134" s="15"/>
      <c r="DH134" s="15"/>
      <c r="DI134" s="15"/>
      <c r="DJ134" s="15"/>
      <c r="DK134" s="15"/>
      <c r="DL134" s="15"/>
      <c r="IF134" s="15"/>
      <c r="IG134" s="15"/>
    </row>
    <row r="135" spans="1:241" ht="19">
      <c r="A135" s="15"/>
      <c r="B135" s="14"/>
      <c r="C135" s="14"/>
      <c r="D135" s="14"/>
      <c r="E135" s="14"/>
      <c r="F135" s="14"/>
      <c r="V135" s="35"/>
      <c r="W135" s="15"/>
      <c r="AM135" s="35"/>
      <c r="AN135" s="15"/>
      <c r="BD135" s="15"/>
      <c r="BE135" s="14"/>
      <c r="CK135" s="15"/>
      <c r="CL135" s="14"/>
      <c r="DG135" s="15"/>
      <c r="DH135" s="15"/>
      <c r="DI135" s="15"/>
      <c r="DJ135" s="15"/>
      <c r="DK135" s="15"/>
      <c r="DL135" s="15"/>
      <c r="IF135" s="15"/>
      <c r="IG135" s="15"/>
    </row>
    <row r="136" spans="1:241">
      <c r="A136" s="15"/>
      <c r="B136" s="14"/>
      <c r="C136" s="14"/>
      <c r="D136" s="14"/>
      <c r="E136" s="14"/>
      <c r="F136" s="14"/>
      <c r="V136" s="15"/>
      <c r="W136" s="36"/>
      <c r="AM136" s="15"/>
      <c r="AN136" s="36"/>
      <c r="BD136" s="15"/>
      <c r="BE136" s="14"/>
      <c r="CK136" s="15"/>
      <c r="CL136" s="14"/>
      <c r="DG136" s="15"/>
      <c r="DH136" s="15"/>
      <c r="DI136" s="15"/>
      <c r="DJ136" s="15"/>
      <c r="DK136" s="15"/>
      <c r="DL136" s="15"/>
      <c r="IF136" s="15"/>
      <c r="IG136" s="15"/>
    </row>
    <row r="137" spans="1:241">
      <c r="A137" s="15"/>
      <c r="B137" s="14"/>
      <c r="C137" s="14"/>
      <c r="D137" s="14"/>
      <c r="E137" s="14"/>
      <c r="F137" s="14"/>
      <c r="V137" s="15"/>
      <c r="W137" s="14"/>
      <c r="AM137" s="15"/>
      <c r="AN137" s="14"/>
      <c r="BD137" s="15"/>
      <c r="BE137" s="14"/>
      <c r="CK137" s="15"/>
      <c r="CL137" s="14"/>
      <c r="DG137" s="15"/>
      <c r="DH137" s="15"/>
      <c r="DI137" s="15"/>
      <c r="DJ137" s="15"/>
      <c r="DK137" s="15"/>
      <c r="DL137" s="15"/>
      <c r="IF137" s="15"/>
      <c r="IG137" s="15"/>
    </row>
    <row r="138" spans="1:241">
      <c r="A138" s="15"/>
      <c r="B138" s="14"/>
      <c r="C138" s="14"/>
      <c r="D138" s="14"/>
      <c r="E138" s="14"/>
      <c r="F138" s="14"/>
      <c r="V138" s="15"/>
      <c r="W138" s="14"/>
      <c r="AM138" s="15"/>
      <c r="AN138" s="14"/>
      <c r="BD138" s="15"/>
      <c r="BE138" s="14"/>
      <c r="CK138" s="15"/>
      <c r="CL138" s="14"/>
      <c r="DG138" s="15"/>
      <c r="DH138" s="15"/>
      <c r="DI138" s="15"/>
      <c r="DJ138" s="15"/>
      <c r="DK138" s="15"/>
      <c r="DL138" s="15"/>
      <c r="IF138" s="15"/>
      <c r="IG138" s="15"/>
    </row>
    <row r="139" spans="1:241">
      <c r="A139" s="15"/>
      <c r="B139" s="14"/>
      <c r="C139" s="14"/>
      <c r="D139" s="14"/>
      <c r="E139" s="14"/>
      <c r="F139" s="14"/>
      <c r="V139" s="15"/>
      <c r="W139" s="14"/>
      <c r="AM139" s="15"/>
      <c r="AN139" s="14"/>
      <c r="BD139" s="15"/>
      <c r="BE139" s="14"/>
      <c r="CK139" s="15"/>
      <c r="CL139" s="14"/>
      <c r="DG139" s="15"/>
      <c r="DH139" s="15"/>
      <c r="DI139" s="15"/>
      <c r="DJ139" s="15"/>
      <c r="DK139" s="15"/>
      <c r="DL139" s="15"/>
      <c r="IF139" s="15"/>
      <c r="IG139" s="15"/>
    </row>
    <row r="140" spans="1:241">
      <c r="A140" s="15"/>
      <c r="B140" s="14"/>
      <c r="C140" s="14"/>
      <c r="D140" s="14"/>
      <c r="E140" s="14"/>
      <c r="F140" s="14"/>
      <c r="V140" s="15"/>
      <c r="W140" s="14"/>
      <c r="AM140" s="15"/>
      <c r="AN140" s="14"/>
      <c r="BD140" s="15"/>
      <c r="BE140" s="14"/>
      <c r="CK140" s="15"/>
      <c r="CL140" s="14"/>
      <c r="DG140" s="15"/>
      <c r="DH140" s="15"/>
      <c r="DI140" s="15"/>
      <c r="DJ140" s="15"/>
      <c r="DK140" s="15"/>
      <c r="DL140" s="15"/>
      <c r="IF140" s="19"/>
      <c r="IG140" s="19"/>
    </row>
    <row r="141" spans="1:241">
      <c r="A141" s="19"/>
      <c r="B141" s="15"/>
      <c r="C141" s="15"/>
      <c r="D141" s="15"/>
      <c r="E141" s="15"/>
      <c r="F141" s="15"/>
      <c r="V141" s="15"/>
      <c r="W141" s="14"/>
      <c r="AM141" s="15"/>
      <c r="AN141" s="14"/>
      <c r="BD141" s="15"/>
      <c r="BE141" s="14"/>
      <c r="CK141" s="15"/>
      <c r="CL141" s="14"/>
      <c r="DG141" s="19"/>
      <c r="DH141" s="19"/>
      <c r="DI141" s="19"/>
      <c r="DJ141" s="19"/>
      <c r="DK141" s="19"/>
      <c r="DL141" s="19"/>
      <c r="IF141" s="15"/>
      <c r="IG141" s="15"/>
    </row>
    <row r="142" spans="1:241">
      <c r="A142" s="15"/>
      <c r="B142" s="14"/>
      <c r="C142" s="14"/>
      <c r="D142" s="14"/>
      <c r="E142" s="14"/>
      <c r="F142" s="14"/>
      <c r="V142" s="15"/>
      <c r="W142" s="14"/>
      <c r="AM142" s="15"/>
      <c r="AN142" s="14"/>
      <c r="BD142" s="19"/>
      <c r="BE142" s="15"/>
      <c r="CK142" s="19"/>
      <c r="CL142" s="15"/>
      <c r="DG142" s="15"/>
      <c r="DH142" s="15"/>
      <c r="DI142" s="15"/>
      <c r="DJ142" s="15"/>
      <c r="DK142" s="15"/>
      <c r="DL142" s="15"/>
      <c r="IF142" s="15"/>
      <c r="IG142" s="15"/>
    </row>
    <row r="143" spans="1:241">
      <c r="A143" s="15"/>
      <c r="B143" s="14"/>
      <c r="C143" s="14"/>
      <c r="D143" s="14"/>
      <c r="E143" s="14"/>
      <c r="F143" s="14"/>
      <c r="V143" s="15"/>
      <c r="W143" s="14"/>
      <c r="AM143" s="15"/>
      <c r="AN143" s="14"/>
      <c r="BD143" s="15"/>
      <c r="BE143" s="14"/>
      <c r="CK143" s="15"/>
      <c r="CL143" s="14"/>
      <c r="DG143" s="15"/>
      <c r="DH143" s="15"/>
      <c r="DI143" s="15"/>
      <c r="DJ143" s="15"/>
      <c r="DK143" s="15"/>
      <c r="DL143" s="15"/>
      <c r="IF143" s="15"/>
      <c r="IG143" s="15"/>
    </row>
    <row r="144" spans="1:241">
      <c r="A144" s="15"/>
      <c r="B144" s="14"/>
      <c r="C144" s="14"/>
      <c r="D144" s="14"/>
      <c r="E144" s="14"/>
      <c r="F144" s="14"/>
      <c r="V144" s="19"/>
      <c r="W144" s="15"/>
      <c r="AM144" s="19"/>
      <c r="AN144" s="15"/>
      <c r="BD144" s="15"/>
      <c r="BE144" s="14"/>
      <c r="CK144" s="15"/>
      <c r="CL144" s="14"/>
      <c r="DG144" s="15"/>
      <c r="DH144" s="15"/>
      <c r="DI144" s="15"/>
      <c r="DJ144" s="15"/>
      <c r="DK144" s="15"/>
      <c r="DL144" s="15"/>
    </row>
    <row r="145" spans="22:90">
      <c r="V145" s="15"/>
      <c r="W145" s="14"/>
      <c r="AM145" s="15"/>
      <c r="AN145" s="14"/>
      <c r="BD145" s="15"/>
      <c r="BE145" s="14"/>
      <c r="CK145" s="15"/>
      <c r="CL145" s="14"/>
    </row>
    <row r="146" spans="22:90">
      <c r="V146" s="15"/>
      <c r="W146" s="14"/>
      <c r="AM146" s="15"/>
      <c r="AN146" s="14"/>
    </row>
    <row r="147" spans="22:90">
      <c r="V147" s="15"/>
      <c r="W147" s="14"/>
      <c r="AM147" s="15"/>
      <c r="AN147" s="14"/>
    </row>
  </sheetData>
  <customSheetViews>
    <customSheetView guid="{3191A239-AEE9-477C-890A-C1B06FD3DD47}" showPageBreaks="1" hiddenColumns="1" view="pageLayout" topLeftCell="GJ3">
      <selection activeCell="GY24" sqref="GY24"/>
      <colBreaks count="11" manualBreakCount="11">
        <brk id="19" max="1048575" man="1"/>
        <brk id="40" max="1048575" man="1"/>
        <brk id="65" max="1048575" man="1"/>
        <brk id="83" max="1048575" man="1"/>
        <brk id="106" max="1048575" man="1"/>
        <brk id="129" max="1048575" man="1"/>
        <brk id="148" max="1048575" man="1"/>
        <brk id="171" max="1048575" man="1"/>
        <brk id="190" max="1048575" man="1"/>
        <brk id="210" max="1048575" man="1"/>
        <brk id="234" max="1048575" man="1"/>
      </colBreaks>
      <pageSetup paperSize="9" scale="85" orientation="landscape"/>
    </customSheetView>
  </customSheetViews>
  <mergeCells count="429">
    <mergeCell ref="HP3:HW3"/>
    <mergeCell ref="P42:Q42"/>
    <mergeCell ref="R42:U42"/>
    <mergeCell ref="P39:Q39"/>
    <mergeCell ref="R39:U39"/>
    <mergeCell ref="P40:Q40"/>
    <mergeCell ref="R40:U40"/>
    <mergeCell ref="P41:Q41"/>
    <mergeCell ref="R41:U41"/>
    <mergeCell ref="HN7:HN20"/>
    <mergeCell ref="HA7:HA23"/>
    <mergeCell ref="AA27:AB27"/>
    <mergeCell ref="X27:Y27"/>
    <mergeCell ref="AA21:AB21"/>
    <mergeCell ref="X21:Y21"/>
    <mergeCell ref="X26:Y26"/>
    <mergeCell ref="X25:Y25"/>
    <mergeCell ref="X24:Y24"/>
    <mergeCell ref="X23:Y23"/>
    <mergeCell ref="X20:Y20"/>
    <mergeCell ref="X17:Y17"/>
    <mergeCell ref="AA17:AB17"/>
    <mergeCell ref="X13:Y13"/>
    <mergeCell ref="P37:Q37"/>
    <mergeCell ref="R37:U37"/>
    <mergeCell ref="P38:Q38"/>
    <mergeCell ref="R38:U38"/>
    <mergeCell ref="P35:Q35"/>
    <mergeCell ref="R35:U35"/>
    <mergeCell ref="P36:Q36"/>
    <mergeCell ref="R36:U36"/>
    <mergeCell ref="P45:Q45"/>
    <mergeCell ref="R45:U45"/>
    <mergeCell ref="P43:Q43"/>
    <mergeCell ref="R43:U43"/>
    <mergeCell ref="P44:Q44"/>
    <mergeCell ref="R44:U44"/>
    <mergeCell ref="H5:P5"/>
    <mergeCell ref="Q3:Q4"/>
    <mergeCell ref="S3:T4"/>
    <mergeCell ref="V1:AE1"/>
    <mergeCell ref="X5:AI5"/>
    <mergeCell ref="P33:Q33"/>
    <mergeCell ref="R33:U33"/>
    <mergeCell ref="P34:Q34"/>
    <mergeCell ref="R34:U34"/>
    <mergeCell ref="P31:Q31"/>
    <mergeCell ref="R31:U31"/>
    <mergeCell ref="P32:Q32"/>
    <mergeCell ref="R32:U32"/>
    <mergeCell ref="AA13:AB13"/>
    <mergeCell ref="AD20:AE28"/>
    <mergeCell ref="AA23:AB23"/>
    <mergeCell ref="P29:Q30"/>
    <mergeCell ref="R29:U30"/>
    <mergeCell ref="P22:P23"/>
    <mergeCell ref="Q22:Q23"/>
    <mergeCell ref="P20:P21"/>
    <mergeCell ref="Q20:Q21"/>
    <mergeCell ref="AD7:AE7"/>
    <mergeCell ref="AF7:AG7"/>
    <mergeCell ref="A6:A30"/>
    <mergeCell ref="G6:H6"/>
    <mergeCell ref="I6:L6"/>
    <mergeCell ref="P6:Q6"/>
    <mergeCell ref="R6:U6"/>
    <mergeCell ref="M9:N10"/>
    <mergeCell ref="B7:B23"/>
    <mergeCell ref="G7:H23"/>
    <mergeCell ref="I7:L14"/>
    <mergeCell ref="M7:O8"/>
    <mergeCell ref="P7:Q15"/>
    <mergeCell ref="R7:U14"/>
    <mergeCell ref="C7:D15"/>
    <mergeCell ref="C6:D6"/>
    <mergeCell ref="E6:F6"/>
    <mergeCell ref="E7:F15"/>
    <mergeCell ref="V7:V30"/>
    <mergeCell ref="X28:Y28"/>
    <mergeCell ref="AA29:AB29"/>
    <mergeCell ref="AD29:AE30"/>
    <mergeCell ref="AF29:AG30"/>
    <mergeCell ref="X30:Y30"/>
    <mergeCell ref="Z30:AA30"/>
    <mergeCell ref="AB30:AC30"/>
    <mergeCell ref="X19:Y19"/>
    <mergeCell ref="AA19:AB19"/>
    <mergeCell ref="X10:Y10"/>
    <mergeCell ref="AA10:AB10"/>
    <mergeCell ref="X11:Y11"/>
    <mergeCell ref="AA11:AB11"/>
    <mergeCell ref="X15:Y15"/>
    <mergeCell ref="AA14:AB14"/>
    <mergeCell ref="X14:Y14"/>
    <mergeCell ref="AF20:AG28"/>
    <mergeCell ref="AJ5:AO5"/>
    <mergeCell ref="X6:AC6"/>
    <mergeCell ref="AD6:AE6"/>
    <mergeCell ref="AF6:AG6"/>
    <mergeCell ref="AJ6:AM6"/>
    <mergeCell ref="AN6:AO6"/>
    <mergeCell ref="AO21:AO22"/>
    <mergeCell ref="X22:Y22"/>
    <mergeCell ref="AA22:AB22"/>
    <mergeCell ref="AN19:AN20"/>
    <mergeCell ref="AI8:AI19"/>
    <mergeCell ref="X9:Y9"/>
    <mergeCell ref="X16:Y16"/>
    <mergeCell ref="AA16:AB16"/>
    <mergeCell ref="AO19:AO20"/>
    <mergeCell ref="AJ8:AM14"/>
    <mergeCell ref="AN21:AN22"/>
    <mergeCell ref="AJ19:AM19"/>
    <mergeCell ref="AJ15:AM15"/>
    <mergeCell ref="AJ7:AM7"/>
    <mergeCell ref="AN7:AO7"/>
    <mergeCell ref="AD8:AE19"/>
    <mergeCell ref="AF8:AG19"/>
    <mergeCell ref="AH8:AH22"/>
    <mergeCell ref="AQ7:AQ30"/>
    <mergeCell ref="AU7:AX7"/>
    <mergeCell ref="BA7:BB7"/>
    <mergeCell ref="AT25:AT26"/>
    <mergeCell ref="AO23:AO24"/>
    <mergeCell ref="AN25:AN26"/>
    <mergeCell ref="AO25:AO26"/>
    <mergeCell ref="AS19:AS20"/>
    <mergeCell ref="AN23:AN24"/>
    <mergeCell ref="AT19:AT20"/>
    <mergeCell ref="BA20:BD27"/>
    <mergeCell ref="AS21:AS22"/>
    <mergeCell ref="AT21:AT22"/>
    <mergeCell ref="AN8:AO17"/>
    <mergeCell ref="BE29:BJ29"/>
    <mergeCell ref="AS5:AZ5"/>
    <mergeCell ref="BA5:BM5"/>
    <mergeCell ref="AU6:AX6"/>
    <mergeCell ref="BA6:BB6"/>
    <mergeCell ref="BE6:BJ6"/>
    <mergeCell ref="BK6:BM6"/>
    <mergeCell ref="BE7:BJ7"/>
    <mergeCell ref="BK7:BM7"/>
    <mergeCell ref="AS8:AT17"/>
    <mergeCell ref="AU8:AX14"/>
    <mergeCell ref="AY8:AZ11"/>
    <mergeCell ref="BA8:BD14"/>
    <mergeCell ref="BE8:BJ8"/>
    <mergeCell ref="BK8:BM14"/>
    <mergeCell ref="BA15:BD17"/>
    <mergeCell ref="AS23:AS24"/>
    <mergeCell ref="AT23:AT24"/>
    <mergeCell ref="AS25:AS26"/>
    <mergeCell ref="BK26:BL27"/>
    <mergeCell ref="BK21:BL22"/>
    <mergeCell ref="AU16:AX21"/>
    <mergeCell ref="BM21:BM22"/>
    <mergeCell ref="CP5:DF5"/>
    <mergeCell ref="CO6:CO29"/>
    <mergeCell ref="CQ6:CS6"/>
    <mergeCell ref="CT6:CU6"/>
    <mergeCell ref="CV6:CW6"/>
    <mergeCell ref="BU5:CB5"/>
    <mergeCell ref="CQ30:CS30"/>
    <mergeCell ref="DB6:DC6"/>
    <mergeCell ref="CZ6:DA6"/>
    <mergeCell ref="CX6:CY6"/>
    <mergeCell ref="CC16:CE23"/>
    <mergeCell ref="CC24:CE24"/>
    <mergeCell ref="CC5:CM5"/>
    <mergeCell ref="CA6:CB6"/>
    <mergeCell ref="CC6:CE6"/>
    <mergeCell ref="CF6:CI6"/>
    <mergeCell ref="CJ6:CM6"/>
    <mergeCell ref="CC30:CE30"/>
    <mergeCell ref="BE30:BF30"/>
    <mergeCell ref="CQ7:CS16"/>
    <mergeCell ref="CT7:CU9"/>
    <mergeCell ref="CV7:CW20"/>
    <mergeCell ref="CX7:CY20"/>
    <mergeCell ref="CZ7:DA20"/>
    <mergeCell ref="DB7:DC20"/>
    <mergeCell ref="CC8:CE12"/>
    <mergeCell ref="CF8:CI13"/>
    <mergeCell ref="CJ8:CM11"/>
    <mergeCell ref="CQ17:CS24"/>
    <mergeCell ref="BY29:BY30"/>
    <mergeCell ref="BV29:BV30"/>
    <mergeCell ref="BX29:BX30"/>
    <mergeCell ref="BZ29:BZ30"/>
    <mergeCell ref="BU29:BU30"/>
    <mergeCell ref="BW29:BW30"/>
    <mergeCell ref="BU27:BZ27"/>
    <mergeCell ref="CJ16:CL17"/>
    <mergeCell ref="CM16:CM17"/>
    <mergeCell ref="BS7:BS30"/>
    <mergeCell ref="CA8:CB16"/>
    <mergeCell ref="BG30:BH30"/>
    <mergeCell ref="BI30:BJ30"/>
    <mergeCell ref="DN26:DN28"/>
    <mergeCell ref="DO26:DO28"/>
    <mergeCell ref="DP26:DP28"/>
    <mergeCell ref="EL7:EO19"/>
    <mergeCell ref="DF7:DG22"/>
    <mergeCell ref="DH7:DI16"/>
    <mergeCell ref="DW26:DW28"/>
    <mergeCell ref="DS26:DS28"/>
    <mergeCell ref="DR26:DR28"/>
    <mergeCell ref="DT26:DT28"/>
    <mergeCell ref="DU26:DU28"/>
    <mergeCell ref="DV26:DV28"/>
    <mergeCell ref="DM6:DM29"/>
    <mergeCell ref="DN6:DQ6"/>
    <mergeCell ref="DX6:DY6"/>
    <mergeCell ref="DX16:DY17"/>
    <mergeCell ref="EF16:EF20"/>
    <mergeCell ref="EE20:EE23"/>
    <mergeCell ref="EF7:EF15"/>
    <mergeCell ref="EA6:ED6"/>
    <mergeCell ref="EL6:EO6"/>
    <mergeCell ref="DX7:DY14"/>
    <mergeCell ref="DQ26:DQ28"/>
    <mergeCell ref="GS6:GT6"/>
    <mergeCell ref="GW6:GX6"/>
    <mergeCell ref="HC6:HD6"/>
    <mergeCell ref="HG6:HJ6"/>
    <mergeCell ref="HK6:HM6"/>
    <mergeCell ref="HC10:HF10"/>
    <mergeCell ref="EW28:EW29"/>
    <mergeCell ref="EX28:EX29"/>
    <mergeCell ref="EY28:EY29"/>
    <mergeCell ref="FB29:FD29"/>
    <mergeCell ref="FJ25:FJ26"/>
    <mergeCell ref="FJ19:FJ20"/>
    <mergeCell ref="ET20:EU20"/>
    <mergeCell ref="FI6:FJ6"/>
    <mergeCell ref="GL6:GM6"/>
    <mergeCell ref="EP7:EP15"/>
    <mergeCell ref="EE27:EE28"/>
    <mergeCell ref="IY6:IZ6"/>
    <mergeCell ref="HW24:HW29"/>
    <mergeCell ref="HX24:HX29"/>
    <mergeCell ref="HY24:HY29"/>
    <mergeCell ref="IP24:IP29"/>
    <mergeCell ref="GW26:GY27"/>
    <mergeCell ref="GZ26:GZ27"/>
    <mergeCell ref="GW20:GY21"/>
    <mergeCell ref="GZ20:GZ21"/>
    <mergeCell ref="HF22:HF23"/>
    <mergeCell ref="HJ22:HJ23"/>
    <mergeCell ref="GW23:GY25"/>
    <mergeCell ref="HG7:HJ15"/>
    <mergeCell ref="HK9:HM9"/>
    <mergeCell ref="GZ23:GZ25"/>
    <mergeCell ref="HQ17:HR20"/>
    <mergeCell ref="IY13:IZ13"/>
    <mergeCell ref="IN14:IQ14"/>
    <mergeCell ref="IN15:IO15"/>
    <mergeCell ref="IU44:IX44"/>
    <mergeCell ref="IU45:IX45"/>
    <mergeCell ref="IM24:IM29"/>
    <mergeCell ref="IK24:IK29"/>
    <mergeCell ref="IS24:IS29"/>
    <mergeCell ref="IU38:IX38"/>
    <mergeCell ref="IU39:IX39"/>
    <mergeCell ref="IU42:IX42"/>
    <mergeCell ref="IU43:IX43"/>
    <mergeCell ref="IU32:IX32"/>
    <mergeCell ref="IU33:IX33"/>
    <mergeCell ref="IU34:IX34"/>
    <mergeCell ref="IU35:IX35"/>
    <mergeCell ref="IU36:IX36"/>
    <mergeCell ref="IU37:IX37"/>
    <mergeCell ref="IU41:IX41"/>
    <mergeCell ref="IQ24:IQ29"/>
    <mergeCell ref="IN24:IN29"/>
    <mergeCell ref="IO24:IO29"/>
    <mergeCell ref="IU40:IX40"/>
    <mergeCell ref="IR24:IR29"/>
    <mergeCell ref="GS5:GZ5"/>
    <mergeCell ref="HC5:HN5"/>
    <mergeCell ref="IU7:IX7"/>
    <mergeCell ref="IU30:IX30"/>
    <mergeCell ref="IU31:IX31"/>
    <mergeCell ref="IJ22:IS22"/>
    <mergeCell ref="HW14:HZ14"/>
    <mergeCell ref="HQ30:HR30"/>
    <mergeCell ref="HS7:IC7"/>
    <mergeCell ref="IC24:IC29"/>
    <mergeCell ref="ID24:ID29"/>
    <mergeCell ref="IE24:IE29"/>
    <mergeCell ref="IB24:IB29"/>
    <mergeCell ref="IF24:IF29"/>
    <mergeCell ref="IJ24:IJ29"/>
    <mergeCell ref="IL24:IL29"/>
    <mergeCell ref="HQ10:HR16"/>
    <mergeCell ref="HQ23:HR24"/>
    <mergeCell ref="HS24:HS29"/>
    <mergeCell ref="HT24:HT29"/>
    <mergeCell ref="HU24:HU29"/>
    <mergeCell ref="HZ24:HZ29"/>
    <mergeCell ref="IA24:IA29"/>
    <mergeCell ref="HV24:HV29"/>
    <mergeCell ref="IJ7:IS7"/>
    <mergeCell ref="FI25:FI26"/>
    <mergeCell ref="FJ13:FJ14"/>
    <mergeCell ref="FB15:FD20"/>
    <mergeCell ref="FI19:FI20"/>
    <mergeCell ref="FB7:FD13"/>
    <mergeCell ref="FE7:FH13"/>
    <mergeCell ref="FI7:FJ9"/>
    <mergeCell ref="FB23:FD24"/>
    <mergeCell ref="FB25:FD25"/>
    <mergeCell ref="FF25:FG25"/>
    <mergeCell ref="FI13:FI14"/>
    <mergeCell ref="HC7:HF9"/>
    <mergeCell ref="GW7:GZ15"/>
    <mergeCell ref="GS7:GV15"/>
    <mergeCell ref="HN21:HN26"/>
    <mergeCell ref="HK20:HL21"/>
    <mergeCell ref="HM20:HM21"/>
    <mergeCell ref="HP8:HP29"/>
    <mergeCell ref="IH8:IH29"/>
    <mergeCell ref="HQ27:HR28"/>
    <mergeCell ref="IN17:IO17"/>
    <mergeCell ref="IN13:IO13"/>
    <mergeCell ref="BN6:BQ6"/>
    <mergeCell ref="BN7:BQ13"/>
    <mergeCell ref="BU8:BZ9"/>
    <mergeCell ref="BU13:BY13"/>
    <mergeCell ref="BU14:BY14"/>
    <mergeCell ref="BU15:BY15"/>
    <mergeCell ref="BU16:BY16"/>
    <mergeCell ref="BU17:BY17"/>
    <mergeCell ref="BU7:BZ7"/>
    <mergeCell ref="BU6:BZ6"/>
    <mergeCell ref="EH5:EK5"/>
    <mergeCell ref="EI7:EI17"/>
    <mergeCell ref="EJ7:EJ26"/>
    <mergeCell ref="EK7:EK26"/>
    <mergeCell ref="BU18:BY18"/>
    <mergeCell ref="BU19:BY19"/>
    <mergeCell ref="BU20:BY20"/>
    <mergeCell ref="BU21:BY21"/>
    <mergeCell ref="BU22:BY22"/>
    <mergeCell ref="BU23:BY23"/>
    <mergeCell ref="BU24:BY24"/>
    <mergeCell ref="BU25:BY25"/>
    <mergeCell ref="DN5:DX5"/>
    <mergeCell ref="EA5:EF5"/>
    <mergeCell ref="DD6:DE6"/>
    <mergeCell ref="DF6:DG6"/>
    <mergeCell ref="DH6:DI6"/>
    <mergeCell ref="DJ6:DK6"/>
    <mergeCell ref="DJ7:DK8"/>
    <mergeCell ref="DD7:DE20"/>
    <mergeCell ref="DN7:DW12"/>
    <mergeCell ref="DN13:DW13"/>
    <mergeCell ref="DN21:DW23"/>
    <mergeCell ref="BU11:BZ12"/>
    <mergeCell ref="GO5:GR5"/>
    <mergeCell ref="FP7:FU8"/>
    <mergeCell ref="GO7:GO17"/>
    <mergeCell ref="GP7:GP17"/>
    <mergeCell ref="GQ7:GQ26"/>
    <mergeCell ref="GR7:GR26"/>
    <mergeCell ref="FK6:FN6"/>
    <mergeCell ref="FK8:FN19"/>
    <mergeCell ref="GN8:GN29"/>
    <mergeCell ref="FP26:FU26"/>
    <mergeCell ref="FV26:FV28"/>
    <mergeCell ref="FW26:FW28"/>
    <mergeCell ref="FX26:FX28"/>
    <mergeCell ref="FY26:FY28"/>
    <mergeCell ref="FZ26:FZ28"/>
    <mergeCell ref="GB26:GB28"/>
    <mergeCell ref="GC26:GC28"/>
    <mergeCell ref="GD26:GD28"/>
    <mergeCell ref="GE26:GE28"/>
    <mergeCell ref="GG26:GG28"/>
    <mergeCell ref="GH6:GK6"/>
    <mergeCell ref="GH7:GK19"/>
    <mergeCell ref="GH21:GK25"/>
    <mergeCell ref="GL7:GM11"/>
    <mergeCell ref="ES5:FI5"/>
    <mergeCell ref="ET7:EV9"/>
    <mergeCell ref="EL5:EP5"/>
    <mergeCell ref="EL21:EO25"/>
    <mergeCell ref="EF23:EF25"/>
    <mergeCell ref="EA7:ED14"/>
    <mergeCell ref="EE7:EE19"/>
    <mergeCell ref="FV6:GG6"/>
    <mergeCell ref="FP10:FU11"/>
    <mergeCell ref="FV7:GG12"/>
    <mergeCell ref="FV13:GG13"/>
    <mergeCell ref="FV21:GG23"/>
    <mergeCell ref="EH7:EH22"/>
    <mergeCell ref="ER6:ER29"/>
    <mergeCell ref="ET6:EV6"/>
    <mergeCell ref="EW6:EY6"/>
    <mergeCell ref="FB6:FD6"/>
    <mergeCell ref="FE6:FH6"/>
    <mergeCell ref="EW11:EY22"/>
    <mergeCell ref="FF26:FG26"/>
    <mergeCell ref="EW7:EY10"/>
    <mergeCell ref="ET10:EV10"/>
    <mergeCell ref="EZ6:FA6"/>
    <mergeCell ref="EZ7:FA11"/>
    <mergeCell ref="GH5:GM5"/>
    <mergeCell ref="FK39:FN39"/>
    <mergeCell ref="FK40:FN40"/>
    <mergeCell ref="FK41:FN41"/>
    <mergeCell ref="FK42:FN42"/>
    <mergeCell ref="FK43:FN43"/>
    <mergeCell ref="FK44:FN44"/>
    <mergeCell ref="FK45:FN45"/>
    <mergeCell ref="FK36:FN36"/>
    <mergeCell ref="FK37:FN37"/>
    <mergeCell ref="FK38:FN38"/>
    <mergeCell ref="FK30:FN30"/>
    <mergeCell ref="FK31:FN31"/>
    <mergeCell ref="FK32:FN32"/>
    <mergeCell ref="FK33:FN33"/>
    <mergeCell ref="FK34:FN34"/>
    <mergeCell ref="FK35:FN35"/>
    <mergeCell ref="FP28:FQ28"/>
    <mergeCell ref="FR28:FS28"/>
    <mergeCell ref="FT28:FU28"/>
    <mergeCell ref="FO6:FO29"/>
    <mergeCell ref="FP6:FU6"/>
  </mergeCells>
  <pageMargins left="0.70866141732283505" right="0.70866141732283505" top="0.74803149606299202" bottom="0.74803149606299202" header="0.31496062992126" footer="0.31496062992126"/>
  <pageSetup paperSize="9" scale="59" orientation="landscape"/>
  <colBreaks count="12" manualBreakCount="12">
    <brk id="21" max="1048575" man="1"/>
    <brk id="42" max="1048575" man="1"/>
    <brk id="70" max="1048575" man="1"/>
    <brk id="92" max="1048575" man="1"/>
    <brk id="115" max="1048575" man="1"/>
    <brk id="147" max="1048575" man="1"/>
    <brk id="170" max="44" man="1"/>
    <brk id="195" max="44" man="1"/>
    <brk id="223" max="44" man="1"/>
    <brk id="241" max="1048575" man="1"/>
    <brk id="261" max="1048575" man="1"/>
    <brk id="285" max="1048575" man="1"/>
  </colBreaks>
  <legacyDrawing r:id="rId1"/>
  <extLst>
    <ext xmlns:mx="http://schemas.microsoft.com/office/mac/excel/2008/main" uri="{64002731-A6B0-56B0-2670-7721B7C09600}">
      <mx:PLV Mode="0" OnePage="0" WScale="0"/>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39"/>
  <sheetViews>
    <sheetView view="pageBreakPreview" topLeftCell="AC6" zoomScale="205" zoomScaleNormal="205" zoomScaleSheetLayoutView="100" zoomScalePageLayoutView="205" workbookViewId="0">
      <selection activeCell="AQ7" sqref="AQ7"/>
    </sheetView>
  </sheetViews>
  <sheetFormatPr baseColWidth="10" defaultColWidth="8.75" defaultRowHeight="10" x14ac:dyDescent="0"/>
  <cols>
    <col min="1" max="1" width="8" style="1996" bestFit="1" customWidth="1"/>
    <col min="2" max="2" width="1.5" style="1997" customWidth="1"/>
    <col min="3" max="3" width="12.5" style="1931" customWidth="1"/>
    <col min="4" max="4" width="9" style="1931" customWidth="1"/>
    <col min="5" max="5" width="6.25" style="1931" customWidth="1"/>
    <col min="6" max="6" width="4" style="1931" customWidth="1"/>
    <col min="7" max="7" width="3.25" style="1931" customWidth="1"/>
    <col min="8" max="8" width="6.75" style="1931" customWidth="1"/>
    <col min="9" max="9" width="13.25" style="1931" customWidth="1"/>
    <col min="10" max="10" width="11.25" style="1931" customWidth="1"/>
    <col min="11" max="11" width="14.75" style="1931" customWidth="1"/>
    <col min="12" max="12" width="11.5" style="1931" customWidth="1"/>
    <col min="13" max="13" width="14.5" style="1931" customWidth="1"/>
    <col min="14" max="14" width="12.75" style="1931" customWidth="1"/>
    <col min="15" max="15" width="9.5" style="1931" customWidth="1"/>
    <col min="16" max="16" width="10.25" style="1931" customWidth="1"/>
    <col min="17" max="17" width="15.25" style="1931" customWidth="1"/>
    <col min="18" max="18" width="14" style="1931" customWidth="1"/>
    <col min="19" max="19" width="15" style="1998" customWidth="1"/>
    <col min="20" max="20" width="6.5" style="1998" customWidth="1"/>
    <col min="21" max="21" width="1.5" style="1997" customWidth="1"/>
    <col min="22" max="22" width="8" style="1996" bestFit="1" customWidth="1"/>
    <col min="23" max="23" width="1.5" style="1997" customWidth="1"/>
    <col min="24" max="24" width="5.5" style="1998" customWidth="1"/>
    <col min="25" max="25" width="8.25" style="1998" customWidth="1"/>
    <col min="26" max="26" width="13.75" style="1998" customWidth="1"/>
    <col min="27" max="27" width="13" style="1998" customWidth="1"/>
    <col min="28" max="29" width="9" style="1998" customWidth="1"/>
    <col min="30" max="30" width="10" style="1931" customWidth="1"/>
    <col min="31" max="31" width="7.25" style="1931" customWidth="1"/>
    <col min="32" max="32" width="11.25" style="1931" customWidth="1"/>
    <col min="33" max="34" width="9" style="1931" customWidth="1"/>
    <col min="35" max="35" width="6.75" style="1931" customWidth="1"/>
    <col min="36" max="36" width="7.5" style="1931" customWidth="1"/>
    <col min="37" max="37" width="11.5" style="1931" customWidth="1"/>
    <col min="38" max="39" width="9" style="1931" customWidth="1"/>
    <col min="40" max="41" width="11.5" style="1931" customWidth="1"/>
    <col min="42" max="16384" width="8.75" style="1931"/>
  </cols>
  <sheetData>
    <row r="1" spans="1:42" s="200" customFormat="1" ht="25" customHeight="1">
      <c r="A1" s="2249">
        <v>10</v>
      </c>
      <c r="B1" s="2250" t="s">
        <v>1097</v>
      </c>
      <c r="C1" s="2251"/>
      <c r="D1" s="2252"/>
      <c r="E1" s="2253"/>
      <c r="F1" s="2253"/>
      <c r="G1" s="2253"/>
      <c r="H1" s="2253"/>
      <c r="I1" s="1942"/>
      <c r="J1" s="1942"/>
      <c r="K1" s="1942"/>
      <c r="L1" s="1941"/>
      <c r="M1" s="1942"/>
      <c r="N1" s="1942"/>
      <c r="O1" s="1942"/>
      <c r="P1" s="1940"/>
      <c r="Q1" s="1941"/>
      <c r="R1" s="1376"/>
      <c r="S1" s="1376"/>
      <c r="T1" s="1376"/>
      <c r="U1" s="1941"/>
      <c r="V1" s="2249">
        <v>10</v>
      </c>
      <c r="W1" s="384" t="s">
        <v>1607</v>
      </c>
      <c r="X1" s="2254"/>
      <c r="Y1" s="2254"/>
      <c r="Z1" s="2254"/>
      <c r="AA1" s="2254"/>
      <c r="AB1" s="1376"/>
      <c r="AC1" s="1376"/>
      <c r="AD1" s="1376"/>
      <c r="AE1" s="1376"/>
      <c r="AF1" s="1376"/>
      <c r="AG1" s="1376"/>
      <c r="AH1" s="1376"/>
      <c r="AI1" s="1376"/>
      <c r="AJ1" s="1376"/>
      <c r="AK1" s="1376"/>
      <c r="AL1" s="1376"/>
      <c r="AM1" s="1376"/>
      <c r="AN1" s="1376"/>
      <c r="AO1" s="1376"/>
      <c r="AP1" s="1376"/>
    </row>
    <row r="2" spans="1:42" s="609" customFormat="1" ht="13" customHeight="1">
      <c r="A2" s="486"/>
      <c r="B2" s="166"/>
      <c r="C2" s="3852" t="s">
        <v>1098</v>
      </c>
      <c r="D2" s="3852"/>
      <c r="E2" s="3852"/>
      <c r="F2" s="3852"/>
      <c r="G2" s="3852"/>
      <c r="H2" s="3852"/>
      <c r="I2" s="3852"/>
      <c r="J2" s="3852"/>
      <c r="K2" s="3852"/>
      <c r="L2" s="3852"/>
      <c r="M2" s="3852"/>
      <c r="N2" s="3852"/>
      <c r="O2" s="3852"/>
      <c r="P2" s="3852"/>
      <c r="Q2" s="3852"/>
      <c r="R2" s="3852"/>
      <c r="S2" s="3852"/>
      <c r="T2" s="3852"/>
      <c r="U2" s="166"/>
      <c r="V2" s="486"/>
      <c r="W2" s="166"/>
      <c r="X2" s="3852" t="s">
        <v>1098</v>
      </c>
      <c r="Y2" s="3852"/>
      <c r="Z2" s="3852"/>
      <c r="AA2" s="3852"/>
      <c r="AB2" s="3852"/>
      <c r="AC2" s="3852"/>
      <c r="AD2" s="3852"/>
      <c r="AE2" s="3852"/>
      <c r="AF2" s="3852"/>
      <c r="AG2" s="3852"/>
      <c r="AH2" s="3852"/>
      <c r="AI2" s="3852"/>
      <c r="AJ2" s="3852"/>
      <c r="AK2" s="3852"/>
      <c r="AL2" s="3852"/>
      <c r="AM2" s="3852"/>
      <c r="AN2" s="3852"/>
      <c r="AO2" s="3852"/>
    </row>
    <row r="3" spans="1:42" s="609" customFormat="1" ht="13" customHeight="1">
      <c r="A3" s="362"/>
      <c r="B3" s="362"/>
      <c r="C3" s="1763" t="s">
        <v>359</v>
      </c>
      <c r="E3" s="1763"/>
      <c r="U3" s="362"/>
      <c r="V3" s="362"/>
      <c r="W3" s="362"/>
      <c r="X3" s="1763" t="s">
        <v>359</v>
      </c>
      <c r="Z3" s="1763"/>
    </row>
    <row r="4" spans="1:42" s="609" customFormat="1" ht="13" customHeight="1">
      <c r="A4" s="113"/>
      <c r="B4" s="113"/>
      <c r="C4" s="1763" t="s">
        <v>360</v>
      </c>
      <c r="E4" s="1763"/>
      <c r="U4" s="113"/>
      <c r="V4" s="113"/>
      <c r="W4" s="113"/>
      <c r="X4" s="1763" t="s">
        <v>360</v>
      </c>
      <c r="Z4" s="1763"/>
    </row>
    <row r="5" spans="1:42" s="1898" customFormat="1" ht="13" customHeight="1">
      <c r="A5" s="30"/>
      <c r="B5" s="185"/>
      <c r="U5" s="185"/>
      <c r="V5" s="30"/>
      <c r="W5" s="185"/>
    </row>
    <row r="6" spans="1:42" s="609" customFormat="1" ht="13" customHeight="1">
      <c r="A6" s="3226" t="s">
        <v>18</v>
      </c>
      <c r="B6" s="1764"/>
      <c r="C6" s="3838">
        <f>-A1-0.01</f>
        <v>-10.01</v>
      </c>
      <c r="D6" s="3839"/>
      <c r="E6" s="3838">
        <f>C6-0.01</f>
        <v>-10.02</v>
      </c>
      <c r="F6" s="3856"/>
      <c r="G6" s="3856"/>
      <c r="H6" s="3839"/>
      <c r="I6" s="1767">
        <f>E6-0.01</f>
        <v>-10.029999999999999</v>
      </c>
      <c r="J6" s="3857">
        <f>I6-0.01</f>
        <v>-10.039999999999999</v>
      </c>
      <c r="K6" s="3858"/>
      <c r="L6" s="3857">
        <f>J6-0.01</f>
        <v>-10.049999999999999</v>
      </c>
      <c r="M6" s="3858"/>
      <c r="N6" s="3838">
        <f>L6-0.01</f>
        <v>-10.059999999999999</v>
      </c>
      <c r="O6" s="3839"/>
      <c r="P6" s="3857">
        <f>N6-0.01</f>
        <v>-10.069999999999999</v>
      </c>
      <c r="Q6" s="3858"/>
      <c r="R6" s="1767">
        <f>P6-0.01</f>
        <v>-10.079999999999998</v>
      </c>
      <c r="S6" s="1765">
        <f>R6-0.01</f>
        <v>-10.089999999999998</v>
      </c>
      <c r="T6" s="1768"/>
      <c r="U6" s="1764"/>
      <c r="V6" s="3226" t="s">
        <v>18</v>
      </c>
      <c r="W6" s="1764"/>
      <c r="X6" s="3838">
        <f>S6-0.01</f>
        <v>-10.099999999999998</v>
      </c>
      <c r="Y6" s="3839"/>
      <c r="Z6" s="1766">
        <f>X6-0.01</f>
        <v>-10.109999999999998</v>
      </c>
      <c r="AA6" s="1766"/>
      <c r="AB6" s="3838">
        <f>Z6-0.01</f>
        <v>-10.119999999999997</v>
      </c>
      <c r="AC6" s="3839"/>
      <c r="AD6" s="3838">
        <f>AB6-0.01</f>
        <v>-10.129999999999997</v>
      </c>
      <c r="AE6" s="3839"/>
      <c r="AF6" s="1767">
        <f>AD6-0.01</f>
        <v>-10.139999999999997</v>
      </c>
      <c r="AG6" s="1765">
        <f>AF6-0.01</f>
        <v>-10.149999999999997</v>
      </c>
      <c r="AH6" s="1768"/>
      <c r="AI6" s="3838">
        <f>AG6-0.01</f>
        <v>-10.159999999999997</v>
      </c>
      <c r="AJ6" s="3839"/>
      <c r="AK6" s="1767">
        <f>AI6-0.01</f>
        <v>-10.169999999999996</v>
      </c>
      <c r="AL6" s="1765">
        <f>AK6-0.01</f>
        <v>-10.179999999999996</v>
      </c>
      <c r="AM6" s="1768"/>
      <c r="AN6" s="3838">
        <f>AL6-0.01</f>
        <v>-10.189999999999996</v>
      </c>
      <c r="AO6" s="3839"/>
    </row>
    <row r="7" spans="1:42" s="609" customFormat="1" ht="13" customHeight="1">
      <c r="A7" s="3872"/>
      <c r="B7" s="488"/>
      <c r="C7" s="3415" t="s">
        <v>1099</v>
      </c>
      <c r="D7" s="3859"/>
      <c r="E7" s="3853" t="s">
        <v>1100</v>
      </c>
      <c r="F7" s="3854"/>
      <c r="G7" s="3854"/>
      <c r="H7" s="3855"/>
      <c r="I7" s="3863" t="s">
        <v>1101</v>
      </c>
      <c r="J7" s="1944" t="s">
        <v>43</v>
      </c>
      <c r="K7" s="1944" t="s">
        <v>44</v>
      </c>
      <c r="L7" s="1944" t="s">
        <v>43</v>
      </c>
      <c r="M7" s="1932" t="s">
        <v>44</v>
      </c>
      <c r="N7" s="3415" t="s">
        <v>1102</v>
      </c>
      <c r="O7" s="3859"/>
      <c r="P7" s="1768" t="s">
        <v>43</v>
      </c>
      <c r="Q7" s="1944" t="s">
        <v>44</v>
      </c>
      <c r="R7" s="3880" t="s">
        <v>1103</v>
      </c>
      <c r="S7" s="3846" t="s">
        <v>1599</v>
      </c>
      <c r="T7" s="3847"/>
      <c r="U7" s="488"/>
      <c r="V7" s="3872"/>
      <c r="W7" s="488"/>
      <c r="X7" s="3841" t="s">
        <v>1363</v>
      </c>
      <c r="Y7" s="3842"/>
      <c r="Z7" s="3415" t="s">
        <v>1104</v>
      </c>
      <c r="AA7" s="3437"/>
      <c r="AB7" s="3853" t="s">
        <v>1105</v>
      </c>
      <c r="AC7" s="3855"/>
      <c r="AD7" s="3415" t="s">
        <v>1329</v>
      </c>
      <c r="AE7" s="3437"/>
      <c r="AF7" s="3840" t="s">
        <v>1106</v>
      </c>
      <c r="AG7" s="3853" t="s">
        <v>1107</v>
      </c>
      <c r="AH7" s="3855"/>
      <c r="AI7" s="3415" t="s">
        <v>1330</v>
      </c>
      <c r="AJ7" s="3437"/>
      <c r="AK7" s="3840" t="s">
        <v>1108</v>
      </c>
      <c r="AL7" s="3853" t="s">
        <v>1109</v>
      </c>
      <c r="AM7" s="3855"/>
      <c r="AN7" s="3415" t="s">
        <v>1110</v>
      </c>
      <c r="AO7" s="3859"/>
    </row>
    <row r="8" spans="1:42" s="609" customFormat="1" ht="13" customHeight="1">
      <c r="A8" s="3872"/>
      <c r="B8" s="488"/>
      <c r="C8" s="3860"/>
      <c r="D8" s="3861"/>
      <c r="E8" s="3853"/>
      <c r="F8" s="3854"/>
      <c r="G8" s="3854"/>
      <c r="H8" s="3855"/>
      <c r="I8" s="3863"/>
      <c r="J8" s="3840" t="s">
        <v>1111</v>
      </c>
      <c r="K8" s="3840" t="s">
        <v>1112</v>
      </c>
      <c r="L8" s="3840" t="s">
        <v>1113</v>
      </c>
      <c r="M8" s="3410" t="s">
        <v>1114</v>
      </c>
      <c r="N8" s="3860"/>
      <c r="O8" s="3861"/>
      <c r="P8" s="3436" t="s">
        <v>1115</v>
      </c>
      <c r="Q8" s="3840" t="s">
        <v>1116</v>
      </c>
      <c r="R8" s="3881"/>
      <c r="S8" s="3848"/>
      <c r="T8" s="3849"/>
      <c r="U8" s="488"/>
      <c r="V8" s="3872"/>
      <c r="W8" s="488"/>
      <c r="X8" s="3411"/>
      <c r="Y8" s="3843"/>
      <c r="Z8" s="3410"/>
      <c r="AA8" s="3436"/>
      <c r="AB8" s="3853"/>
      <c r="AC8" s="3855"/>
      <c r="AD8" s="3410"/>
      <c r="AE8" s="3436"/>
      <c r="AF8" s="3840"/>
      <c r="AG8" s="3853"/>
      <c r="AH8" s="3855"/>
      <c r="AI8" s="3410"/>
      <c r="AJ8" s="3436"/>
      <c r="AK8" s="3840"/>
      <c r="AL8" s="3853"/>
      <c r="AM8" s="3855"/>
      <c r="AN8" s="3860"/>
      <c r="AO8" s="3861"/>
    </row>
    <row r="9" spans="1:42" s="609" customFormat="1" ht="13" customHeight="1">
      <c r="A9" s="3872"/>
      <c r="B9" s="488"/>
      <c r="C9" s="3860"/>
      <c r="D9" s="3861"/>
      <c r="E9" s="3853"/>
      <c r="F9" s="3854"/>
      <c r="G9" s="3854"/>
      <c r="H9" s="3855"/>
      <c r="I9" s="3863"/>
      <c r="J9" s="3840"/>
      <c r="K9" s="3840"/>
      <c r="L9" s="3840"/>
      <c r="M9" s="3410"/>
      <c r="N9" s="3860"/>
      <c r="O9" s="3861"/>
      <c r="P9" s="3436"/>
      <c r="Q9" s="3840"/>
      <c r="R9" s="3881"/>
      <c r="S9" s="3848"/>
      <c r="T9" s="3849"/>
      <c r="U9" s="488"/>
      <c r="V9" s="3872"/>
      <c r="W9" s="488"/>
      <c r="X9" s="3411"/>
      <c r="Y9" s="3843"/>
      <c r="Z9" s="3410"/>
      <c r="AA9" s="3436"/>
      <c r="AB9" s="3853"/>
      <c r="AC9" s="3855"/>
      <c r="AD9" s="3410"/>
      <c r="AE9" s="3436"/>
      <c r="AF9" s="3840"/>
      <c r="AG9" s="3853"/>
      <c r="AH9" s="3855"/>
      <c r="AI9" s="3410"/>
      <c r="AJ9" s="3436"/>
      <c r="AK9" s="3840"/>
      <c r="AL9" s="3853"/>
      <c r="AM9" s="3855"/>
      <c r="AN9" s="3860"/>
      <c r="AO9" s="3861"/>
    </row>
    <row r="10" spans="1:42" s="609" customFormat="1" ht="13" customHeight="1">
      <c r="A10" s="3872"/>
      <c r="B10" s="51"/>
      <c r="C10" s="3860"/>
      <c r="D10" s="3861"/>
      <c r="E10" s="3853"/>
      <c r="F10" s="3854"/>
      <c r="G10" s="3854"/>
      <c r="H10" s="3855"/>
      <c r="I10" s="3863"/>
      <c r="J10" s="3840"/>
      <c r="K10" s="3840"/>
      <c r="L10" s="3840"/>
      <c r="M10" s="3410"/>
      <c r="N10" s="3860"/>
      <c r="O10" s="3861"/>
      <c r="P10" s="3436"/>
      <c r="Q10" s="3840"/>
      <c r="R10" s="3881"/>
      <c r="S10" s="3848"/>
      <c r="T10" s="3849"/>
      <c r="U10" s="51"/>
      <c r="V10" s="3872"/>
      <c r="W10" s="51"/>
      <c r="X10" s="3411"/>
      <c r="Y10" s="3843"/>
      <c r="Z10" s="3410"/>
      <c r="AA10" s="3436"/>
      <c r="AB10" s="3853"/>
      <c r="AC10" s="3855"/>
      <c r="AD10" s="3410"/>
      <c r="AE10" s="3436"/>
      <c r="AF10" s="3840"/>
      <c r="AG10" s="3853"/>
      <c r="AH10" s="3855"/>
      <c r="AI10" s="3410"/>
      <c r="AJ10" s="3436"/>
      <c r="AK10" s="3840"/>
      <c r="AL10" s="3853"/>
      <c r="AM10" s="3855"/>
      <c r="AN10" s="3860"/>
      <c r="AO10" s="3861"/>
    </row>
    <row r="11" spans="1:42" s="609" customFormat="1" ht="13" customHeight="1">
      <c r="A11" s="3872"/>
      <c r="B11" s="51"/>
      <c r="C11" s="3860"/>
      <c r="D11" s="3861"/>
      <c r="E11" s="3853"/>
      <c r="F11" s="3854"/>
      <c r="G11" s="3854"/>
      <c r="H11" s="3855"/>
      <c r="I11" s="3863"/>
      <c r="J11" s="3840"/>
      <c r="K11" s="3840"/>
      <c r="L11" s="3840"/>
      <c r="M11" s="3410"/>
      <c r="N11" s="3860"/>
      <c r="O11" s="3861"/>
      <c r="P11" s="3436"/>
      <c r="Q11" s="3840"/>
      <c r="R11" s="3881"/>
      <c r="S11" s="3848"/>
      <c r="T11" s="3849"/>
      <c r="U11" s="51"/>
      <c r="V11" s="3872"/>
      <c r="W11" s="51"/>
      <c r="X11" s="3862"/>
      <c r="Y11" s="3843"/>
      <c r="Z11" s="898"/>
      <c r="AA11" s="1297"/>
      <c r="AB11" s="3853"/>
      <c r="AC11" s="3855"/>
      <c r="AD11" s="3410"/>
      <c r="AE11" s="3436"/>
      <c r="AF11" s="3840"/>
      <c r="AG11" s="3853"/>
      <c r="AH11" s="3855"/>
      <c r="AI11" s="3410"/>
      <c r="AJ11" s="3436"/>
      <c r="AK11" s="3840"/>
      <c r="AL11" s="3853"/>
      <c r="AM11" s="3855"/>
      <c r="AN11" s="3860"/>
      <c r="AO11" s="3861"/>
    </row>
    <row r="12" spans="1:42" s="609" customFormat="1" ht="13" customHeight="1">
      <c r="A12" s="3872"/>
      <c r="B12" s="51"/>
      <c r="C12" s="3860"/>
      <c r="D12" s="3861"/>
      <c r="E12" s="898"/>
      <c r="F12" s="897"/>
      <c r="G12" s="897"/>
      <c r="H12" s="1770"/>
      <c r="I12" s="3863"/>
      <c r="J12" s="3840"/>
      <c r="K12" s="3840"/>
      <c r="L12" s="3840"/>
      <c r="M12" s="3410"/>
      <c r="N12" s="3860"/>
      <c r="O12" s="3861"/>
      <c r="P12" s="3436"/>
      <c r="Q12" s="3840"/>
      <c r="R12" s="1936"/>
      <c r="S12" s="2657"/>
      <c r="T12" s="2658"/>
      <c r="U12" s="51"/>
      <c r="V12" s="3872"/>
      <c r="W12" s="51"/>
      <c r="X12" s="3411"/>
      <c r="Y12" s="3843"/>
      <c r="Z12" s="898"/>
      <c r="AA12" s="1297"/>
      <c r="AB12" s="3853"/>
      <c r="AC12" s="3855"/>
      <c r="AD12" s="3410"/>
      <c r="AE12" s="3436"/>
      <c r="AF12" s="3840"/>
      <c r="AG12" s="3853"/>
      <c r="AH12" s="3855"/>
      <c r="AI12" s="3410"/>
      <c r="AJ12" s="3436"/>
      <c r="AK12" s="3840"/>
      <c r="AL12" s="3853"/>
      <c r="AM12" s="3855"/>
      <c r="AN12" s="3860"/>
      <c r="AO12" s="3861"/>
    </row>
    <row r="13" spans="1:42" s="609" customFormat="1" ht="13" customHeight="1">
      <c r="A13" s="3872"/>
      <c r="B13" s="51"/>
      <c r="C13" s="3860"/>
      <c r="D13" s="3861"/>
      <c r="E13" s="898"/>
      <c r="F13" s="897"/>
      <c r="G13" s="897"/>
      <c r="H13" s="1770"/>
      <c r="I13" s="3863"/>
      <c r="J13" s="3840"/>
      <c r="K13" s="3840"/>
      <c r="L13" s="3840"/>
      <c r="M13" s="3410"/>
      <c r="N13" s="3860"/>
      <c r="O13" s="3861"/>
      <c r="P13" s="3436"/>
      <c r="Q13" s="3840"/>
      <c r="R13" s="1945">
        <f>J6</f>
        <v>-10.039999999999999</v>
      </c>
      <c r="S13" s="2659"/>
      <c r="T13" s="2660"/>
      <c r="U13" s="51"/>
      <c r="V13" s="3872"/>
      <c r="W13" s="51"/>
      <c r="X13" s="3411"/>
      <c r="Y13" s="3843"/>
      <c r="Z13" s="898"/>
      <c r="AA13" s="1297"/>
      <c r="AB13" s="3853"/>
      <c r="AC13" s="3855"/>
      <c r="AD13" s="3410"/>
      <c r="AE13" s="3436"/>
      <c r="AF13" s="3840"/>
      <c r="AG13" s="3853"/>
      <c r="AH13" s="3855"/>
      <c r="AI13" s="3410"/>
      <c r="AJ13" s="3436"/>
      <c r="AK13" s="3840"/>
      <c r="AL13" s="3853"/>
      <c r="AM13" s="3855"/>
      <c r="AN13" s="3860"/>
      <c r="AO13" s="3861"/>
    </row>
    <row r="14" spans="1:42" s="609" customFormat="1" ht="13" customHeight="1">
      <c r="A14" s="3872"/>
      <c r="B14" s="51"/>
      <c r="C14" s="3860"/>
      <c r="D14" s="3861"/>
      <c r="E14" s="898"/>
      <c r="F14" s="897"/>
      <c r="G14" s="897"/>
      <c r="H14" s="1770"/>
      <c r="I14" s="3863"/>
      <c r="J14" s="3840"/>
      <c r="K14" s="3840"/>
      <c r="L14" s="3840"/>
      <c r="M14" s="3410"/>
      <c r="N14" s="3860"/>
      <c r="O14" s="3861"/>
      <c r="P14" s="3436"/>
      <c r="Q14" s="3840"/>
      <c r="R14" s="1945">
        <f>L6</f>
        <v>-10.049999999999999</v>
      </c>
      <c r="S14" s="2657"/>
      <c r="T14" s="2658"/>
      <c r="U14" s="51"/>
      <c r="V14" s="3872"/>
      <c r="W14" s="51"/>
      <c r="X14" s="898"/>
      <c r="Y14" s="1770"/>
      <c r="Z14" s="898"/>
      <c r="AA14" s="1297"/>
      <c r="AB14" s="898"/>
      <c r="AC14" s="1770"/>
      <c r="AD14" s="3410"/>
      <c r="AE14" s="3436"/>
      <c r="AF14" s="3840"/>
      <c r="AG14" s="1890"/>
      <c r="AH14" s="1938"/>
      <c r="AI14" s="3410"/>
      <c r="AJ14" s="3436"/>
      <c r="AK14" s="3840"/>
      <c r="AL14" s="1890"/>
      <c r="AM14" s="1938"/>
      <c r="AN14" s="1928"/>
      <c r="AO14" s="1939"/>
    </row>
    <row r="15" spans="1:42" s="609" customFormat="1" ht="13" customHeight="1">
      <c r="A15" s="3872"/>
      <c r="B15" s="51"/>
      <c r="C15" s="3860"/>
      <c r="D15" s="3861"/>
      <c r="E15" s="898"/>
      <c r="F15" s="897"/>
      <c r="G15" s="897"/>
      <c r="H15" s="1770"/>
      <c r="I15" s="3863"/>
      <c r="J15" s="3840"/>
      <c r="K15" s="3840"/>
      <c r="L15" s="3840"/>
      <c r="M15" s="3410"/>
      <c r="N15" s="3860"/>
      <c r="O15" s="3861"/>
      <c r="P15" s="3436"/>
      <c r="Q15" s="3840"/>
      <c r="R15" s="1945">
        <f>P6</f>
        <v>-10.069999999999999</v>
      </c>
      <c r="S15" s="3850" t="s">
        <v>1603</v>
      </c>
      <c r="T15" s="3851"/>
      <c r="U15" s="51"/>
      <c r="V15" s="3872"/>
      <c r="W15" s="51"/>
      <c r="X15" s="1774" t="s">
        <v>35</v>
      </c>
      <c r="Y15" s="1775">
        <v>1</v>
      </c>
      <c r="Z15" s="3866" t="s">
        <v>1119</v>
      </c>
      <c r="AA15" s="3867"/>
      <c r="AB15" s="898"/>
      <c r="AC15" s="1770"/>
      <c r="AD15" s="3410"/>
      <c r="AE15" s="3436"/>
      <c r="AF15" s="3840"/>
      <c r="AG15" s="1890"/>
      <c r="AH15" s="1938"/>
      <c r="AI15" s="3410"/>
      <c r="AJ15" s="3436"/>
      <c r="AK15" s="3840"/>
      <c r="AL15" s="1890"/>
      <c r="AM15" s="1938"/>
      <c r="AN15" s="3444" t="s">
        <v>1117</v>
      </c>
      <c r="AO15" s="3869"/>
    </row>
    <row r="16" spans="1:42" s="609" customFormat="1" ht="13" customHeight="1">
      <c r="A16" s="3872"/>
      <c r="B16" s="51"/>
      <c r="C16" s="1928"/>
      <c r="D16" s="1939"/>
      <c r="E16" s="898"/>
      <c r="F16" s="897"/>
      <c r="G16" s="897"/>
      <c r="H16" s="1770"/>
      <c r="I16" s="3863"/>
      <c r="J16" s="1946"/>
      <c r="K16" s="3840"/>
      <c r="L16" s="1946"/>
      <c r="M16" s="3410"/>
      <c r="N16" s="3860"/>
      <c r="O16" s="3861"/>
      <c r="P16" s="1947"/>
      <c r="Q16" s="1933"/>
      <c r="R16" s="1933"/>
      <c r="S16" s="3850"/>
      <c r="T16" s="3851"/>
      <c r="U16" s="32"/>
      <c r="V16" s="3872"/>
      <c r="W16" s="51"/>
      <c r="X16" s="1779" t="s">
        <v>36</v>
      </c>
      <c r="Y16" s="1780">
        <v>2</v>
      </c>
      <c r="Z16" s="3866"/>
      <c r="AA16" s="3867"/>
      <c r="AB16" s="898"/>
      <c r="AC16" s="1770"/>
      <c r="AD16" s="3410"/>
      <c r="AE16" s="3436"/>
      <c r="AF16" s="1946"/>
      <c r="AG16" s="1890"/>
      <c r="AH16" s="1938"/>
      <c r="AI16" s="3410"/>
      <c r="AJ16" s="3436"/>
      <c r="AK16" s="1946"/>
      <c r="AL16" s="1890"/>
      <c r="AM16" s="1938"/>
      <c r="AN16" s="3870"/>
      <c r="AO16" s="3869"/>
    </row>
    <row r="17" spans="1:41" s="609" customFormat="1" ht="13" customHeight="1">
      <c r="A17" s="3872"/>
      <c r="B17" s="51"/>
      <c r="C17" s="1774" t="s">
        <v>35</v>
      </c>
      <c r="D17" s="1775">
        <v>1</v>
      </c>
      <c r="E17" s="1771" t="s">
        <v>35</v>
      </c>
      <c r="F17" s="1776">
        <v>1</v>
      </c>
      <c r="G17" s="1948"/>
      <c r="H17" s="1949"/>
      <c r="I17" s="3863"/>
      <c r="J17" s="1946"/>
      <c r="K17" s="1946"/>
      <c r="L17" s="1946"/>
      <c r="M17" s="1933"/>
      <c r="N17" s="1928"/>
      <c r="O17" s="1939"/>
      <c r="P17" s="1947"/>
      <c r="Q17" s="1933"/>
      <c r="R17" s="1933"/>
      <c r="S17" s="3850"/>
      <c r="T17" s="3851"/>
      <c r="U17" s="32"/>
      <c r="V17" s="3872"/>
      <c r="W17" s="51"/>
      <c r="X17" s="1782" t="s">
        <v>84</v>
      </c>
      <c r="Y17" s="1950">
        <f>AD6</f>
        <v>-10.129999999999997</v>
      </c>
      <c r="Z17" s="898"/>
      <c r="AA17" s="1297"/>
      <c r="AB17" s="898"/>
      <c r="AC17" s="1770"/>
      <c r="AD17" s="3410"/>
      <c r="AE17" s="3436"/>
      <c r="AF17" s="1946"/>
      <c r="AG17" s="1933"/>
      <c r="AH17" s="1947"/>
      <c r="AI17" s="3410"/>
      <c r="AJ17" s="3436"/>
      <c r="AK17" s="1946"/>
      <c r="AL17" s="1933"/>
      <c r="AM17" s="1947"/>
      <c r="AN17" s="3870"/>
      <c r="AO17" s="3869"/>
    </row>
    <row r="18" spans="1:41" s="609" customFormat="1" ht="13" customHeight="1">
      <c r="A18" s="3872"/>
      <c r="B18" s="51"/>
      <c r="C18" s="1779" t="s">
        <v>36</v>
      </c>
      <c r="D18" s="1814">
        <v>2</v>
      </c>
      <c r="E18" s="1774" t="s">
        <v>36</v>
      </c>
      <c r="F18" s="1776">
        <v>2</v>
      </c>
      <c r="G18" s="1951" t="s">
        <v>84</v>
      </c>
      <c r="H18" s="1952">
        <f>J6</f>
        <v>-10.039999999999999</v>
      </c>
      <c r="I18" s="1946"/>
      <c r="J18" s="1946"/>
      <c r="K18" s="1946"/>
      <c r="L18" s="1946"/>
      <c r="M18" s="1933"/>
      <c r="N18" s="1774" t="s">
        <v>35</v>
      </c>
      <c r="O18" s="1775">
        <v>1</v>
      </c>
      <c r="P18" s="1947"/>
      <c r="Q18" s="1933"/>
      <c r="R18" s="1943"/>
      <c r="S18" s="3850"/>
      <c r="T18" s="3851"/>
      <c r="U18" s="51"/>
      <c r="V18" s="3872"/>
      <c r="W18" s="51"/>
      <c r="X18" s="1933"/>
      <c r="Y18" s="1947"/>
      <c r="Z18" s="898"/>
      <c r="AA18" s="1297"/>
      <c r="AB18" s="1933"/>
      <c r="AC18" s="1947"/>
      <c r="AD18" s="3410"/>
      <c r="AE18" s="3436"/>
      <c r="AF18" s="1946"/>
      <c r="AG18" s="1933"/>
      <c r="AH18" s="1947"/>
      <c r="AI18" s="3410"/>
      <c r="AJ18" s="3436"/>
      <c r="AK18" s="1946"/>
      <c r="AL18" s="1933"/>
      <c r="AM18" s="1947"/>
      <c r="AN18" s="3864">
        <f>AB6</f>
        <v>-10.119999999999997</v>
      </c>
      <c r="AO18" s="3871"/>
    </row>
    <row r="19" spans="1:41" s="609" customFormat="1" ht="13" customHeight="1">
      <c r="A19" s="3872"/>
      <c r="B19" s="51"/>
      <c r="C19" s="3874" t="s">
        <v>656</v>
      </c>
      <c r="D19" s="3875"/>
      <c r="E19" s="3878" t="s">
        <v>1120</v>
      </c>
      <c r="F19" s="1781">
        <v>3</v>
      </c>
      <c r="G19" s="1953" t="s">
        <v>84</v>
      </c>
      <c r="H19" s="1954">
        <f>J6</f>
        <v>-10.039999999999999</v>
      </c>
      <c r="I19" s="1946"/>
      <c r="J19" s="1946"/>
      <c r="K19" s="1946"/>
      <c r="L19" s="1946"/>
      <c r="M19" s="1933"/>
      <c r="N19" s="1779" t="s">
        <v>36</v>
      </c>
      <c r="O19" s="1780">
        <v>2</v>
      </c>
      <c r="P19" s="1947"/>
      <c r="Q19" s="1933"/>
      <c r="R19" s="3844" t="s">
        <v>1118</v>
      </c>
      <c r="S19" s="3850"/>
      <c r="T19" s="3851"/>
      <c r="U19" s="51"/>
      <c r="V19" s="3872"/>
      <c r="W19" s="51"/>
      <c r="X19" s="1772"/>
      <c r="Y19" s="1773"/>
      <c r="Z19" s="898"/>
      <c r="AA19" s="1297"/>
      <c r="AB19" s="1772"/>
      <c r="AC19" s="1773"/>
      <c r="AD19" s="3410"/>
      <c r="AE19" s="3436"/>
      <c r="AF19" s="1946"/>
      <c r="AG19" s="1933"/>
      <c r="AH19" s="1947"/>
      <c r="AI19" s="1898"/>
      <c r="AJ19" s="1947"/>
      <c r="AK19" s="1946"/>
      <c r="AL19" s="1933"/>
      <c r="AM19" s="1947"/>
      <c r="AN19" s="3864">
        <f>AG6</f>
        <v>-10.149999999999997</v>
      </c>
      <c r="AO19" s="3865"/>
    </row>
    <row r="20" spans="1:41" s="609" customFormat="1" ht="13" customHeight="1">
      <c r="A20" s="3872"/>
      <c r="B20" s="51"/>
      <c r="C20" s="3876"/>
      <c r="D20" s="3877"/>
      <c r="E20" s="3879"/>
      <c r="F20" s="1955"/>
      <c r="G20" s="1955"/>
      <c r="H20" s="1956"/>
      <c r="I20" s="1946"/>
      <c r="J20" s="1946"/>
      <c r="K20" s="1946"/>
      <c r="L20" s="1946"/>
      <c r="M20" s="1933"/>
      <c r="N20" s="1782" t="s">
        <v>84</v>
      </c>
      <c r="O20" s="1950">
        <f>R6</f>
        <v>-10.079999999999998</v>
      </c>
      <c r="P20" s="1947"/>
      <c r="Q20" s="1933"/>
      <c r="R20" s="3845"/>
      <c r="S20" s="3850"/>
      <c r="T20" s="3851"/>
      <c r="U20" s="51"/>
      <c r="V20" s="3872"/>
      <c r="W20" s="51"/>
      <c r="X20" s="1772"/>
      <c r="Y20" s="1773"/>
      <c r="Z20" s="898"/>
      <c r="AA20" s="897"/>
      <c r="AB20" s="1772"/>
      <c r="AC20" s="1773"/>
      <c r="AD20" s="1774" t="s">
        <v>35</v>
      </c>
      <c r="AE20" s="1776">
        <v>1</v>
      </c>
      <c r="AF20" s="1946"/>
      <c r="AG20" s="1933"/>
      <c r="AH20" s="1947"/>
      <c r="AI20" s="1774" t="s">
        <v>35</v>
      </c>
      <c r="AJ20" s="1776">
        <v>1</v>
      </c>
      <c r="AK20" s="1946"/>
      <c r="AL20" s="1933"/>
      <c r="AM20" s="1947"/>
      <c r="AN20" s="3864">
        <f>AL6</f>
        <v>-10.179999999999996</v>
      </c>
      <c r="AO20" s="3868"/>
    </row>
    <row r="21" spans="1:41" s="609" customFormat="1" ht="13" customHeight="1">
      <c r="A21" s="3872"/>
      <c r="B21" s="51"/>
      <c r="C21" s="2255"/>
      <c r="E21" s="2255"/>
      <c r="I21" s="1946"/>
      <c r="J21" s="1946"/>
      <c r="K21" s="1946"/>
      <c r="L21" s="1946"/>
      <c r="M21" s="1933"/>
      <c r="N21" s="1928"/>
      <c r="O21" s="1939"/>
      <c r="P21" s="1947"/>
      <c r="Q21" s="1933"/>
      <c r="R21" s="3845"/>
      <c r="U21" s="51"/>
      <c r="V21" s="3872"/>
      <c r="W21" s="51"/>
      <c r="X21" s="1933"/>
      <c r="Y21" s="1947"/>
      <c r="Z21" s="1778"/>
      <c r="AA21" s="1778"/>
      <c r="AB21" s="1772"/>
      <c r="AC21" s="1773"/>
      <c r="AD21" s="1779" t="s">
        <v>36</v>
      </c>
      <c r="AE21" s="1781">
        <v>2</v>
      </c>
      <c r="AF21" s="1946"/>
      <c r="AG21" s="1933"/>
      <c r="AH21" s="1947"/>
      <c r="AI21" s="1779" t="s">
        <v>36</v>
      </c>
      <c r="AJ21" s="1781">
        <v>2</v>
      </c>
      <c r="AK21" s="1946"/>
      <c r="AL21" s="1933"/>
      <c r="AM21" s="1947"/>
      <c r="AN21" s="1774" t="s">
        <v>35</v>
      </c>
      <c r="AO21" s="1775">
        <v>1</v>
      </c>
    </row>
    <row r="22" spans="1:41" s="609" customFormat="1" ht="13" customHeight="1">
      <c r="A22" s="3872"/>
      <c r="B22" s="51"/>
      <c r="C22" s="1933"/>
      <c r="E22" s="1933"/>
      <c r="I22" s="1946"/>
      <c r="J22" s="1946"/>
      <c r="K22" s="1946"/>
      <c r="L22" s="1946"/>
      <c r="M22" s="1933"/>
      <c r="N22" s="1928"/>
      <c r="O22" s="1939"/>
      <c r="P22" s="1947"/>
      <c r="Q22" s="1933"/>
      <c r="R22" s="3845"/>
      <c r="U22" s="51"/>
      <c r="V22" s="3872"/>
      <c r="W22" s="51"/>
      <c r="X22" s="1933"/>
      <c r="Y22" s="1947"/>
      <c r="AB22" s="1772"/>
      <c r="AC22" s="1773"/>
      <c r="AD22" s="1782" t="s">
        <v>84</v>
      </c>
      <c r="AE22" s="1957">
        <f>AI6</f>
        <v>-10.159999999999997</v>
      </c>
      <c r="AF22" s="1946"/>
      <c r="AG22" s="1933"/>
      <c r="AH22" s="1947"/>
      <c r="AI22" s="1782" t="s">
        <v>84</v>
      </c>
      <c r="AJ22" s="1957">
        <f>AN6</f>
        <v>-10.189999999999996</v>
      </c>
      <c r="AK22" s="1946"/>
      <c r="AL22" s="1933"/>
      <c r="AM22" s="1947"/>
      <c r="AN22" s="1774" t="s">
        <v>36</v>
      </c>
      <c r="AO22" s="1775">
        <v>2</v>
      </c>
    </row>
    <row r="23" spans="1:41" s="609" customFormat="1" ht="13" customHeight="1">
      <c r="A23" s="3872"/>
      <c r="B23" s="51"/>
      <c r="C23" s="1958"/>
      <c r="D23" s="1959"/>
      <c r="E23" s="1958"/>
      <c r="F23" s="1896"/>
      <c r="G23" s="1896"/>
      <c r="H23" s="1959"/>
      <c r="I23" s="1960"/>
      <c r="J23" s="1961" t="s">
        <v>1121</v>
      </c>
      <c r="K23" s="1962" t="s">
        <v>1328</v>
      </c>
      <c r="L23" s="1961" t="s">
        <v>1121</v>
      </c>
      <c r="M23" s="1963" t="s">
        <v>1328</v>
      </c>
      <c r="N23" s="1958"/>
      <c r="O23" s="1964"/>
      <c r="P23" s="1965" t="s">
        <v>1121</v>
      </c>
      <c r="Q23" s="1963" t="s">
        <v>1328</v>
      </c>
      <c r="R23" s="1937"/>
      <c r="S23" s="1966"/>
      <c r="T23" s="1967"/>
      <c r="U23" s="51"/>
      <c r="V23" s="3872"/>
      <c r="W23" s="51"/>
      <c r="X23" s="1958"/>
      <c r="Y23" s="1964"/>
      <c r="Z23" s="1813" t="s">
        <v>30</v>
      </c>
      <c r="AA23" s="1783" t="s">
        <v>38</v>
      </c>
      <c r="AB23" s="1968" t="s">
        <v>26</v>
      </c>
      <c r="AC23" s="1969" t="s">
        <v>27</v>
      </c>
      <c r="AD23" s="1933"/>
      <c r="AE23" s="1970"/>
      <c r="AF23" s="1971"/>
      <c r="AG23" s="1968" t="s">
        <v>26</v>
      </c>
      <c r="AH23" s="1969" t="s">
        <v>27</v>
      </c>
      <c r="AI23" s="1958"/>
      <c r="AJ23" s="1972"/>
      <c r="AK23" s="1973"/>
      <c r="AL23" s="1968" t="s">
        <v>26</v>
      </c>
      <c r="AM23" s="1969" t="s">
        <v>27</v>
      </c>
      <c r="AN23" s="1958"/>
      <c r="AO23" s="1959"/>
    </row>
    <row r="24" spans="1:41" s="609" customFormat="1" ht="13" customHeight="1">
      <c r="A24" s="3873"/>
      <c r="B24" s="51"/>
      <c r="C24" s="1974"/>
      <c r="D24" s="1975"/>
      <c r="E24" s="1974"/>
      <c r="F24" s="1976"/>
      <c r="G24" s="1976"/>
      <c r="H24" s="1975"/>
      <c r="I24" s="1977" t="s">
        <v>38</v>
      </c>
      <c r="J24" s="1978"/>
      <c r="K24" s="1979"/>
      <c r="L24" s="1978"/>
      <c r="M24" s="1980"/>
      <c r="N24" s="1974"/>
      <c r="O24" s="1981"/>
      <c r="P24" s="1982"/>
      <c r="Q24" s="1980"/>
      <c r="R24" s="1983"/>
      <c r="S24" s="1984"/>
      <c r="T24" s="1985"/>
      <c r="U24" s="51"/>
      <c r="V24" s="3873"/>
      <c r="W24" s="51"/>
      <c r="X24" s="1974"/>
      <c r="Y24" s="1981"/>
      <c r="Z24" s="1986"/>
      <c r="AA24" s="1987"/>
      <c r="AB24" s="1988" t="s">
        <v>1122</v>
      </c>
      <c r="AC24" s="1989" t="s">
        <v>1123</v>
      </c>
      <c r="AD24" s="1990"/>
      <c r="AE24" s="1970"/>
      <c r="AF24" s="1989"/>
      <c r="AG24" s="1988" t="s">
        <v>1122</v>
      </c>
      <c r="AH24" s="1989" t="s">
        <v>1123</v>
      </c>
      <c r="AI24" s="1974"/>
      <c r="AJ24" s="1972"/>
      <c r="AK24" s="1978"/>
      <c r="AL24" s="1988" t="s">
        <v>1122</v>
      </c>
      <c r="AM24" s="1989" t="s">
        <v>1123</v>
      </c>
      <c r="AN24" s="1974"/>
      <c r="AO24" s="1975"/>
    </row>
    <row r="25" spans="1:41" s="609" customFormat="1" ht="18" customHeight="1">
      <c r="A25" s="193">
        <v>1</v>
      </c>
      <c r="B25" s="184"/>
      <c r="C25" s="1784"/>
      <c r="D25" s="1785"/>
      <c r="E25" s="1278"/>
      <c r="F25" s="1991"/>
      <c r="G25" s="1991"/>
      <c r="H25" s="1992"/>
      <c r="I25" s="1993"/>
      <c r="J25" s="1993"/>
      <c r="K25" s="1993"/>
      <c r="L25" s="1993"/>
      <c r="M25" s="1991"/>
      <c r="N25" s="1278"/>
      <c r="O25" s="1992"/>
      <c r="P25" s="1992"/>
      <c r="Q25" s="1993"/>
      <c r="R25" s="1993"/>
      <c r="S25" s="1994"/>
      <c r="T25" s="1995"/>
      <c r="U25" s="51"/>
      <c r="V25" s="193">
        <v>1</v>
      </c>
      <c r="W25" s="184"/>
      <c r="X25" s="1278"/>
      <c r="Y25" s="1992"/>
      <c r="Z25" s="1992"/>
      <c r="AA25" s="1992"/>
      <c r="AB25" s="1944"/>
      <c r="AC25" s="1768"/>
      <c r="AD25" s="1932"/>
      <c r="AE25" s="1768"/>
      <c r="AF25" s="1944"/>
      <c r="AG25" s="1944"/>
      <c r="AH25" s="1944"/>
      <c r="AI25" s="1278"/>
      <c r="AJ25" s="1992"/>
      <c r="AK25" s="1993"/>
      <c r="AL25" s="1944"/>
      <c r="AM25" s="1944"/>
      <c r="AN25" s="1278"/>
      <c r="AO25" s="1786"/>
    </row>
    <row r="26" spans="1:41" ht="18" customHeight="1">
      <c r="A26" s="193">
        <f t="shared" ref="A26:A39" si="0">A25+1</f>
        <v>2</v>
      </c>
      <c r="B26" s="184"/>
      <c r="C26" s="1784"/>
      <c r="D26" s="1785"/>
      <c r="E26" s="1278"/>
      <c r="F26" s="1991"/>
      <c r="G26" s="1991"/>
      <c r="H26" s="1992"/>
      <c r="I26" s="1993"/>
      <c r="J26" s="1993"/>
      <c r="K26" s="1993"/>
      <c r="L26" s="1993"/>
      <c r="M26" s="1991"/>
      <c r="N26" s="1278"/>
      <c r="O26" s="1992"/>
      <c r="P26" s="1992"/>
      <c r="Q26" s="1993"/>
      <c r="R26" s="1993"/>
      <c r="S26" s="1994"/>
      <c r="T26" s="1995"/>
      <c r="U26" s="51"/>
      <c r="V26" s="193">
        <f t="shared" ref="V26:V39" si="1">V25+1</f>
        <v>2</v>
      </c>
      <c r="W26" s="184"/>
      <c r="X26" s="1278"/>
      <c r="Y26" s="1992"/>
      <c r="Z26" s="1992"/>
      <c r="AA26" s="1992"/>
      <c r="AB26" s="1944"/>
      <c r="AC26" s="1768"/>
      <c r="AD26" s="1932"/>
      <c r="AE26" s="1768"/>
      <c r="AF26" s="1944"/>
      <c r="AG26" s="1944"/>
      <c r="AH26" s="1944"/>
      <c r="AI26" s="1278"/>
      <c r="AJ26" s="1992"/>
      <c r="AK26" s="1993"/>
      <c r="AL26" s="1944"/>
      <c r="AM26" s="1944"/>
      <c r="AN26" s="1278"/>
      <c r="AO26" s="1992"/>
    </row>
    <row r="27" spans="1:41" ht="18" customHeight="1">
      <c r="A27" s="72">
        <f t="shared" si="0"/>
        <v>3</v>
      </c>
      <c r="B27" s="184"/>
      <c r="C27" s="1787"/>
      <c r="D27" s="1788"/>
      <c r="E27" s="1278"/>
      <c r="F27" s="1991"/>
      <c r="G27" s="1991"/>
      <c r="H27" s="1992"/>
      <c r="I27" s="1993"/>
      <c r="J27" s="1993"/>
      <c r="K27" s="1993"/>
      <c r="L27" s="1993"/>
      <c r="M27" s="1991"/>
      <c r="N27" s="1278"/>
      <c r="O27" s="1992"/>
      <c r="P27" s="1992"/>
      <c r="Q27" s="1993"/>
      <c r="R27" s="1993"/>
      <c r="S27" s="1994"/>
      <c r="T27" s="1995"/>
      <c r="U27" s="51"/>
      <c r="V27" s="72">
        <f t="shared" si="1"/>
        <v>3</v>
      </c>
      <c r="W27" s="184"/>
      <c r="X27" s="1278"/>
      <c r="Y27" s="1992"/>
      <c r="Z27" s="1992"/>
      <c r="AA27" s="1992"/>
      <c r="AB27" s="1944"/>
      <c r="AC27" s="1768"/>
      <c r="AD27" s="1932"/>
      <c r="AE27" s="1768"/>
      <c r="AF27" s="1944"/>
      <c r="AG27" s="1944"/>
      <c r="AH27" s="1944"/>
      <c r="AI27" s="1278"/>
      <c r="AJ27" s="1992"/>
      <c r="AK27" s="1993"/>
      <c r="AL27" s="1944"/>
      <c r="AM27" s="1944"/>
      <c r="AN27" s="1278"/>
      <c r="AO27" s="1992"/>
    </row>
    <row r="28" spans="1:41" ht="18" customHeight="1">
      <c r="A28" s="1999">
        <f t="shared" si="0"/>
        <v>4</v>
      </c>
      <c r="B28" s="184"/>
      <c r="C28" s="1784"/>
      <c r="D28" s="1785"/>
      <c r="E28" s="1278"/>
      <c r="F28" s="1991"/>
      <c r="G28" s="1991"/>
      <c r="H28" s="1992"/>
      <c r="I28" s="1993"/>
      <c r="J28" s="1993"/>
      <c r="K28" s="1993"/>
      <c r="L28" s="1993"/>
      <c r="M28" s="1991"/>
      <c r="N28" s="1278"/>
      <c r="O28" s="1992"/>
      <c r="P28" s="1992"/>
      <c r="Q28" s="1993"/>
      <c r="R28" s="1993"/>
      <c r="S28" s="1994"/>
      <c r="T28" s="1995"/>
      <c r="U28" s="51"/>
      <c r="V28" s="1999">
        <f t="shared" si="1"/>
        <v>4</v>
      </c>
      <c r="W28" s="2003"/>
      <c r="X28" s="1278"/>
      <c r="Y28" s="1992"/>
      <c r="Z28" s="1992"/>
      <c r="AA28" s="1992"/>
      <c r="AB28" s="1944"/>
      <c r="AC28" s="1768"/>
      <c r="AD28" s="1932"/>
      <c r="AE28" s="1768"/>
      <c r="AF28" s="1944"/>
      <c r="AG28" s="1944"/>
      <c r="AH28" s="1944"/>
      <c r="AI28" s="1278"/>
      <c r="AJ28" s="1992"/>
      <c r="AK28" s="1993"/>
      <c r="AL28" s="1944"/>
      <c r="AM28" s="1944"/>
      <c r="AN28" s="1278"/>
      <c r="AO28" s="1992"/>
    </row>
    <row r="29" spans="1:41" ht="18" customHeight="1">
      <c r="A29" s="2000">
        <f t="shared" si="0"/>
        <v>5</v>
      </c>
      <c r="B29" s="184"/>
      <c r="C29" s="1784"/>
      <c r="D29" s="1785"/>
      <c r="E29" s="1278"/>
      <c r="F29" s="1991"/>
      <c r="G29" s="1991"/>
      <c r="H29" s="1992"/>
      <c r="I29" s="1993"/>
      <c r="J29" s="1993"/>
      <c r="K29" s="1993"/>
      <c r="L29" s="1993"/>
      <c r="M29" s="1991"/>
      <c r="N29" s="1278"/>
      <c r="O29" s="1992"/>
      <c r="P29" s="1992"/>
      <c r="Q29" s="1993"/>
      <c r="R29" s="1993"/>
      <c r="S29" s="1994"/>
      <c r="T29" s="1995"/>
      <c r="U29" s="184"/>
      <c r="V29" s="2000">
        <f t="shared" si="1"/>
        <v>5</v>
      </c>
      <c r="W29" s="2003"/>
      <c r="X29" s="1278"/>
      <c r="Y29" s="1992"/>
      <c r="Z29" s="1992"/>
      <c r="AA29" s="1992"/>
      <c r="AB29" s="1944"/>
      <c r="AC29" s="1768"/>
      <c r="AD29" s="1932"/>
      <c r="AE29" s="1768"/>
      <c r="AF29" s="1944"/>
      <c r="AG29" s="1944"/>
      <c r="AH29" s="1944"/>
      <c r="AI29" s="1278"/>
      <c r="AJ29" s="1992"/>
      <c r="AK29" s="1993"/>
      <c r="AL29" s="1944"/>
      <c r="AM29" s="1944"/>
      <c r="AN29" s="1278"/>
      <c r="AO29" s="1992"/>
    </row>
    <row r="30" spans="1:41" ht="18" customHeight="1">
      <c r="A30" s="2001">
        <f t="shared" si="0"/>
        <v>6</v>
      </c>
      <c r="B30" s="184"/>
      <c r="C30" s="1787"/>
      <c r="D30" s="1788"/>
      <c r="E30" s="1278"/>
      <c r="F30" s="1991"/>
      <c r="G30" s="1991"/>
      <c r="H30" s="1992"/>
      <c r="I30" s="1993"/>
      <c r="J30" s="1993"/>
      <c r="K30" s="1993"/>
      <c r="L30" s="1993"/>
      <c r="M30" s="1991"/>
      <c r="N30" s="1278"/>
      <c r="O30" s="1992"/>
      <c r="P30" s="1992"/>
      <c r="Q30" s="1993"/>
      <c r="R30" s="1993"/>
      <c r="S30" s="1994"/>
      <c r="T30" s="1995"/>
      <c r="U30" s="184"/>
      <c r="V30" s="2001">
        <f t="shared" si="1"/>
        <v>6</v>
      </c>
      <c r="W30" s="2003"/>
      <c r="X30" s="1278"/>
      <c r="Y30" s="1992"/>
      <c r="Z30" s="1992"/>
      <c r="AA30" s="1992"/>
      <c r="AB30" s="1944"/>
      <c r="AC30" s="1768"/>
      <c r="AD30" s="1932"/>
      <c r="AE30" s="1768"/>
      <c r="AF30" s="1944"/>
      <c r="AG30" s="1944"/>
      <c r="AH30" s="1944"/>
      <c r="AI30" s="1278"/>
      <c r="AJ30" s="1992"/>
      <c r="AK30" s="1993"/>
      <c r="AL30" s="1944"/>
      <c r="AM30" s="1944"/>
      <c r="AN30" s="1278"/>
      <c r="AO30" s="1992"/>
    </row>
    <row r="31" spans="1:41" ht="18" customHeight="1">
      <c r="A31" s="193">
        <f t="shared" si="0"/>
        <v>7</v>
      </c>
      <c r="B31" s="184"/>
      <c r="C31" s="1784"/>
      <c r="D31" s="1785"/>
      <c r="E31" s="1278"/>
      <c r="F31" s="1991"/>
      <c r="G31" s="1991"/>
      <c r="H31" s="1992"/>
      <c r="I31" s="1993"/>
      <c r="J31" s="1993"/>
      <c r="K31" s="1993"/>
      <c r="L31" s="1993"/>
      <c r="M31" s="1991"/>
      <c r="N31" s="1278"/>
      <c r="O31" s="1992"/>
      <c r="P31" s="1992"/>
      <c r="Q31" s="1993"/>
      <c r="R31" s="1993"/>
      <c r="S31" s="1994"/>
      <c r="T31" s="1995"/>
      <c r="U31" s="184"/>
      <c r="V31" s="193">
        <f t="shared" si="1"/>
        <v>7</v>
      </c>
      <c r="W31" s="184"/>
      <c r="X31" s="1278"/>
      <c r="Y31" s="1992"/>
      <c r="Z31" s="1992"/>
      <c r="AA31" s="1992"/>
      <c r="AB31" s="1944"/>
      <c r="AC31" s="1768"/>
      <c r="AD31" s="1932"/>
      <c r="AE31" s="1768"/>
      <c r="AF31" s="1944"/>
      <c r="AG31" s="1944"/>
      <c r="AH31" s="1944"/>
      <c r="AI31" s="1278"/>
      <c r="AJ31" s="1992"/>
      <c r="AK31" s="1993"/>
      <c r="AL31" s="1944"/>
      <c r="AM31" s="1944"/>
      <c r="AN31" s="1278"/>
      <c r="AO31" s="1992"/>
    </row>
    <row r="32" spans="1:41" ht="18" customHeight="1">
      <c r="A32" s="193">
        <f t="shared" si="0"/>
        <v>8</v>
      </c>
      <c r="B32" s="184"/>
      <c r="C32" s="1784"/>
      <c r="D32" s="1785"/>
      <c r="E32" s="1278"/>
      <c r="F32" s="1991"/>
      <c r="G32" s="1991"/>
      <c r="H32" s="1992"/>
      <c r="I32" s="1993"/>
      <c r="J32" s="1993"/>
      <c r="K32" s="1993"/>
      <c r="L32" s="1993"/>
      <c r="M32" s="1991"/>
      <c r="N32" s="1278"/>
      <c r="O32" s="1992"/>
      <c r="P32" s="1992"/>
      <c r="Q32" s="1993"/>
      <c r="R32" s="1993"/>
      <c r="S32" s="1994"/>
      <c r="T32" s="1995"/>
      <c r="U32" s="184"/>
      <c r="V32" s="193">
        <f t="shared" si="1"/>
        <v>8</v>
      </c>
      <c r="W32" s="184"/>
      <c r="X32" s="1278"/>
      <c r="Y32" s="1992"/>
      <c r="Z32" s="1992"/>
      <c r="AA32" s="1992"/>
      <c r="AB32" s="1944"/>
      <c r="AC32" s="1768"/>
      <c r="AD32" s="1932"/>
      <c r="AE32" s="1768"/>
      <c r="AF32" s="1944"/>
      <c r="AG32" s="1944"/>
      <c r="AH32" s="1944"/>
      <c r="AI32" s="1278"/>
      <c r="AJ32" s="1992"/>
      <c r="AK32" s="1993"/>
      <c r="AL32" s="1944"/>
      <c r="AM32" s="1944"/>
      <c r="AN32" s="1278"/>
      <c r="AO32" s="1992"/>
    </row>
    <row r="33" spans="1:41" ht="18" customHeight="1">
      <c r="A33" s="72">
        <f t="shared" si="0"/>
        <v>9</v>
      </c>
      <c r="B33" s="184"/>
      <c r="C33" s="1787"/>
      <c r="D33" s="1788"/>
      <c r="E33" s="1278"/>
      <c r="F33" s="1991"/>
      <c r="G33" s="1991"/>
      <c r="H33" s="1992"/>
      <c r="I33" s="1993"/>
      <c r="J33" s="1993"/>
      <c r="K33" s="1993"/>
      <c r="L33" s="1993"/>
      <c r="M33" s="1991"/>
      <c r="N33" s="1278"/>
      <c r="O33" s="1992"/>
      <c r="P33" s="1992"/>
      <c r="Q33" s="1993"/>
      <c r="R33" s="1993"/>
      <c r="S33" s="1994"/>
      <c r="T33" s="1995"/>
      <c r="U33" s="184"/>
      <c r="V33" s="72">
        <f t="shared" si="1"/>
        <v>9</v>
      </c>
      <c r="W33" s="184"/>
      <c r="X33" s="1278"/>
      <c r="Y33" s="1992"/>
      <c r="Z33" s="1992"/>
      <c r="AA33" s="1992"/>
      <c r="AB33" s="1944"/>
      <c r="AC33" s="1768"/>
      <c r="AD33" s="1932"/>
      <c r="AE33" s="1768"/>
      <c r="AF33" s="1944"/>
      <c r="AG33" s="1944"/>
      <c r="AH33" s="1944"/>
      <c r="AI33" s="1278"/>
      <c r="AJ33" s="1992"/>
      <c r="AK33" s="1993"/>
      <c r="AL33" s="1944"/>
      <c r="AM33" s="1944"/>
      <c r="AN33" s="1278"/>
      <c r="AO33" s="1992"/>
    </row>
    <row r="34" spans="1:41" ht="18" customHeight="1">
      <c r="A34" s="2002">
        <f t="shared" si="0"/>
        <v>10</v>
      </c>
      <c r="B34" s="184"/>
      <c r="C34" s="1784"/>
      <c r="D34" s="1785"/>
      <c r="E34" s="1278"/>
      <c r="F34" s="1991"/>
      <c r="G34" s="1991"/>
      <c r="H34" s="1992"/>
      <c r="I34" s="1993"/>
      <c r="J34" s="1993"/>
      <c r="K34" s="1993"/>
      <c r="L34" s="1993"/>
      <c r="M34" s="1991"/>
      <c r="N34" s="1278"/>
      <c r="O34" s="1992"/>
      <c r="P34" s="1992"/>
      <c r="Q34" s="1993"/>
      <c r="R34" s="1993"/>
      <c r="S34" s="1994"/>
      <c r="T34" s="1995"/>
      <c r="U34" s="184"/>
      <c r="V34" s="2002">
        <f t="shared" si="1"/>
        <v>10</v>
      </c>
      <c r="W34" s="184"/>
      <c r="X34" s="1278"/>
      <c r="Y34" s="1992"/>
      <c r="Z34" s="1992"/>
      <c r="AA34" s="1992"/>
      <c r="AB34" s="1944"/>
      <c r="AC34" s="1768"/>
      <c r="AD34" s="1932"/>
      <c r="AE34" s="1768"/>
      <c r="AF34" s="1944"/>
      <c r="AG34" s="1944"/>
      <c r="AH34" s="1944"/>
      <c r="AI34" s="1278"/>
      <c r="AJ34" s="1992"/>
      <c r="AK34" s="1993"/>
      <c r="AL34" s="1944"/>
      <c r="AM34" s="1944"/>
      <c r="AN34" s="1278"/>
      <c r="AO34" s="1992"/>
    </row>
    <row r="35" spans="1:41" ht="18" customHeight="1">
      <c r="A35" s="2000">
        <f t="shared" si="0"/>
        <v>11</v>
      </c>
      <c r="B35" s="184"/>
      <c r="C35" s="1784"/>
      <c r="D35" s="1785"/>
      <c r="E35" s="1278"/>
      <c r="F35" s="1991"/>
      <c r="G35" s="1991"/>
      <c r="H35" s="1992"/>
      <c r="I35" s="1993"/>
      <c r="J35" s="1993"/>
      <c r="K35" s="1993"/>
      <c r="L35" s="1993"/>
      <c r="M35" s="1991"/>
      <c r="N35" s="1278"/>
      <c r="O35" s="1992"/>
      <c r="P35" s="1992"/>
      <c r="Q35" s="1993"/>
      <c r="R35" s="1993"/>
      <c r="S35" s="1994"/>
      <c r="T35" s="1995"/>
      <c r="U35" s="184"/>
      <c r="V35" s="2000">
        <f t="shared" si="1"/>
        <v>11</v>
      </c>
      <c r="W35" s="184"/>
      <c r="X35" s="1278"/>
      <c r="Y35" s="1992"/>
      <c r="Z35" s="1992"/>
      <c r="AA35" s="1992"/>
      <c r="AB35" s="1944"/>
      <c r="AC35" s="1768"/>
      <c r="AD35" s="1932"/>
      <c r="AE35" s="1768"/>
      <c r="AF35" s="1944"/>
      <c r="AG35" s="1944"/>
      <c r="AH35" s="1944"/>
      <c r="AI35" s="1278"/>
      <c r="AJ35" s="1992"/>
      <c r="AK35" s="1993"/>
      <c r="AL35" s="1944"/>
      <c r="AM35" s="1944"/>
      <c r="AN35" s="1278"/>
      <c r="AO35" s="1992"/>
    </row>
    <row r="36" spans="1:41" ht="18" customHeight="1">
      <c r="A36" s="2001">
        <f t="shared" si="0"/>
        <v>12</v>
      </c>
      <c r="B36" s="184"/>
      <c r="C36" s="1787"/>
      <c r="D36" s="1788"/>
      <c r="E36" s="1278"/>
      <c r="F36" s="1991"/>
      <c r="G36" s="1991"/>
      <c r="H36" s="1992"/>
      <c r="I36" s="1993"/>
      <c r="J36" s="1993"/>
      <c r="K36" s="1993"/>
      <c r="L36" s="1993"/>
      <c r="M36" s="1991"/>
      <c r="N36" s="1278"/>
      <c r="O36" s="1992"/>
      <c r="P36" s="1992"/>
      <c r="Q36" s="1993"/>
      <c r="R36" s="1993"/>
      <c r="S36" s="1994"/>
      <c r="T36" s="1995"/>
      <c r="U36" s="184"/>
      <c r="V36" s="2001">
        <f t="shared" si="1"/>
        <v>12</v>
      </c>
      <c r="W36" s="184"/>
      <c r="X36" s="1278"/>
      <c r="Y36" s="1992"/>
      <c r="Z36" s="1992"/>
      <c r="AA36" s="1992"/>
      <c r="AB36" s="1944"/>
      <c r="AC36" s="1768"/>
      <c r="AD36" s="1932"/>
      <c r="AE36" s="1768"/>
      <c r="AF36" s="1944"/>
      <c r="AG36" s="1944"/>
      <c r="AH36" s="1944"/>
      <c r="AI36" s="1278"/>
      <c r="AJ36" s="1992"/>
      <c r="AK36" s="1993"/>
      <c r="AL36" s="1944"/>
      <c r="AM36" s="1944"/>
      <c r="AN36" s="1278"/>
      <c r="AO36" s="1992"/>
    </row>
    <row r="37" spans="1:41" ht="18" customHeight="1">
      <c r="A37" s="193">
        <f t="shared" si="0"/>
        <v>13</v>
      </c>
      <c r="B37" s="184"/>
      <c r="C37" s="1784"/>
      <c r="D37" s="1785"/>
      <c r="E37" s="1278"/>
      <c r="F37" s="1991"/>
      <c r="G37" s="1991"/>
      <c r="H37" s="1992"/>
      <c r="I37" s="1993"/>
      <c r="J37" s="1993"/>
      <c r="K37" s="1993"/>
      <c r="L37" s="1993"/>
      <c r="M37" s="1991"/>
      <c r="N37" s="1278"/>
      <c r="O37" s="1992"/>
      <c r="P37" s="1992"/>
      <c r="Q37" s="1993"/>
      <c r="R37" s="1993"/>
      <c r="S37" s="1994"/>
      <c r="T37" s="1995"/>
      <c r="U37" s="184"/>
      <c r="V37" s="193">
        <f t="shared" si="1"/>
        <v>13</v>
      </c>
      <c r="W37" s="184"/>
      <c r="X37" s="1278"/>
      <c r="Y37" s="1992"/>
      <c r="Z37" s="1992"/>
      <c r="AA37" s="1992"/>
      <c r="AB37" s="1944"/>
      <c r="AC37" s="1768"/>
      <c r="AD37" s="1932"/>
      <c r="AE37" s="1768"/>
      <c r="AF37" s="1944"/>
      <c r="AG37" s="1944"/>
      <c r="AH37" s="1944"/>
      <c r="AI37" s="1278"/>
      <c r="AJ37" s="1992"/>
      <c r="AK37" s="1993"/>
      <c r="AL37" s="1944"/>
      <c r="AM37" s="1944"/>
      <c r="AN37" s="1278"/>
      <c r="AO37" s="1992"/>
    </row>
    <row r="38" spans="1:41" ht="18" customHeight="1">
      <c r="A38" s="193">
        <f t="shared" si="0"/>
        <v>14</v>
      </c>
      <c r="B38" s="184"/>
      <c r="C38" s="1784"/>
      <c r="D38" s="1785"/>
      <c r="E38" s="1278"/>
      <c r="F38" s="1991"/>
      <c r="G38" s="1991"/>
      <c r="H38" s="1992"/>
      <c r="I38" s="1993"/>
      <c r="J38" s="1993"/>
      <c r="K38" s="1993"/>
      <c r="L38" s="1993"/>
      <c r="M38" s="1991"/>
      <c r="N38" s="1278"/>
      <c r="O38" s="1992"/>
      <c r="P38" s="1992"/>
      <c r="Q38" s="1993"/>
      <c r="R38" s="1993"/>
      <c r="S38" s="1994"/>
      <c r="T38" s="1995"/>
      <c r="U38" s="184"/>
      <c r="V38" s="193">
        <f t="shared" si="1"/>
        <v>14</v>
      </c>
      <c r="W38" s="184"/>
      <c r="X38" s="1278"/>
      <c r="Y38" s="1992"/>
      <c r="Z38" s="1992"/>
      <c r="AA38" s="1992"/>
      <c r="AB38" s="1944"/>
      <c r="AC38" s="1768"/>
      <c r="AD38" s="1932"/>
      <c r="AE38" s="1768"/>
      <c r="AF38" s="1944"/>
      <c r="AG38" s="1944"/>
      <c r="AH38" s="1944"/>
      <c r="AI38" s="1278"/>
      <c r="AJ38" s="1992"/>
      <c r="AK38" s="1993"/>
      <c r="AL38" s="1944"/>
      <c r="AM38" s="1944"/>
      <c r="AN38" s="1278"/>
      <c r="AO38" s="1992"/>
    </row>
    <row r="39" spans="1:41" ht="18" customHeight="1">
      <c r="A39" s="72">
        <f t="shared" si="0"/>
        <v>15</v>
      </c>
      <c r="B39" s="184"/>
      <c r="C39" s="1787"/>
      <c r="D39" s="1788"/>
      <c r="E39" s="1278"/>
      <c r="F39" s="1991"/>
      <c r="G39" s="1991"/>
      <c r="H39" s="1992"/>
      <c r="I39" s="1993"/>
      <c r="J39" s="1993"/>
      <c r="K39" s="1993"/>
      <c r="L39" s="1993"/>
      <c r="M39" s="1991"/>
      <c r="N39" s="1278"/>
      <c r="O39" s="1992"/>
      <c r="P39" s="1992"/>
      <c r="Q39" s="1993"/>
      <c r="R39" s="1993"/>
      <c r="S39" s="1994"/>
      <c r="T39" s="1995"/>
      <c r="U39" s="184"/>
      <c r="V39" s="72">
        <f t="shared" si="1"/>
        <v>15</v>
      </c>
      <c r="W39" s="184"/>
      <c r="X39" s="1278"/>
      <c r="Y39" s="1992"/>
      <c r="Z39" s="1992"/>
      <c r="AA39" s="1992"/>
      <c r="AB39" s="1944"/>
      <c r="AC39" s="1768"/>
      <c r="AD39" s="1932"/>
      <c r="AE39" s="1768"/>
      <c r="AF39" s="1944"/>
      <c r="AG39" s="1944"/>
      <c r="AH39" s="1944"/>
      <c r="AI39" s="1278"/>
      <c r="AJ39" s="1992"/>
      <c r="AK39" s="1993"/>
      <c r="AL39" s="1944"/>
      <c r="AM39" s="1944"/>
      <c r="AN39" s="1278"/>
      <c r="AO39" s="1992"/>
    </row>
  </sheetData>
  <customSheetViews>
    <customSheetView guid="{3191A239-AEE9-477C-890A-C1B06FD3DD47}" showPageBreaks="1" printArea="1">
      <selection activeCell="S24" sqref="S24"/>
      <colBreaks count="1" manualBreakCount="1">
        <brk id="21" max="38" man="1"/>
      </colBreaks>
      <pageSetup paperSize="9" scale="98" orientation="landscape"/>
    </customSheetView>
  </customSheetViews>
  <mergeCells count="48">
    <mergeCell ref="A6:A24"/>
    <mergeCell ref="V6:V24"/>
    <mergeCell ref="C19:D20"/>
    <mergeCell ref="E19:E20"/>
    <mergeCell ref="N7:O16"/>
    <mergeCell ref="R7:R11"/>
    <mergeCell ref="J8:J15"/>
    <mergeCell ref="K8:K16"/>
    <mergeCell ref="L8:L15"/>
    <mergeCell ref="M8:M16"/>
    <mergeCell ref="L6:M6"/>
    <mergeCell ref="N6:O6"/>
    <mergeCell ref="AN19:AO19"/>
    <mergeCell ref="Z15:AA16"/>
    <mergeCell ref="AN20:AO20"/>
    <mergeCell ref="AI7:AJ18"/>
    <mergeCell ref="AK7:AK15"/>
    <mergeCell ref="AL7:AM13"/>
    <mergeCell ref="AB7:AC13"/>
    <mergeCell ref="AD7:AE19"/>
    <mergeCell ref="AN7:AO13"/>
    <mergeCell ref="AN15:AO17"/>
    <mergeCell ref="AN18:AO18"/>
    <mergeCell ref="Z7:AA10"/>
    <mergeCell ref="X2:AO2"/>
    <mergeCell ref="E7:H11"/>
    <mergeCell ref="C2:T2"/>
    <mergeCell ref="C6:D6"/>
    <mergeCell ref="E6:H6"/>
    <mergeCell ref="J6:K6"/>
    <mergeCell ref="AF7:AF15"/>
    <mergeCell ref="AG7:AH13"/>
    <mergeCell ref="X12:Y13"/>
    <mergeCell ref="X6:Y6"/>
    <mergeCell ref="C7:D15"/>
    <mergeCell ref="AI6:AJ6"/>
    <mergeCell ref="AN6:AO6"/>
    <mergeCell ref="P6:Q6"/>
    <mergeCell ref="X11:Y11"/>
    <mergeCell ref="I7:I17"/>
    <mergeCell ref="AD6:AE6"/>
    <mergeCell ref="P8:P15"/>
    <mergeCell ref="Q8:Q15"/>
    <mergeCell ref="X7:Y10"/>
    <mergeCell ref="R19:R22"/>
    <mergeCell ref="S7:T11"/>
    <mergeCell ref="AB6:AC6"/>
    <mergeCell ref="S15:T20"/>
  </mergeCells>
  <pageMargins left="0.70866141732283505" right="0.70866141732283505" top="0.74803149606299202" bottom="0.74803149606299202" header="0.31496062992126" footer="0.31496062992126"/>
  <pageSetup paperSize="9" scale="98" orientation="landscape"/>
  <colBreaks count="1" manualBreakCount="1">
    <brk id="21" max="38" man="1"/>
  </colBreaks>
  <extLst>
    <ext xmlns:mx="http://schemas.microsoft.com/office/mac/excel/2008/main" uri="{64002731-A6B0-56B0-2670-7721B7C09600}">
      <mx:PLV Mode="0" OnePage="0" WScale="0"/>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E143"/>
  <sheetViews>
    <sheetView view="pageBreakPreview" zoomScale="160" zoomScaleNormal="160" zoomScaleSheetLayoutView="85" zoomScalePageLayoutView="160" workbookViewId="0">
      <selection activeCell="AF20" sqref="AF20"/>
    </sheetView>
  </sheetViews>
  <sheetFormatPr baseColWidth="10" defaultColWidth="9.5" defaultRowHeight="10" x14ac:dyDescent="0"/>
  <cols>
    <col min="1" max="1" width="8.25" style="7" bestFit="1" customWidth="1"/>
    <col min="2" max="2" width="1" style="5" customWidth="1"/>
    <col min="3" max="3" width="16.25" style="243" customWidth="1"/>
    <col min="4" max="4" width="7.5" style="243" customWidth="1"/>
    <col min="5" max="5" width="13.5" customWidth="1"/>
    <col min="6" max="6" width="7" customWidth="1"/>
    <col min="7" max="7" width="24" customWidth="1"/>
    <col min="8" max="8" width="8.5" customWidth="1"/>
    <col min="9" max="9" width="8.75" style="243" customWidth="1"/>
    <col min="10" max="10" width="8.5" style="243" customWidth="1"/>
    <col min="11" max="11" width="4.5" style="252" hidden="1" customWidth="1"/>
    <col min="12" max="18" width="9" style="282" customWidth="1"/>
    <col min="19" max="20" width="7.25" style="282" customWidth="1"/>
    <col min="21" max="22" width="6.5" style="282" customWidth="1"/>
    <col min="23" max="23" width="7" style="282" customWidth="1"/>
    <col min="24" max="24" width="6.5" style="282" customWidth="1"/>
    <col min="25" max="25" width="7.25" style="282" customWidth="1"/>
    <col min="26" max="26" width="7.5" style="282" customWidth="1"/>
    <col min="27" max="27" width="9" style="243" customWidth="1"/>
    <col min="28" max="28" width="7.5" style="282" bestFit="1" customWidth="1"/>
    <col min="29" max="30" width="3.25" style="243" customWidth="1"/>
    <col min="31" max="31" width="7.75" style="243" bestFit="1" customWidth="1"/>
    <col min="32" max="32" width="14.5" style="243" customWidth="1"/>
    <col min="33" max="41" width="8.75" style="243" customWidth="1"/>
    <col min="42" max="42" width="7.75" style="243" customWidth="1"/>
    <col min="43" max="45" width="7.5" style="243" customWidth="1"/>
    <col min="46" max="46" width="7" style="243" customWidth="1"/>
    <col min="47" max="47" width="6.5" style="252" customWidth="1"/>
    <col min="48" max="48" width="8.25" style="7" customWidth="1"/>
    <col min="49" max="49" width="5.5" style="243" customWidth="1"/>
    <col min="50" max="50" width="3.25" style="243" customWidth="1"/>
    <col min="51" max="51" width="4.25" style="243" customWidth="1"/>
    <col min="52" max="52" width="7.25" style="243" bestFit="1" customWidth="1"/>
    <col min="53" max="53" width="7.25" style="289" customWidth="1"/>
    <col min="54" max="54" width="5.5" style="289" customWidth="1"/>
    <col min="55" max="55" width="6.5" style="289" customWidth="1"/>
    <col min="56" max="56" width="6.75" style="289" customWidth="1"/>
    <col min="57" max="60" width="6.5" style="289" customWidth="1"/>
    <col min="61" max="61" width="6.75" style="289" customWidth="1"/>
    <col min="62" max="62" width="6" style="289" customWidth="1"/>
    <col min="63" max="63" width="6.75" style="289" customWidth="1"/>
    <col min="64" max="64" width="5.5" style="289" customWidth="1"/>
    <col min="65" max="65" width="6.5" style="289" customWidth="1"/>
    <col min="66" max="66" width="3" style="289" customWidth="1"/>
    <col min="67" max="67" width="4.5" style="243" customWidth="1"/>
    <col min="68" max="68" width="0.5" style="243" customWidth="1"/>
    <col min="69" max="69" width="12.75" style="243" customWidth="1"/>
    <col min="70" max="70" width="5.5" style="282" customWidth="1"/>
    <col min="71" max="71" width="3" style="243" customWidth="1"/>
    <col min="72" max="72" width="4.5" style="243" customWidth="1"/>
    <col min="73" max="73" width="6.5" style="243" customWidth="1"/>
    <col min="74" max="74" width="7.5" customWidth="1"/>
    <col min="75" max="76" width="6.5" customWidth="1"/>
    <col min="77" max="77" width="6" customWidth="1"/>
    <col min="78" max="78" width="7.5" customWidth="1"/>
    <col min="79" max="79" width="6.5" customWidth="1"/>
    <col min="80" max="80" width="6.75" customWidth="1"/>
    <col min="81" max="82" width="6.5" customWidth="1"/>
    <col min="83" max="83" width="6.25" customWidth="1"/>
    <col min="84" max="84" width="9" customWidth="1"/>
    <col min="85" max="85" width="15.5" customWidth="1"/>
    <col min="86" max="87" width="4.25" customWidth="1"/>
    <col min="89" max="89" width="8.75" customWidth="1"/>
    <col min="90" max="91" width="9" customWidth="1"/>
    <col min="92" max="92" width="15.5" customWidth="1"/>
    <col min="93" max="93" width="5.5" customWidth="1"/>
    <col min="94" max="94" width="15.5" customWidth="1"/>
    <col min="95" max="95" width="4.5" customWidth="1"/>
    <col min="96" max="96" width="4.75" customWidth="1"/>
    <col min="98" max="103" width="8.75" customWidth="1"/>
    <col min="104" max="106" width="6.5" customWidth="1"/>
    <col min="107" max="107" width="6.25" customWidth="1"/>
    <col min="108" max="108" width="6.5" customWidth="1"/>
    <col min="109" max="109" width="6.25" customWidth="1"/>
  </cols>
  <sheetData>
    <row r="1" spans="1:109" s="128" customFormat="1" ht="25" customHeight="1">
      <c r="A1" s="422">
        <v>11</v>
      </c>
      <c r="B1" s="2515" t="s">
        <v>1469</v>
      </c>
      <c r="C1" s="3929" t="s">
        <v>1469</v>
      </c>
      <c r="D1" s="3929"/>
      <c r="E1" s="3929"/>
      <c r="F1" s="3929"/>
      <c r="G1" s="3929"/>
      <c r="H1" s="3929"/>
      <c r="I1" s="3929"/>
      <c r="J1" s="3929"/>
      <c r="K1" s="3929"/>
      <c r="L1" s="3929"/>
      <c r="M1" s="3929"/>
      <c r="N1" s="3929"/>
      <c r="O1" s="3929"/>
      <c r="P1" s="3929"/>
      <c r="Q1" s="3929"/>
      <c r="R1" s="2515"/>
      <c r="S1" s="2515"/>
      <c r="T1" s="2515"/>
      <c r="U1" s="2515"/>
      <c r="V1" s="2515"/>
      <c r="W1" s="2515"/>
      <c r="X1" s="2515"/>
      <c r="Y1" s="2515"/>
      <c r="Z1" s="2515"/>
      <c r="AA1" s="422">
        <v>11</v>
      </c>
      <c r="AB1" s="384" t="s">
        <v>1469</v>
      </c>
      <c r="AC1" s="2515"/>
      <c r="AD1" s="2515"/>
      <c r="AE1" s="2515"/>
      <c r="AF1" s="2515"/>
      <c r="AG1" s="2515"/>
      <c r="AH1" s="379"/>
      <c r="AI1" s="379"/>
      <c r="AJ1" s="379"/>
      <c r="AK1" s="379"/>
      <c r="AL1" s="379"/>
      <c r="AM1" s="379"/>
      <c r="AN1" s="379"/>
      <c r="AO1" s="379"/>
      <c r="AP1" s="379"/>
      <c r="AQ1" s="379"/>
      <c r="AR1" s="379"/>
      <c r="AS1" s="379"/>
      <c r="AT1" s="379"/>
      <c r="AU1" s="380"/>
      <c r="AV1" s="422">
        <v>11</v>
      </c>
      <c r="AW1" s="384" t="s">
        <v>1469</v>
      </c>
      <c r="AX1" s="384"/>
      <c r="AY1" s="384"/>
      <c r="AZ1" s="384"/>
      <c r="BA1" s="384"/>
      <c r="BB1" s="384"/>
      <c r="BC1" s="384"/>
      <c r="BD1" s="384"/>
      <c r="BE1" s="384"/>
      <c r="BF1" s="384"/>
      <c r="BG1" s="384"/>
      <c r="BH1" s="384"/>
      <c r="BI1" s="384"/>
      <c r="BJ1" s="384"/>
      <c r="BK1" s="384"/>
      <c r="BL1" s="384"/>
      <c r="BM1" s="384"/>
      <c r="BN1" s="384"/>
      <c r="BO1" s="384"/>
      <c r="BP1" s="384"/>
      <c r="BQ1" s="384"/>
      <c r="BR1" s="384"/>
      <c r="BS1" s="384"/>
      <c r="BT1" s="384"/>
      <c r="BU1" s="384"/>
      <c r="BV1" s="384"/>
      <c r="BW1" s="384"/>
      <c r="BX1" s="384"/>
      <c r="BY1" s="384"/>
      <c r="BZ1" s="384"/>
      <c r="CA1" s="384"/>
      <c r="CB1" s="384"/>
      <c r="CC1" s="384"/>
      <c r="CD1" s="384"/>
      <c r="CE1" s="384"/>
      <c r="CF1" s="422">
        <v>11</v>
      </c>
      <c r="CG1" s="384" t="s">
        <v>1469</v>
      </c>
      <c r="CH1" s="478"/>
      <c r="CI1" s="478"/>
      <c r="CJ1" s="478"/>
      <c r="CK1" s="478"/>
      <c r="CL1" s="422"/>
      <c r="CM1" s="478"/>
      <c r="CN1" s="384"/>
      <c r="CO1" s="384"/>
      <c r="CP1" s="384"/>
      <c r="CQ1" s="384"/>
      <c r="CR1" s="478"/>
      <c r="CS1" s="478"/>
      <c r="CT1" s="478"/>
      <c r="CU1" s="478"/>
      <c r="CV1" s="478"/>
      <c r="CW1" s="478"/>
      <c r="CX1" s="478"/>
      <c r="CY1" s="478"/>
      <c r="CZ1" s="478"/>
      <c r="DA1" s="478"/>
      <c r="DB1" s="478"/>
      <c r="DC1" s="478"/>
      <c r="DD1" s="478"/>
      <c r="DE1" s="478"/>
    </row>
    <row r="2" spans="1:109" ht="13" customHeight="1">
      <c r="A2" s="486"/>
      <c r="B2" s="166"/>
      <c r="C2" s="514"/>
      <c r="D2" s="342"/>
      <c r="E2" s="245"/>
      <c r="F2" s="245"/>
      <c r="G2" s="245"/>
      <c r="H2" s="245"/>
      <c r="I2" s="342"/>
      <c r="J2" s="342"/>
      <c r="K2" s="244"/>
      <c r="L2" s="244"/>
      <c r="M2" s="244"/>
      <c r="N2" s="244"/>
      <c r="O2" s="244"/>
      <c r="P2" s="244"/>
      <c r="Q2" s="244"/>
      <c r="R2" s="244"/>
      <c r="S2" s="244"/>
      <c r="T2" s="244"/>
      <c r="U2" s="244"/>
      <c r="V2" s="244"/>
      <c r="W2" s="244"/>
      <c r="X2" s="244"/>
      <c r="Y2" s="244"/>
      <c r="Z2" s="244"/>
      <c r="AA2" s="244"/>
      <c r="AB2" s="244"/>
      <c r="AC2" s="244"/>
      <c r="AD2" s="244"/>
      <c r="AE2" s="244"/>
      <c r="AF2" s="244"/>
      <c r="AG2" s="244"/>
      <c r="AH2" s="244"/>
      <c r="AI2" s="244"/>
      <c r="AJ2" s="244"/>
      <c r="AK2" s="244"/>
      <c r="AL2" s="244"/>
      <c r="AM2" s="244"/>
      <c r="AN2" s="244"/>
      <c r="AO2" s="244"/>
      <c r="AP2" s="244"/>
      <c r="AQ2" s="244"/>
      <c r="AR2" s="244"/>
      <c r="AS2" s="244"/>
      <c r="AT2" s="244"/>
      <c r="AU2" s="2381"/>
      <c r="AV2" s="486"/>
      <c r="AW2" s="244"/>
      <c r="AX2" s="244"/>
      <c r="AY2" s="244"/>
      <c r="AZ2" s="244"/>
      <c r="BA2" s="342"/>
      <c r="BB2" s="342"/>
      <c r="BC2" s="342"/>
      <c r="BD2" s="342"/>
      <c r="BE2" s="342"/>
      <c r="BF2" s="342"/>
      <c r="BG2" s="342"/>
      <c r="BH2" s="342"/>
      <c r="BI2" s="342"/>
      <c r="BJ2" s="342"/>
      <c r="BK2" s="342"/>
      <c r="BL2" s="342"/>
      <c r="BM2" s="16"/>
      <c r="BN2" s="16"/>
      <c r="BO2" s="286"/>
      <c r="BP2" s="286"/>
      <c r="BQ2" s="286"/>
      <c r="BR2" s="242"/>
      <c r="BS2" s="242"/>
      <c r="BT2" s="242"/>
      <c r="BU2" s="242"/>
      <c r="BV2" s="286"/>
      <c r="BW2" s="286"/>
      <c r="BX2" s="286"/>
      <c r="BY2" s="286"/>
      <c r="BZ2" s="286"/>
      <c r="CA2" s="286"/>
      <c r="CB2" s="286"/>
      <c r="CC2" s="286"/>
      <c r="CD2" s="286"/>
      <c r="CE2" s="286"/>
      <c r="CF2" s="286"/>
      <c r="CG2" s="286"/>
      <c r="CH2" s="286"/>
      <c r="CI2" s="286"/>
      <c r="CJ2" s="286"/>
      <c r="CK2" s="286"/>
      <c r="CL2" s="286"/>
      <c r="CM2" s="286"/>
    </row>
    <row r="3" spans="1:109" ht="13" customHeight="1">
      <c r="A3" s="113"/>
      <c r="B3" s="113"/>
      <c r="C3" s="333" t="s">
        <v>359</v>
      </c>
      <c r="D3" s="284"/>
      <c r="E3" s="245"/>
      <c r="F3" s="245"/>
      <c r="G3" s="245"/>
      <c r="H3" s="245"/>
      <c r="I3" s="284"/>
      <c r="J3" s="284"/>
      <c r="K3" s="284"/>
      <c r="L3" s="284"/>
      <c r="M3" s="284"/>
      <c r="N3" s="284"/>
      <c r="O3" s="284"/>
      <c r="P3" s="284"/>
      <c r="Q3" s="284"/>
      <c r="R3" s="284"/>
      <c r="S3" s="284"/>
      <c r="T3" s="284"/>
      <c r="U3" s="284"/>
      <c r="V3" s="284"/>
      <c r="W3" s="284"/>
      <c r="X3" s="284"/>
      <c r="Y3" s="284"/>
      <c r="Z3" s="284"/>
      <c r="AA3" s="284"/>
      <c r="AB3" s="333" t="s">
        <v>359</v>
      </c>
      <c r="AC3" s="284"/>
      <c r="AD3" s="284"/>
      <c r="AE3" s="284"/>
      <c r="AF3" s="284"/>
      <c r="AG3" s="284"/>
      <c r="AH3" s="284"/>
      <c r="AI3" s="284"/>
      <c r="AJ3" s="284"/>
      <c r="AK3" s="284"/>
      <c r="AL3" s="284"/>
      <c r="AM3" s="284"/>
      <c r="AN3" s="284"/>
      <c r="AO3" s="284"/>
      <c r="AP3" s="284"/>
      <c r="AQ3" s="284"/>
      <c r="AR3" s="284"/>
      <c r="AS3" s="284"/>
      <c r="AT3" s="284"/>
      <c r="AU3" s="2382"/>
      <c r="AV3" s="113"/>
      <c r="AW3" s="333" t="s">
        <v>359</v>
      </c>
      <c r="AX3" s="284"/>
      <c r="AY3" s="245"/>
      <c r="AZ3" s="245"/>
      <c r="BA3" s="245"/>
      <c r="BB3" s="245"/>
      <c r="BC3" s="245"/>
      <c r="BD3" s="245"/>
      <c r="BE3" s="245"/>
      <c r="BF3" s="245"/>
      <c r="BG3" s="245"/>
      <c r="BH3" s="245"/>
      <c r="BI3" s="245"/>
      <c r="BJ3" s="245"/>
      <c r="BK3" s="245"/>
      <c r="BL3" s="245"/>
      <c r="BM3" s="284"/>
      <c r="BN3" s="159"/>
      <c r="BO3" s="287"/>
      <c r="BP3" s="288"/>
      <c r="BQ3" s="287"/>
      <c r="BR3" s="288"/>
      <c r="BS3" s="288"/>
      <c r="BT3" s="288"/>
      <c r="BU3" s="288"/>
      <c r="BV3" s="288"/>
      <c r="BW3" s="288"/>
      <c r="BX3" s="288"/>
      <c r="BY3" s="288"/>
      <c r="BZ3" s="288"/>
      <c r="CA3" s="288"/>
      <c r="CB3" s="288"/>
      <c r="CC3" s="288"/>
      <c r="CD3" s="288"/>
      <c r="CE3" s="288"/>
      <c r="CF3" s="288"/>
      <c r="CG3" s="333" t="s">
        <v>359</v>
      </c>
      <c r="CH3" s="288"/>
      <c r="CI3" s="288"/>
      <c r="CJ3" s="288"/>
      <c r="CK3" s="288"/>
      <c r="CL3" s="288"/>
      <c r="CM3" s="288"/>
    </row>
    <row r="4" spans="1:109" ht="13" customHeight="1">
      <c r="A4" s="362"/>
      <c r="B4" s="362"/>
      <c r="C4" s="333" t="s">
        <v>360</v>
      </c>
      <c r="D4" s="284"/>
      <c r="E4" s="245"/>
      <c r="F4" s="245"/>
      <c r="G4" s="245"/>
      <c r="H4" s="245"/>
      <c r="I4" s="284"/>
      <c r="J4" s="284"/>
      <c r="K4" s="284"/>
      <c r="L4" s="284"/>
      <c r="M4" s="284"/>
      <c r="N4" s="284"/>
      <c r="O4" s="284"/>
      <c r="P4" s="284"/>
      <c r="Q4" s="284"/>
      <c r="R4" s="284"/>
      <c r="S4" s="284"/>
      <c r="T4" s="284"/>
      <c r="U4" s="284"/>
      <c r="V4" s="284"/>
      <c r="W4" s="284"/>
      <c r="X4" s="284"/>
      <c r="Y4" s="284"/>
      <c r="Z4" s="284"/>
      <c r="AA4" s="284"/>
      <c r="AB4" s="333" t="s">
        <v>360</v>
      </c>
      <c r="AC4" s="284"/>
      <c r="AD4" s="284"/>
      <c r="AE4" s="284"/>
      <c r="AF4" s="284"/>
      <c r="AG4" s="284"/>
      <c r="AH4" s="284"/>
      <c r="AI4" s="284"/>
      <c r="AJ4" s="284"/>
      <c r="AK4" s="284"/>
      <c r="AL4" s="284"/>
      <c r="AM4" s="284"/>
      <c r="AN4" s="284"/>
      <c r="AO4" s="284"/>
      <c r="AP4" s="284"/>
      <c r="AQ4" s="284"/>
      <c r="AR4" s="284"/>
      <c r="AS4" s="284"/>
      <c r="AT4" s="284"/>
      <c r="AU4" s="2382"/>
      <c r="AV4" s="362"/>
      <c r="AW4" s="333" t="s">
        <v>360</v>
      </c>
      <c r="AX4" s="284"/>
      <c r="AY4" s="245"/>
      <c r="AZ4" s="245"/>
      <c r="BA4" s="245"/>
      <c r="BB4" s="245"/>
      <c r="BC4" s="245"/>
      <c r="BD4" s="245"/>
      <c r="BE4" s="245"/>
      <c r="BF4" s="245"/>
      <c r="BG4" s="245"/>
      <c r="BH4" s="245"/>
      <c r="BI4" s="245"/>
      <c r="BJ4" s="245"/>
      <c r="BK4" s="245"/>
      <c r="BL4" s="245"/>
      <c r="BM4" s="284"/>
      <c r="BN4" s="159"/>
      <c r="BO4" s="287"/>
      <c r="BP4" s="288"/>
      <c r="BQ4" s="287"/>
      <c r="BR4" s="288"/>
      <c r="BS4" s="288"/>
      <c r="BT4" s="288"/>
      <c r="BU4" s="288"/>
      <c r="BV4" s="288"/>
      <c r="BW4" s="288"/>
      <c r="BX4" s="288"/>
      <c r="BY4" s="288"/>
      <c r="BZ4" s="288"/>
      <c r="CA4" s="288"/>
      <c r="CB4" s="288"/>
      <c r="CC4" s="288"/>
      <c r="CD4" s="288"/>
      <c r="CE4" s="288"/>
      <c r="CF4" s="288"/>
      <c r="CG4" s="333" t="s">
        <v>360</v>
      </c>
      <c r="CH4" s="288"/>
      <c r="CI4" s="288"/>
      <c r="CJ4" s="288"/>
      <c r="CK4" s="288"/>
      <c r="CL4" s="288"/>
      <c r="CM4" s="288"/>
    </row>
    <row r="5" spans="1:109" s="44" customFormat="1" ht="13" customHeight="1">
      <c r="A5" s="338"/>
      <c r="B5" s="11"/>
      <c r="C5" s="479"/>
      <c r="D5" s="479"/>
      <c r="E5" s="152"/>
      <c r="F5" s="152"/>
      <c r="G5" s="152"/>
      <c r="H5" s="152"/>
      <c r="I5" s="250"/>
      <c r="J5" s="250"/>
      <c r="K5" s="250"/>
      <c r="L5" s="804"/>
      <c r="M5" s="804"/>
      <c r="N5" s="804"/>
      <c r="O5" s="804"/>
      <c r="P5" s="804"/>
      <c r="Q5" s="804"/>
      <c r="R5" s="804"/>
      <c r="S5" s="804"/>
      <c r="T5" s="804"/>
      <c r="U5" s="804"/>
      <c r="V5" s="804"/>
      <c r="W5" s="804"/>
      <c r="X5" s="804"/>
      <c r="Y5" s="804"/>
      <c r="Z5" s="804"/>
      <c r="AA5" s="804"/>
      <c r="AB5" s="250"/>
      <c r="AC5" s="250"/>
      <c r="AD5" s="250"/>
      <c r="AE5" s="250"/>
      <c r="AF5" s="250"/>
      <c r="AG5" s="250"/>
      <c r="AH5" s="250"/>
      <c r="AI5" s="250"/>
      <c r="AJ5" s="250"/>
      <c r="AK5" s="250"/>
      <c r="AL5" s="250"/>
      <c r="AM5" s="250"/>
      <c r="AN5" s="250"/>
      <c r="AO5" s="250"/>
      <c r="AP5" s="250"/>
      <c r="AQ5" s="250"/>
      <c r="AR5" s="250"/>
      <c r="AS5" s="250"/>
      <c r="AT5" s="250"/>
      <c r="AU5" s="250"/>
      <c r="AV5" s="338"/>
      <c r="AW5" s="250"/>
      <c r="AX5" s="250"/>
      <c r="AY5" s="250"/>
      <c r="AZ5" s="250"/>
      <c r="BA5" s="350"/>
      <c r="BB5" s="350"/>
      <c r="BC5" s="350"/>
      <c r="BD5" s="350"/>
      <c r="BE5" s="350"/>
      <c r="BF5" s="350"/>
      <c r="BG5" s="350"/>
      <c r="BH5" s="350"/>
      <c r="BI5" s="350"/>
      <c r="BJ5" s="350"/>
      <c r="BK5" s="350"/>
      <c r="BL5" s="350"/>
      <c r="BM5" s="289"/>
      <c r="BN5" s="289"/>
      <c r="BO5" s="249"/>
      <c r="BP5" s="249"/>
      <c r="BQ5" s="249"/>
      <c r="BR5" s="250"/>
      <c r="BS5" s="250"/>
      <c r="BT5" s="250"/>
      <c r="BU5" s="250"/>
    </row>
    <row r="6" spans="1:109" s="485" customFormat="1" ht="13" customHeight="1">
      <c r="A6" s="3226" t="s">
        <v>18</v>
      </c>
      <c r="B6" s="524"/>
      <c r="C6" s="3628">
        <f>-A1-0.01</f>
        <v>-11.01</v>
      </c>
      <c r="D6" s="3629"/>
      <c r="E6" s="3885">
        <f>C6-0.01</f>
        <v>-11.02</v>
      </c>
      <c r="F6" s="3886"/>
      <c r="G6" s="3886"/>
      <c r="H6" s="3887"/>
      <c r="I6" s="706">
        <f>E6-0.01</f>
        <v>-11.03</v>
      </c>
      <c r="J6" s="708"/>
      <c r="K6" s="714"/>
      <c r="L6" s="707">
        <f>I6-0.01</f>
        <v>-11.04</v>
      </c>
      <c r="M6" s="707"/>
      <c r="N6" s="707"/>
      <c r="O6" s="707"/>
      <c r="P6" s="707"/>
      <c r="Q6" s="707"/>
      <c r="R6" s="707"/>
      <c r="S6" s="707"/>
      <c r="T6" s="707"/>
      <c r="U6" s="707"/>
      <c r="V6" s="707"/>
      <c r="W6" s="707"/>
      <c r="X6" s="707"/>
      <c r="Y6" s="707"/>
      <c r="Z6" s="708"/>
      <c r="AA6" s="3226" t="s">
        <v>18</v>
      </c>
      <c r="AB6" s="3628">
        <f>L6-0.01</f>
        <v>-11.049999999999999</v>
      </c>
      <c r="AC6" s="3629"/>
      <c r="AD6" s="3629"/>
      <c r="AE6" s="3630"/>
      <c r="AF6" s="706">
        <f>AB6-0.01</f>
        <v>-11.059999999999999</v>
      </c>
      <c r="AG6" s="3628">
        <f>AF6-0.01</f>
        <v>-11.069999999999999</v>
      </c>
      <c r="AH6" s="3629"/>
      <c r="AI6" s="3629"/>
      <c r="AJ6" s="3629"/>
      <c r="AK6" s="3629"/>
      <c r="AL6" s="3629"/>
      <c r="AM6" s="3629"/>
      <c r="AN6" s="3629"/>
      <c r="AO6" s="3629"/>
      <c r="AP6" s="3629"/>
      <c r="AQ6" s="3629"/>
      <c r="AR6" s="3629"/>
      <c r="AS6" s="3629"/>
      <c r="AT6" s="3629"/>
      <c r="AU6" s="3630"/>
      <c r="AV6" s="3226" t="s">
        <v>18</v>
      </c>
      <c r="AW6" s="3628">
        <f>AG6-0.01</f>
        <v>-11.079999999999998</v>
      </c>
      <c r="AX6" s="3629"/>
      <c r="AY6" s="3629"/>
      <c r="AZ6" s="3630"/>
      <c r="BA6" s="3885">
        <f>AW6-0.01</f>
        <v>-11.089999999999998</v>
      </c>
      <c r="BB6" s="3886"/>
      <c r="BC6" s="3886"/>
      <c r="BD6" s="3886"/>
      <c r="BE6" s="3886"/>
      <c r="BF6" s="3886"/>
      <c r="BG6" s="3886"/>
      <c r="BH6" s="3886"/>
      <c r="BI6" s="3886"/>
      <c r="BJ6" s="3886"/>
      <c r="BK6" s="3886"/>
      <c r="BL6" s="3887"/>
      <c r="BM6" s="3891">
        <f>BA6-0.01</f>
        <v>-11.099999999999998</v>
      </c>
      <c r="BN6" s="3892"/>
      <c r="BO6" s="3892"/>
      <c r="BP6" s="3893"/>
      <c r="BQ6" s="706">
        <f>BM6-0.01</f>
        <v>-11.109999999999998</v>
      </c>
      <c r="BR6" s="3628">
        <f>BQ6-0.01</f>
        <v>-11.119999999999997</v>
      </c>
      <c r="BS6" s="3629"/>
      <c r="BT6" s="3629"/>
      <c r="BU6" s="3630"/>
      <c r="BV6" s="3628">
        <f>BR6-0.01</f>
        <v>-11.129999999999997</v>
      </c>
      <c r="BW6" s="3629"/>
      <c r="BX6" s="3629"/>
      <c r="BY6" s="3629"/>
      <c r="BZ6" s="3629"/>
      <c r="CA6" s="3629"/>
      <c r="CB6" s="3629"/>
      <c r="CC6" s="3629"/>
      <c r="CD6" s="3629"/>
      <c r="CE6" s="3630"/>
      <c r="CF6" s="3226" t="s">
        <v>18</v>
      </c>
      <c r="CG6" s="3628">
        <f>BV6-0.01</f>
        <v>-11.139999999999997</v>
      </c>
      <c r="CH6" s="3629"/>
      <c r="CI6" s="3629"/>
      <c r="CJ6" s="3629"/>
      <c r="CK6" s="3885">
        <f>CG6-0.01</f>
        <v>-11.149999999999997</v>
      </c>
      <c r="CL6" s="3886"/>
      <c r="CM6" s="3930"/>
      <c r="CN6" s="3886">
        <f>CK6-0.01</f>
        <v>-11.159999999999997</v>
      </c>
      <c r="CO6" s="3887"/>
      <c r="CP6" s="3886">
        <f>CN6-0.01</f>
        <v>-11.169999999999996</v>
      </c>
      <c r="CQ6" s="3886"/>
      <c r="CR6" s="3886"/>
      <c r="CS6" s="3887"/>
      <c r="CT6" s="3886">
        <f>CP6-0.01</f>
        <v>-11.179999999999996</v>
      </c>
      <c r="CU6" s="3886"/>
      <c r="CV6" s="3886"/>
      <c r="CW6" s="3886"/>
      <c r="CX6" s="3886"/>
      <c r="CY6" s="3886"/>
      <c r="CZ6" s="3886"/>
      <c r="DA6" s="3886"/>
      <c r="DB6" s="3886"/>
      <c r="DC6" s="3886"/>
      <c r="DD6" s="3886"/>
      <c r="DE6" s="3887"/>
    </row>
    <row r="7" spans="1:109" ht="13" customHeight="1">
      <c r="A7" s="3227"/>
      <c r="B7" s="480"/>
      <c r="C7" s="3532" t="s">
        <v>1462</v>
      </c>
      <c r="D7" s="3534"/>
      <c r="E7" s="3734" t="s">
        <v>1463</v>
      </c>
      <c r="F7" s="3919"/>
      <c r="G7" s="3919"/>
      <c r="H7" s="3735"/>
      <c r="I7" s="3532" t="s">
        <v>1467</v>
      </c>
      <c r="J7" s="3534"/>
      <c r="K7" s="451"/>
      <c r="L7" s="3533" t="s">
        <v>1470</v>
      </c>
      <c r="M7" s="3533"/>
      <c r="N7" s="3533"/>
      <c r="O7" s="3533"/>
      <c r="P7" s="3533"/>
      <c r="Q7" s="3533"/>
      <c r="R7" s="3533"/>
      <c r="S7" s="3533"/>
      <c r="T7" s="3533"/>
      <c r="U7" s="3533"/>
      <c r="V7" s="3533"/>
      <c r="W7" s="3533"/>
      <c r="X7" s="3533"/>
      <c r="Y7" s="1422"/>
      <c r="Z7" s="1423"/>
      <c r="AA7" s="3227"/>
      <c r="AB7" s="3535" t="s">
        <v>1490</v>
      </c>
      <c r="AC7" s="3899"/>
      <c r="AD7" s="3899"/>
      <c r="AE7" s="3899"/>
      <c r="AF7" s="3543" t="s">
        <v>1488</v>
      </c>
      <c r="AG7" s="3897" t="s">
        <v>1486</v>
      </c>
      <c r="AH7" s="3897"/>
      <c r="AI7" s="3897"/>
      <c r="AJ7" s="3897"/>
      <c r="AK7" s="3897"/>
      <c r="AL7" s="3897"/>
      <c r="AM7" s="3897"/>
      <c r="AN7" s="3897"/>
      <c r="AO7" s="3897"/>
      <c r="AP7" s="3897"/>
      <c r="AQ7" s="3897"/>
      <c r="AR7" s="3897"/>
      <c r="AS7" s="3897"/>
      <c r="AT7" s="3897"/>
      <c r="AU7" s="3804"/>
      <c r="AV7" s="3227"/>
      <c r="AW7" s="3535" t="s">
        <v>1504</v>
      </c>
      <c r="AX7" s="3899"/>
      <c r="AY7" s="3899"/>
      <c r="AZ7" s="3900"/>
      <c r="BA7" s="3888" t="s">
        <v>1535</v>
      </c>
      <c r="BB7" s="3889"/>
      <c r="BC7" s="3889"/>
      <c r="BD7" s="3889"/>
      <c r="BE7" s="3889"/>
      <c r="BF7" s="3889"/>
      <c r="BG7" s="3889"/>
      <c r="BH7" s="3889"/>
      <c r="BI7" s="3889"/>
      <c r="BJ7" s="3889"/>
      <c r="BK7" s="3889"/>
      <c r="BL7" s="3859"/>
      <c r="BM7" s="3535" t="s">
        <v>1491</v>
      </c>
      <c r="BN7" s="3899"/>
      <c r="BO7" s="3899"/>
      <c r="BP7" s="3900"/>
      <c r="BQ7" s="3532" t="s">
        <v>1489</v>
      </c>
      <c r="BR7" s="3888" t="s">
        <v>1505</v>
      </c>
      <c r="BS7" s="3889"/>
      <c r="BT7" s="3889"/>
      <c r="BU7" s="3859"/>
      <c r="BV7" s="3888" t="s">
        <v>1506</v>
      </c>
      <c r="BW7" s="3889"/>
      <c r="BX7" s="3889"/>
      <c r="BY7" s="3889"/>
      <c r="BZ7" s="3889"/>
      <c r="CA7" s="3889"/>
      <c r="CB7" s="3889"/>
      <c r="CC7" s="3889"/>
      <c r="CD7" s="3889"/>
      <c r="CE7" s="3859"/>
      <c r="CF7" s="3227"/>
      <c r="CG7" s="3890" t="s">
        <v>1516</v>
      </c>
      <c r="CH7" s="3890"/>
      <c r="CI7" s="3890"/>
      <c r="CJ7" s="3890"/>
      <c r="CK7" s="3860" t="s">
        <v>1517</v>
      </c>
      <c r="CL7" s="3890"/>
      <c r="CM7" s="3861"/>
      <c r="CN7" s="3890" t="s">
        <v>1521</v>
      </c>
      <c r="CO7" s="3861"/>
      <c r="CP7" s="3890" t="s">
        <v>1522</v>
      </c>
      <c r="CQ7" s="3890"/>
      <c r="CR7" s="3890"/>
      <c r="CS7" s="3861"/>
      <c r="CT7" s="3888" t="s">
        <v>1531</v>
      </c>
      <c r="CU7" s="3889"/>
      <c r="CV7" s="3889"/>
      <c r="CW7" s="3889"/>
      <c r="CX7" s="3889"/>
      <c r="CY7" s="3889"/>
      <c r="CZ7" s="3889"/>
      <c r="DA7" s="3889"/>
      <c r="DB7" s="3889"/>
      <c r="DC7" s="3889"/>
      <c r="DD7" s="3889"/>
      <c r="DE7" s="3931"/>
    </row>
    <row r="8" spans="1:109" ht="13" customHeight="1">
      <c r="A8" s="3227"/>
      <c r="B8" s="480"/>
      <c r="C8" s="3535"/>
      <c r="D8" s="3537"/>
      <c r="E8" s="3736"/>
      <c r="F8" s="3920"/>
      <c r="G8" s="3920"/>
      <c r="H8" s="3737"/>
      <c r="I8" s="3535"/>
      <c r="J8" s="3537"/>
      <c r="K8" s="451"/>
      <c r="L8" s="3536"/>
      <c r="M8" s="3536"/>
      <c r="N8" s="3536"/>
      <c r="O8" s="3536"/>
      <c r="P8" s="3536"/>
      <c r="Q8" s="3536"/>
      <c r="R8" s="3536"/>
      <c r="S8" s="3536"/>
      <c r="T8" s="3536"/>
      <c r="U8" s="3536"/>
      <c r="V8" s="3536"/>
      <c r="W8" s="3536"/>
      <c r="X8" s="3536"/>
      <c r="Y8" s="1420"/>
      <c r="Z8" s="506"/>
      <c r="AA8" s="3227"/>
      <c r="AB8" s="3901"/>
      <c r="AC8" s="3899"/>
      <c r="AD8" s="3899"/>
      <c r="AE8" s="3899"/>
      <c r="AF8" s="3544"/>
      <c r="AG8" s="3540"/>
      <c r="AH8" s="3540"/>
      <c r="AI8" s="3540"/>
      <c r="AJ8" s="3540"/>
      <c r="AK8" s="3540"/>
      <c r="AL8" s="3540"/>
      <c r="AM8" s="3540"/>
      <c r="AN8" s="3540"/>
      <c r="AO8" s="3540"/>
      <c r="AP8" s="3540"/>
      <c r="AQ8" s="3540"/>
      <c r="AR8" s="3540"/>
      <c r="AS8" s="3540"/>
      <c r="AT8" s="3540"/>
      <c r="AU8" s="3541"/>
      <c r="AV8" s="3227"/>
      <c r="AW8" s="3901"/>
      <c r="AX8" s="3899"/>
      <c r="AY8" s="3899"/>
      <c r="AZ8" s="3900"/>
      <c r="BA8" s="3860"/>
      <c r="BB8" s="3890"/>
      <c r="BC8" s="3890"/>
      <c r="BD8" s="3890"/>
      <c r="BE8" s="3890"/>
      <c r="BF8" s="3890"/>
      <c r="BG8" s="3890"/>
      <c r="BH8" s="3890"/>
      <c r="BI8" s="3890"/>
      <c r="BJ8" s="3890"/>
      <c r="BK8" s="3890"/>
      <c r="BL8" s="3861"/>
      <c r="BM8" s="3901"/>
      <c r="BN8" s="3899"/>
      <c r="BO8" s="3899"/>
      <c r="BP8" s="3900"/>
      <c r="BQ8" s="3535"/>
      <c r="BR8" s="3860"/>
      <c r="BS8" s="3890"/>
      <c r="BT8" s="3890"/>
      <c r="BU8" s="3861"/>
      <c r="BV8" s="3860"/>
      <c r="BW8" s="3890"/>
      <c r="BX8" s="3890"/>
      <c r="BY8" s="3890"/>
      <c r="BZ8" s="3890"/>
      <c r="CA8" s="3890"/>
      <c r="CB8" s="3890"/>
      <c r="CC8" s="3890"/>
      <c r="CD8" s="3890"/>
      <c r="CE8" s="3861"/>
      <c r="CF8" s="3227"/>
      <c r="CG8" s="3890"/>
      <c r="CH8" s="3890"/>
      <c r="CI8" s="3890"/>
      <c r="CJ8" s="3890"/>
      <c r="CK8" s="3860"/>
      <c r="CL8" s="3890"/>
      <c r="CM8" s="3861"/>
      <c r="CN8" s="3890"/>
      <c r="CO8" s="3861"/>
      <c r="CP8" s="3890"/>
      <c r="CQ8" s="3890"/>
      <c r="CR8" s="3890"/>
      <c r="CS8" s="3861"/>
      <c r="CT8" s="3932"/>
      <c r="CU8" s="3687"/>
      <c r="CV8" s="3687"/>
      <c r="CW8" s="3687"/>
      <c r="CX8" s="3687"/>
      <c r="CY8" s="3687"/>
      <c r="CZ8" s="3687"/>
      <c r="DA8" s="3687"/>
      <c r="DB8" s="3687"/>
      <c r="DC8" s="3687"/>
      <c r="DD8" s="3687"/>
      <c r="DE8" s="3933"/>
    </row>
    <row r="9" spans="1:109" ht="13" customHeight="1">
      <c r="A9" s="3227"/>
      <c r="B9" s="480"/>
      <c r="C9" s="3535"/>
      <c r="D9" s="3537"/>
      <c r="E9" s="3736"/>
      <c r="F9" s="3920"/>
      <c r="G9" s="3920"/>
      <c r="H9" s="3737"/>
      <c r="I9" s="3535"/>
      <c r="J9" s="3537"/>
      <c r="K9" s="451"/>
      <c r="L9" s="3921"/>
      <c r="M9" s="3921"/>
      <c r="N9" s="3921"/>
      <c r="O9" s="3921"/>
      <c r="P9" s="3921"/>
      <c r="Q9" s="3921"/>
      <c r="R9" s="3921"/>
      <c r="S9" s="3921"/>
      <c r="T9" s="3921"/>
      <c r="U9" s="3921"/>
      <c r="V9" s="3921"/>
      <c r="W9" s="3921"/>
      <c r="X9" s="3921"/>
      <c r="Y9" s="1420"/>
      <c r="Z9" s="506"/>
      <c r="AA9" s="3227"/>
      <c r="AB9" s="3901"/>
      <c r="AC9" s="3899"/>
      <c r="AD9" s="3899"/>
      <c r="AE9" s="3899"/>
      <c r="AF9" s="3544"/>
      <c r="AG9" s="1420"/>
      <c r="AH9" s="1420"/>
      <c r="AI9" s="1420"/>
      <c r="AJ9" s="1420"/>
      <c r="AK9" s="1420"/>
      <c r="AL9" s="1420"/>
      <c r="AM9" s="1420"/>
      <c r="AN9" s="1420"/>
      <c r="AO9" s="1420"/>
      <c r="AP9" s="1420"/>
      <c r="AQ9" s="1420"/>
      <c r="AR9" s="1420"/>
      <c r="AS9" s="1420"/>
      <c r="AT9" s="1420"/>
      <c r="AU9" s="506"/>
      <c r="AV9" s="3227"/>
      <c r="AW9" s="3901"/>
      <c r="AX9" s="3899"/>
      <c r="AY9" s="3899"/>
      <c r="AZ9" s="3900"/>
      <c r="BA9" s="3860"/>
      <c r="BB9" s="3890"/>
      <c r="BC9" s="3890"/>
      <c r="BD9" s="3890"/>
      <c r="BE9" s="3890"/>
      <c r="BF9" s="3890"/>
      <c r="BG9" s="3890"/>
      <c r="BH9" s="3890"/>
      <c r="BI9" s="3890"/>
      <c r="BJ9" s="3890"/>
      <c r="BK9" s="3890"/>
      <c r="BL9" s="3861"/>
      <c r="BM9" s="3901"/>
      <c r="BN9" s="3899"/>
      <c r="BO9" s="3899"/>
      <c r="BP9" s="3900"/>
      <c r="BQ9" s="3535"/>
      <c r="BR9" s="3860"/>
      <c r="BS9" s="3890"/>
      <c r="BT9" s="3890"/>
      <c r="BU9" s="3861"/>
      <c r="BV9" s="3860"/>
      <c r="BW9" s="3890"/>
      <c r="BX9" s="3890"/>
      <c r="BY9" s="3890"/>
      <c r="BZ9" s="3890"/>
      <c r="CA9" s="3890"/>
      <c r="CB9" s="3890"/>
      <c r="CC9" s="3890"/>
      <c r="CD9" s="3890"/>
      <c r="CE9" s="3861"/>
      <c r="CF9" s="3227"/>
      <c r="CG9" s="3890"/>
      <c r="CH9" s="3890"/>
      <c r="CI9" s="3890"/>
      <c r="CJ9" s="3890"/>
      <c r="CK9" s="3860"/>
      <c r="CL9" s="3890"/>
      <c r="CM9" s="3861"/>
      <c r="CN9" s="3890"/>
      <c r="CO9" s="3861"/>
      <c r="CS9" s="1301"/>
      <c r="DE9" s="1301"/>
    </row>
    <row r="10" spans="1:109" ht="13" customHeight="1">
      <c r="A10" s="3227"/>
      <c r="B10" s="119"/>
      <c r="C10" s="3535"/>
      <c r="D10" s="3537"/>
      <c r="E10" s="3736"/>
      <c r="F10" s="3920"/>
      <c r="G10" s="3920"/>
      <c r="H10" s="3737"/>
      <c r="I10" s="3535"/>
      <c r="J10" s="3537"/>
      <c r="K10" s="451"/>
      <c r="L10" s="3803" t="s">
        <v>1552</v>
      </c>
      <c r="M10" s="3897"/>
      <c r="N10" s="3897"/>
      <c r="O10" s="3897"/>
      <c r="P10" s="3897"/>
      <c r="Q10" s="3897"/>
      <c r="R10" s="3897"/>
      <c r="S10" s="3897"/>
      <c r="T10" s="3897"/>
      <c r="U10" s="3897"/>
      <c r="V10" s="3897"/>
      <c r="W10" s="3897"/>
      <c r="X10" s="3897"/>
      <c r="Y10" s="3897"/>
      <c r="Z10" s="3804"/>
      <c r="AA10" s="3227"/>
      <c r="AB10" s="3901"/>
      <c r="AC10" s="3899"/>
      <c r="AD10" s="3899"/>
      <c r="AE10" s="3899"/>
      <c r="AF10" s="3544"/>
      <c r="AG10" s="1420"/>
      <c r="AH10" s="1420"/>
      <c r="AI10" s="1420"/>
      <c r="AJ10" s="1420"/>
      <c r="AK10" s="1420"/>
      <c r="AL10" s="1420"/>
      <c r="AM10" s="1420"/>
      <c r="AN10" s="1420"/>
      <c r="AO10" s="1420"/>
      <c r="AP10" s="1420"/>
      <c r="AQ10" s="1420"/>
      <c r="AR10" s="1420"/>
      <c r="AS10" s="1420"/>
      <c r="AT10" s="1420"/>
      <c r="AU10" s="506"/>
      <c r="AV10" s="3227"/>
      <c r="AW10" s="3901"/>
      <c r="AX10" s="3899"/>
      <c r="AY10" s="3899"/>
      <c r="AZ10" s="3900"/>
      <c r="BA10" s="3860"/>
      <c r="BB10" s="3890"/>
      <c r="BC10" s="3890"/>
      <c r="BD10" s="3890"/>
      <c r="BE10" s="3890"/>
      <c r="BF10" s="3890"/>
      <c r="BG10" s="3890"/>
      <c r="BH10" s="3890"/>
      <c r="BI10" s="3890"/>
      <c r="BJ10" s="3890"/>
      <c r="BK10" s="3890"/>
      <c r="BL10" s="3861"/>
      <c r="BM10" s="3901"/>
      <c r="BN10" s="3899"/>
      <c r="BO10" s="3899"/>
      <c r="BP10" s="3900"/>
      <c r="BQ10" s="3535"/>
      <c r="BR10" s="3860"/>
      <c r="BS10" s="3890"/>
      <c r="BT10" s="3890"/>
      <c r="BU10" s="3861"/>
      <c r="BV10" s="3860"/>
      <c r="BW10" s="3890"/>
      <c r="BX10" s="3890"/>
      <c r="BY10" s="3890"/>
      <c r="BZ10" s="3890"/>
      <c r="CA10" s="3890"/>
      <c r="CB10" s="3890"/>
      <c r="CC10" s="3890"/>
      <c r="CD10" s="3890"/>
      <c r="CE10" s="3861"/>
      <c r="CF10" s="3227"/>
      <c r="CG10" s="3890"/>
      <c r="CH10" s="3890"/>
      <c r="CI10" s="3890"/>
      <c r="CJ10" s="3890"/>
      <c r="CK10" s="3860"/>
      <c r="CL10" s="3890"/>
      <c r="CM10" s="3861"/>
      <c r="CN10" s="3890"/>
      <c r="CO10" s="3861"/>
      <c r="CS10" s="1301"/>
      <c r="CT10" s="3803" t="s">
        <v>1553</v>
      </c>
      <c r="CU10" s="3897"/>
      <c r="CV10" s="3897"/>
      <c r="CW10" s="3897"/>
      <c r="CX10" s="3897"/>
      <c r="CY10" s="3897"/>
      <c r="CZ10" s="3897"/>
      <c r="DA10" s="3897"/>
      <c r="DB10" s="3897"/>
      <c r="DC10" s="3897"/>
      <c r="DD10" s="3897"/>
      <c r="DE10" s="3804"/>
    </row>
    <row r="11" spans="1:109" ht="13" customHeight="1">
      <c r="A11" s="3227"/>
      <c r="B11" s="119"/>
      <c r="C11" s="3535"/>
      <c r="D11" s="3537"/>
      <c r="E11" s="3736"/>
      <c r="F11" s="3920"/>
      <c r="G11" s="3920"/>
      <c r="H11" s="3737"/>
      <c r="I11" s="3535"/>
      <c r="J11" s="3537"/>
      <c r="K11" s="451"/>
      <c r="L11" s="3805"/>
      <c r="M11" s="3898"/>
      <c r="N11" s="3898"/>
      <c r="O11" s="3898"/>
      <c r="P11" s="3898"/>
      <c r="Q11" s="3898"/>
      <c r="R11" s="3898"/>
      <c r="S11" s="3898"/>
      <c r="T11" s="3898"/>
      <c r="U11" s="3898"/>
      <c r="V11" s="3898"/>
      <c r="W11" s="3898"/>
      <c r="X11" s="3898"/>
      <c r="Y11" s="3898"/>
      <c r="Z11" s="3806"/>
      <c r="AA11" s="3227"/>
      <c r="AB11" s="3901"/>
      <c r="AC11" s="3899"/>
      <c r="AD11" s="3899"/>
      <c r="AE11" s="3899"/>
      <c r="AF11" s="3544"/>
      <c r="AG11" s="3803" t="s">
        <v>1552</v>
      </c>
      <c r="AH11" s="3897"/>
      <c r="AI11" s="3897"/>
      <c r="AJ11" s="3897"/>
      <c r="AK11" s="3897"/>
      <c r="AL11" s="3897"/>
      <c r="AM11" s="3897"/>
      <c r="AN11" s="3897"/>
      <c r="AO11" s="3897"/>
      <c r="AP11" s="3897"/>
      <c r="AQ11" s="3897"/>
      <c r="AR11" s="3897"/>
      <c r="AS11" s="3897"/>
      <c r="AT11" s="3897"/>
      <c r="AU11" s="3804"/>
      <c r="AV11" s="3227"/>
      <c r="AW11" s="3901"/>
      <c r="AX11" s="3899"/>
      <c r="AY11" s="3899"/>
      <c r="AZ11" s="3900"/>
      <c r="BA11" s="3860"/>
      <c r="BB11" s="3890"/>
      <c r="BC11" s="3890"/>
      <c r="BD11" s="3890"/>
      <c r="BE11" s="3890"/>
      <c r="BF11" s="3890"/>
      <c r="BG11" s="3890"/>
      <c r="BH11" s="3890"/>
      <c r="BI11" s="3890"/>
      <c r="BJ11" s="3890"/>
      <c r="BK11" s="3890"/>
      <c r="BL11" s="3861"/>
      <c r="BM11" s="3901"/>
      <c r="BN11" s="3899"/>
      <c r="BO11" s="3899"/>
      <c r="BP11" s="3900"/>
      <c r="BQ11" s="3535"/>
      <c r="BR11" s="3860"/>
      <c r="BS11" s="3890"/>
      <c r="BT11" s="3890"/>
      <c r="BU11" s="3861"/>
      <c r="BV11" s="3860"/>
      <c r="BW11" s="3890"/>
      <c r="BX11" s="3890"/>
      <c r="BY11" s="3890"/>
      <c r="BZ11" s="3890"/>
      <c r="CA11" s="3890"/>
      <c r="CB11" s="3890"/>
      <c r="CC11" s="3890"/>
      <c r="CD11" s="3890"/>
      <c r="CE11" s="3861"/>
      <c r="CF11" s="3227"/>
      <c r="CG11" s="3890"/>
      <c r="CH11" s="3890"/>
      <c r="CI11" s="3890"/>
      <c r="CJ11" s="3890"/>
      <c r="CK11" s="3860"/>
      <c r="CL11" s="3890"/>
      <c r="CM11" s="3861"/>
      <c r="CN11" s="3890"/>
      <c r="CO11" s="3861"/>
      <c r="CS11" s="1301"/>
      <c r="CT11" s="3805"/>
      <c r="CU11" s="3898"/>
      <c r="CV11" s="3898"/>
      <c r="CW11" s="3898"/>
      <c r="CX11" s="3898"/>
      <c r="CY11" s="3898"/>
      <c r="CZ11" s="3898"/>
      <c r="DA11" s="3898"/>
      <c r="DB11" s="3898"/>
      <c r="DC11" s="3898"/>
      <c r="DD11" s="3898"/>
      <c r="DE11" s="3806"/>
    </row>
    <row r="12" spans="1:109" ht="13" customHeight="1">
      <c r="A12" s="3227"/>
      <c r="B12" s="119"/>
      <c r="C12" s="3535"/>
      <c r="D12" s="3537"/>
      <c r="E12" s="3736"/>
      <c r="F12" s="3920"/>
      <c r="G12" s="3920"/>
      <c r="H12" s="3737"/>
      <c r="I12" s="3535"/>
      <c r="J12" s="3537"/>
      <c r="K12" s="255"/>
      <c r="L12" s="3906"/>
      <c r="M12" s="3906"/>
      <c r="N12" s="3906"/>
      <c r="O12" s="3906"/>
      <c r="P12" s="3906"/>
      <c r="Q12" s="3906"/>
      <c r="R12" s="3906"/>
      <c r="S12" s="3906"/>
      <c r="T12" s="3906"/>
      <c r="U12" s="3906"/>
      <c r="V12" s="3906"/>
      <c r="W12" s="3906"/>
      <c r="X12" s="3906"/>
      <c r="Y12" s="339"/>
      <c r="Z12" s="2491"/>
      <c r="AA12" s="3227"/>
      <c r="AB12" s="3901"/>
      <c r="AC12" s="3899"/>
      <c r="AD12" s="3899"/>
      <c r="AE12" s="3899"/>
      <c r="AF12" s="3544"/>
      <c r="AG12" s="3805"/>
      <c r="AH12" s="3898"/>
      <c r="AI12" s="3898"/>
      <c r="AJ12" s="3898"/>
      <c r="AK12" s="3898"/>
      <c r="AL12" s="3898"/>
      <c r="AM12" s="3898"/>
      <c r="AN12" s="3898"/>
      <c r="AO12" s="3898"/>
      <c r="AP12" s="3898"/>
      <c r="AQ12" s="3898"/>
      <c r="AR12" s="3898"/>
      <c r="AS12" s="3898"/>
      <c r="AT12" s="3898"/>
      <c r="AU12" s="3806"/>
      <c r="AV12" s="3227"/>
      <c r="AW12" s="3901"/>
      <c r="AX12" s="3899"/>
      <c r="AY12" s="3899"/>
      <c r="AZ12" s="3900"/>
      <c r="BA12" s="3803" t="s">
        <v>1552</v>
      </c>
      <c r="BB12" s="3897"/>
      <c r="BC12" s="3897"/>
      <c r="BD12" s="3897"/>
      <c r="BE12" s="3897"/>
      <c r="BF12" s="3897"/>
      <c r="BG12" s="3897"/>
      <c r="BH12" s="3897"/>
      <c r="BI12" s="3897"/>
      <c r="BJ12" s="3897"/>
      <c r="BK12" s="3897"/>
      <c r="BL12" s="3804"/>
      <c r="BM12" s="3901"/>
      <c r="BN12" s="3899"/>
      <c r="BO12" s="3899"/>
      <c r="BP12" s="3900"/>
      <c r="BQ12" s="3535"/>
      <c r="BR12" s="3860"/>
      <c r="BS12" s="3890"/>
      <c r="BT12" s="3890"/>
      <c r="BU12" s="3861"/>
      <c r="BV12" s="3860"/>
      <c r="BW12" s="3890"/>
      <c r="BX12" s="3890"/>
      <c r="BY12" s="3890"/>
      <c r="BZ12" s="3890"/>
      <c r="CA12" s="3890"/>
      <c r="CB12" s="3890"/>
      <c r="CC12" s="3890"/>
      <c r="CD12" s="3890"/>
      <c r="CE12" s="3861"/>
      <c r="CF12" s="3227"/>
      <c r="CG12" s="3890"/>
      <c r="CH12" s="3890"/>
      <c r="CI12" s="3890"/>
      <c r="CJ12" s="3890"/>
      <c r="CK12" s="1302"/>
      <c r="CL12" s="44"/>
      <c r="CM12" s="1301"/>
      <c r="CN12" s="3890"/>
      <c r="CO12" s="3861"/>
      <c r="CS12" s="1301"/>
      <c r="CT12" s="2012"/>
      <c r="CU12" s="2012"/>
      <c r="CV12" s="2012"/>
      <c r="CW12" s="2012"/>
      <c r="CX12" s="2012"/>
      <c r="CY12" s="2012"/>
      <c r="CZ12" s="2012"/>
      <c r="DA12" s="2012"/>
      <c r="DB12" s="2012"/>
      <c r="DC12" s="2012"/>
      <c r="DD12" s="2012"/>
      <c r="DE12" s="1301"/>
    </row>
    <row r="13" spans="1:109" ht="13" customHeight="1">
      <c r="A13" s="3227"/>
      <c r="B13" s="119"/>
      <c r="C13" s="3535"/>
      <c r="D13" s="3537"/>
      <c r="E13" s="3736"/>
      <c r="F13" s="3920"/>
      <c r="G13" s="3920"/>
      <c r="H13" s="3737"/>
      <c r="I13" s="3535"/>
      <c r="J13" s="3537"/>
      <c r="K13" s="255"/>
      <c r="L13" s="3917" t="s">
        <v>321</v>
      </c>
      <c r="M13" s="3918"/>
      <c r="N13" s="3918"/>
      <c r="O13" s="3918"/>
      <c r="P13" s="3918"/>
      <c r="Q13" s="3918"/>
      <c r="R13" s="3918"/>
      <c r="S13" s="3918"/>
      <c r="T13" s="3918"/>
      <c r="U13" s="3918"/>
      <c r="V13" s="3918"/>
      <c r="W13" s="3918"/>
      <c r="X13" s="3918"/>
      <c r="Y13" s="3918"/>
      <c r="Z13" s="538">
        <v>1</v>
      </c>
      <c r="AA13" s="3227"/>
      <c r="AB13" s="3901"/>
      <c r="AC13" s="3899"/>
      <c r="AD13" s="3899"/>
      <c r="AE13" s="3899"/>
      <c r="AF13" s="3544"/>
      <c r="AG13" s="3687" t="s">
        <v>1473</v>
      </c>
      <c r="AH13" s="3687"/>
      <c r="AI13" s="3687"/>
      <c r="AJ13" s="3687"/>
      <c r="AK13" s="3687"/>
      <c r="AL13" s="3687"/>
      <c r="AM13" s="3687"/>
      <c r="AN13" s="3687"/>
      <c r="AO13" s="3687"/>
      <c r="AP13" s="3687"/>
      <c r="AQ13" s="3687"/>
      <c r="AR13" s="3687"/>
      <c r="AS13" s="3687"/>
      <c r="AT13" s="3687"/>
      <c r="AU13" s="2311">
        <v>1</v>
      </c>
      <c r="AV13" s="3227"/>
      <c r="AW13" s="3901"/>
      <c r="AX13" s="3899"/>
      <c r="AY13" s="3899"/>
      <c r="AZ13" s="3900"/>
      <c r="BA13" s="3805"/>
      <c r="BB13" s="3898"/>
      <c r="BC13" s="3898"/>
      <c r="BD13" s="3898"/>
      <c r="BE13" s="3898"/>
      <c r="BF13" s="3898"/>
      <c r="BG13" s="3898"/>
      <c r="BH13" s="3898"/>
      <c r="BI13" s="3898"/>
      <c r="BJ13" s="3898"/>
      <c r="BK13" s="3898"/>
      <c r="BL13" s="3806"/>
      <c r="BM13" s="3901"/>
      <c r="BN13" s="3899"/>
      <c r="BO13" s="3899"/>
      <c r="BP13" s="3900"/>
      <c r="BQ13" s="3535"/>
      <c r="BR13" s="3860"/>
      <c r="BS13" s="3890"/>
      <c r="BT13" s="3890"/>
      <c r="BU13" s="3861"/>
      <c r="BV13" s="2058"/>
      <c r="BW13" s="2012"/>
      <c r="BX13" s="2012"/>
      <c r="BY13" s="2012"/>
      <c r="BZ13" s="2012"/>
      <c r="CA13" s="2012"/>
      <c r="CB13" s="2012"/>
      <c r="CC13" s="2012"/>
      <c r="CD13" s="2012"/>
      <c r="CE13" s="2059"/>
      <c r="CF13" s="3227"/>
      <c r="CK13" s="1302"/>
      <c r="CL13" s="44"/>
      <c r="CM13" s="1301"/>
      <c r="CN13" s="3890"/>
      <c r="CO13" s="3861"/>
      <c r="CS13" s="1301"/>
      <c r="CT13" s="3883" t="s">
        <v>1523</v>
      </c>
      <c r="CU13" s="3884"/>
      <c r="CV13" s="3884"/>
      <c r="CW13" s="3884"/>
      <c r="CX13" s="3884"/>
      <c r="CY13" s="3884"/>
      <c r="CZ13" s="3884"/>
      <c r="DA13" s="3884"/>
      <c r="DB13" s="3884"/>
      <c r="DC13" s="3884"/>
      <c r="DD13" s="3884"/>
      <c r="DE13" s="2005">
        <v>1</v>
      </c>
    </row>
    <row r="14" spans="1:109" ht="13" customHeight="1">
      <c r="A14" s="3227"/>
      <c r="B14" s="119"/>
      <c r="C14" s="3535"/>
      <c r="D14" s="3537"/>
      <c r="E14" s="3736"/>
      <c r="F14" s="3920"/>
      <c r="G14" s="3920"/>
      <c r="H14" s="3737"/>
      <c r="I14" s="3535"/>
      <c r="J14" s="3537"/>
      <c r="K14" s="255"/>
      <c r="L14" s="3917" t="s">
        <v>322</v>
      </c>
      <c r="M14" s="3918"/>
      <c r="N14" s="3918"/>
      <c r="O14" s="3918"/>
      <c r="P14" s="3918"/>
      <c r="Q14" s="3918"/>
      <c r="R14" s="3918"/>
      <c r="S14" s="3918"/>
      <c r="T14" s="3918"/>
      <c r="U14" s="3918"/>
      <c r="V14" s="3918"/>
      <c r="W14" s="3918"/>
      <c r="X14" s="3918"/>
      <c r="Y14" s="3918"/>
      <c r="Z14" s="538">
        <v>2</v>
      </c>
      <c r="AA14" s="3227"/>
      <c r="AB14" s="3901"/>
      <c r="AC14" s="3899"/>
      <c r="AD14" s="3899"/>
      <c r="AE14" s="3899"/>
      <c r="AF14" s="3544"/>
      <c r="AG14" s="3883" t="s">
        <v>1474</v>
      </c>
      <c r="AH14" s="3884"/>
      <c r="AI14" s="3884"/>
      <c r="AJ14" s="3884"/>
      <c r="AK14" s="3884"/>
      <c r="AL14" s="3884"/>
      <c r="AM14" s="3884"/>
      <c r="AN14" s="3884"/>
      <c r="AO14" s="3884"/>
      <c r="AP14" s="3884"/>
      <c r="AQ14" s="3884"/>
      <c r="AR14" s="3884"/>
      <c r="AS14" s="3884"/>
      <c r="AT14" s="3884"/>
      <c r="AU14" s="2005">
        <v>2</v>
      </c>
      <c r="AV14" s="3227"/>
      <c r="AW14" s="3901"/>
      <c r="AX14" s="3899"/>
      <c r="AY14" s="3899"/>
      <c r="AZ14" s="3900"/>
      <c r="BA14" s="2387"/>
      <c r="BB14"/>
      <c r="BC14"/>
      <c r="BD14"/>
      <c r="BE14"/>
      <c r="BF14"/>
      <c r="BG14"/>
      <c r="BH14"/>
      <c r="BI14"/>
      <c r="BJ14"/>
      <c r="BK14"/>
      <c r="BL14" s="2388"/>
      <c r="BM14" s="3901"/>
      <c r="BN14" s="3899"/>
      <c r="BO14" s="3899"/>
      <c r="BP14" s="3900"/>
      <c r="BQ14" s="3535"/>
      <c r="BR14" s="3860"/>
      <c r="BS14" s="3890"/>
      <c r="BT14" s="3890"/>
      <c r="BU14" s="3861"/>
      <c r="BV14" s="3803" t="s">
        <v>1552</v>
      </c>
      <c r="BW14" s="3897"/>
      <c r="BX14" s="3897"/>
      <c r="BY14" s="3897"/>
      <c r="BZ14" s="3897"/>
      <c r="CA14" s="3897"/>
      <c r="CB14" s="3897"/>
      <c r="CC14" s="3897"/>
      <c r="CD14" s="3897"/>
      <c r="CE14" s="3804"/>
      <c r="CF14" s="3227"/>
      <c r="CK14" s="3803" t="s">
        <v>1552</v>
      </c>
      <c r="CL14" s="3897"/>
      <c r="CM14" s="3804"/>
      <c r="CN14" s="3890"/>
      <c r="CO14" s="3861"/>
      <c r="CS14" s="1301"/>
      <c r="CT14" s="3883" t="s">
        <v>1524</v>
      </c>
      <c r="CU14" s="3884"/>
      <c r="CV14" s="3884"/>
      <c r="CW14" s="3884"/>
      <c r="CX14" s="3884"/>
      <c r="CY14" s="3884"/>
      <c r="CZ14" s="3884"/>
      <c r="DA14" s="3884"/>
      <c r="DB14" s="3884"/>
      <c r="DC14" s="3884"/>
      <c r="DD14" s="3884"/>
      <c r="DE14" s="2005">
        <v>2</v>
      </c>
    </row>
    <row r="15" spans="1:109" ht="13" customHeight="1">
      <c r="A15" s="3227"/>
      <c r="B15" s="119"/>
      <c r="C15" s="3535"/>
      <c r="D15" s="3537"/>
      <c r="E15" s="3736"/>
      <c r="F15" s="3920"/>
      <c r="G15" s="3920"/>
      <c r="H15" s="3737"/>
      <c r="I15" s="3535"/>
      <c r="J15" s="3537"/>
      <c r="K15" s="255"/>
      <c r="L15" s="3633" t="s">
        <v>1472</v>
      </c>
      <c r="M15" s="3907"/>
      <c r="N15" s="3907"/>
      <c r="O15" s="3907"/>
      <c r="P15" s="3907"/>
      <c r="Q15" s="3907"/>
      <c r="R15" s="3907"/>
      <c r="S15" s="3907"/>
      <c r="T15" s="3907"/>
      <c r="U15" s="3907"/>
      <c r="V15" s="3907"/>
      <c r="W15" s="3907"/>
      <c r="X15" s="3907"/>
      <c r="Y15" s="3907"/>
      <c r="Z15" s="538">
        <v>3</v>
      </c>
      <c r="AA15" s="3227"/>
      <c r="AB15" s="3901"/>
      <c r="AC15" s="3899"/>
      <c r="AD15" s="3899"/>
      <c r="AE15" s="3899"/>
      <c r="AF15" s="3544"/>
      <c r="AG15" s="3883" t="s">
        <v>1475</v>
      </c>
      <c r="AH15" s="3884"/>
      <c r="AI15" s="3884"/>
      <c r="AJ15" s="3884"/>
      <c r="AK15" s="3884"/>
      <c r="AL15" s="3884"/>
      <c r="AM15" s="3884"/>
      <c r="AN15" s="3884"/>
      <c r="AO15" s="3884"/>
      <c r="AP15" s="3884"/>
      <c r="AQ15" s="3884"/>
      <c r="AR15" s="3884"/>
      <c r="AS15" s="3884"/>
      <c r="AT15" s="3884"/>
      <c r="AU15" s="2005">
        <v>3</v>
      </c>
      <c r="AV15" s="3227"/>
      <c r="AW15" s="3901"/>
      <c r="AX15" s="3899"/>
      <c r="AY15" s="3899"/>
      <c r="AZ15" s="3900"/>
      <c r="BA15" s="3883" t="s">
        <v>1492</v>
      </c>
      <c r="BB15" s="3884"/>
      <c r="BC15" s="3884"/>
      <c r="BD15" s="3884"/>
      <c r="BE15" s="3884"/>
      <c r="BF15" s="3884"/>
      <c r="BG15" s="3884"/>
      <c r="BH15" s="3884"/>
      <c r="BI15" s="3884"/>
      <c r="BJ15" s="3884"/>
      <c r="BK15" s="3884"/>
      <c r="BL15" s="2005">
        <v>1</v>
      </c>
      <c r="BM15" s="3901"/>
      <c r="BN15" s="3899"/>
      <c r="BO15" s="3899"/>
      <c r="BP15" s="3900"/>
      <c r="BQ15" s="3535"/>
      <c r="BR15" s="3860"/>
      <c r="BS15" s="3890"/>
      <c r="BT15" s="3890"/>
      <c r="BU15" s="3861"/>
      <c r="BV15" s="3805"/>
      <c r="BW15" s="3898"/>
      <c r="BX15" s="3898"/>
      <c r="BY15" s="3898"/>
      <c r="BZ15" s="3898"/>
      <c r="CA15" s="3898"/>
      <c r="CB15" s="3898"/>
      <c r="CC15" s="3898"/>
      <c r="CD15" s="3898"/>
      <c r="CE15" s="3806"/>
      <c r="CF15" s="3227"/>
      <c r="CK15" s="3539"/>
      <c r="CL15" s="3540"/>
      <c r="CM15" s="3541"/>
      <c r="CN15" s="3890"/>
      <c r="CO15" s="3861"/>
      <c r="CS15" s="1301"/>
      <c r="CT15" s="3883" t="s">
        <v>1525</v>
      </c>
      <c r="CU15" s="3884"/>
      <c r="CV15" s="3884"/>
      <c r="CW15" s="3884"/>
      <c r="CX15" s="3884"/>
      <c r="CY15" s="3884"/>
      <c r="CZ15" s="3884"/>
      <c r="DA15" s="3884"/>
      <c r="DB15" s="3884"/>
      <c r="DC15" s="3884"/>
      <c r="DD15" s="3884"/>
      <c r="DE15" s="2005">
        <v>3</v>
      </c>
    </row>
    <row r="16" spans="1:109" ht="13" customHeight="1">
      <c r="A16" s="3227"/>
      <c r="B16" s="119"/>
      <c r="C16" s="3535"/>
      <c r="D16" s="3537"/>
      <c r="E16" s="3736"/>
      <c r="F16" s="3920"/>
      <c r="G16" s="3920"/>
      <c r="H16" s="3737"/>
      <c r="I16" s="3535"/>
      <c r="J16" s="3537"/>
      <c r="K16" s="262"/>
      <c r="L16" s="3633" t="s">
        <v>651</v>
      </c>
      <c r="M16" s="3907"/>
      <c r="N16" s="3907"/>
      <c r="O16" s="3907"/>
      <c r="P16" s="3907"/>
      <c r="Q16" s="3907"/>
      <c r="R16" s="3907"/>
      <c r="S16" s="3907"/>
      <c r="T16" s="3907"/>
      <c r="U16" s="3907"/>
      <c r="V16" s="3907"/>
      <c r="W16" s="3907"/>
      <c r="X16" s="3907"/>
      <c r="Y16" s="3907"/>
      <c r="Z16" s="538">
        <v>4</v>
      </c>
      <c r="AA16" s="3227"/>
      <c r="AB16" s="3901"/>
      <c r="AC16" s="3899"/>
      <c r="AD16" s="3899"/>
      <c r="AE16" s="3899"/>
      <c r="AF16" s="3544"/>
      <c r="AG16" s="3883" t="s">
        <v>1476</v>
      </c>
      <c r="AH16" s="3884"/>
      <c r="AI16" s="3884"/>
      <c r="AJ16" s="3884"/>
      <c r="AK16" s="3884"/>
      <c r="AL16" s="3884"/>
      <c r="AM16" s="3884"/>
      <c r="AN16" s="3884"/>
      <c r="AO16" s="3884"/>
      <c r="AP16" s="3884"/>
      <c r="AQ16" s="3884"/>
      <c r="AR16" s="3884"/>
      <c r="AS16" s="3884"/>
      <c r="AT16" s="3884"/>
      <c r="AU16" s="2005">
        <v>4</v>
      </c>
      <c r="AV16" s="3227"/>
      <c r="AW16" s="3901"/>
      <c r="AX16" s="3899"/>
      <c r="AY16" s="3899"/>
      <c r="AZ16" s="3900"/>
      <c r="BA16" s="3883" t="s">
        <v>1493</v>
      </c>
      <c r="BB16" s="3884"/>
      <c r="BC16" s="3884"/>
      <c r="BD16" s="3884"/>
      <c r="BE16" s="3884"/>
      <c r="BF16" s="3884"/>
      <c r="BG16" s="3884"/>
      <c r="BH16" s="3884"/>
      <c r="BI16" s="3884"/>
      <c r="BJ16" s="3884"/>
      <c r="BK16" s="3884"/>
      <c r="BL16" s="2005">
        <v>2</v>
      </c>
      <c r="BM16" s="3901"/>
      <c r="BN16" s="3899"/>
      <c r="BO16" s="3899"/>
      <c r="BP16" s="3900"/>
      <c r="BQ16" s="3535"/>
      <c r="BR16" s="3860"/>
      <c r="BS16" s="3890"/>
      <c r="BT16" s="3890"/>
      <c r="BU16" s="3861"/>
      <c r="BV16" s="2058"/>
      <c r="BW16" s="2012"/>
      <c r="BX16" s="2012"/>
      <c r="BY16" s="2012"/>
      <c r="BZ16" s="2012"/>
      <c r="CA16" s="2012"/>
      <c r="CB16" s="2012"/>
      <c r="CC16" s="2012"/>
      <c r="CD16" s="2012"/>
      <c r="CE16" s="2059"/>
      <c r="CF16" s="3227"/>
      <c r="CK16" s="3805"/>
      <c r="CL16" s="3898"/>
      <c r="CM16" s="3806"/>
      <c r="CN16" s="3890"/>
      <c r="CO16" s="3861"/>
      <c r="CS16" s="1301"/>
      <c r="CT16" s="3883" t="s">
        <v>1526</v>
      </c>
      <c r="CU16" s="3884"/>
      <c r="CV16" s="3884"/>
      <c r="CW16" s="3884"/>
      <c r="CX16" s="3884"/>
      <c r="CY16" s="3884"/>
      <c r="CZ16" s="3884"/>
      <c r="DA16" s="3884"/>
      <c r="DB16" s="3884"/>
      <c r="DC16" s="3884"/>
      <c r="DD16" s="3884"/>
      <c r="DE16" s="2005">
        <v>4</v>
      </c>
    </row>
    <row r="17" spans="1:109" ht="13" customHeight="1">
      <c r="A17" s="3227"/>
      <c r="B17" s="119"/>
      <c r="C17" s="3535"/>
      <c r="D17" s="3537"/>
      <c r="E17" s="3736"/>
      <c r="F17" s="3920"/>
      <c r="G17" s="3920"/>
      <c r="H17" s="3737"/>
      <c r="I17" s="3535"/>
      <c r="J17" s="3537"/>
      <c r="K17" s="263"/>
      <c r="L17" s="3633" t="s">
        <v>1471</v>
      </c>
      <c r="M17" s="3907"/>
      <c r="N17" s="3907"/>
      <c r="O17" s="3907"/>
      <c r="P17" s="3907"/>
      <c r="Q17" s="3907"/>
      <c r="R17" s="3907"/>
      <c r="S17" s="3907"/>
      <c r="T17" s="3907"/>
      <c r="U17" s="3907"/>
      <c r="V17" s="3907"/>
      <c r="W17" s="3907"/>
      <c r="X17" s="3907"/>
      <c r="Y17" s="3907"/>
      <c r="Z17" s="538">
        <v>5</v>
      </c>
      <c r="AA17" s="3227"/>
      <c r="AB17" s="3901"/>
      <c r="AC17" s="3899"/>
      <c r="AD17" s="3899"/>
      <c r="AE17" s="3899"/>
      <c r="AF17" s="2242"/>
      <c r="AG17" s="3883" t="s">
        <v>1477</v>
      </c>
      <c r="AH17" s="3884"/>
      <c r="AI17" s="3884"/>
      <c r="AJ17" s="3884"/>
      <c r="AK17" s="3884"/>
      <c r="AL17" s="3884"/>
      <c r="AM17" s="3884"/>
      <c r="AN17" s="3884"/>
      <c r="AO17" s="3884"/>
      <c r="AP17" s="3884"/>
      <c r="AQ17" s="3884"/>
      <c r="AR17" s="3884"/>
      <c r="AS17" s="3884"/>
      <c r="AT17" s="3884"/>
      <c r="AU17" s="2005">
        <v>5</v>
      </c>
      <c r="AV17" s="3227"/>
      <c r="AW17" s="3901"/>
      <c r="AX17" s="3899"/>
      <c r="AY17" s="3899"/>
      <c r="AZ17" s="3900"/>
      <c r="BA17" s="3883" t="s">
        <v>1494</v>
      </c>
      <c r="BB17" s="3884"/>
      <c r="BC17" s="3884"/>
      <c r="BD17" s="3884"/>
      <c r="BE17" s="3884"/>
      <c r="BF17" s="3884"/>
      <c r="BG17" s="3884"/>
      <c r="BH17" s="3884"/>
      <c r="BI17" s="3884"/>
      <c r="BJ17" s="3884"/>
      <c r="BK17" s="3884"/>
      <c r="BL17" s="2005">
        <v>3</v>
      </c>
      <c r="BM17" s="3901"/>
      <c r="BN17" s="3899"/>
      <c r="BO17" s="3899"/>
      <c r="BP17" s="3900"/>
      <c r="BQ17" s="502"/>
      <c r="BR17" s="3860"/>
      <c r="BS17" s="3890"/>
      <c r="BT17" s="3890"/>
      <c r="BU17" s="3861"/>
      <c r="BV17" s="2058"/>
      <c r="BW17" s="2012"/>
      <c r="BX17" s="2012"/>
      <c r="BY17" s="2012"/>
      <c r="BZ17" s="2012"/>
      <c r="CA17" s="2012"/>
      <c r="CB17" s="2012"/>
      <c r="CC17" s="2012"/>
      <c r="CD17" s="2012"/>
      <c r="CE17" s="2059"/>
      <c r="CF17" s="3227"/>
      <c r="CK17" s="1302"/>
      <c r="CL17" s="44"/>
      <c r="CM17" s="1301"/>
      <c r="CO17" s="1301"/>
      <c r="CS17" s="1301"/>
      <c r="CT17" s="3883" t="s">
        <v>1527</v>
      </c>
      <c r="CU17" s="3884"/>
      <c r="CV17" s="3884"/>
      <c r="CW17" s="3884"/>
      <c r="CX17" s="3884"/>
      <c r="CY17" s="3884"/>
      <c r="CZ17" s="3884"/>
      <c r="DA17" s="3884"/>
      <c r="DB17" s="3884"/>
      <c r="DC17" s="3884"/>
      <c r="DD17" s="3884"/>
      <c r="DE17" s="2005">
        <v>5</v>
      </c>
    </row>
    <row r="18" spans="1:109" ht="13" customHeight="1">
      <c r="A18" s="3227"/>
      <c r="B18" s="119"/>
      <c r="C18" s="3535"/>
      <c r="D18" s="3537"/>
      <c r="E18" s="3736"/>
      <c r="F18" s="3920"/>
      <c r="G18" s="3920"/>
      <c r="H18" s="3737"/>
      <c r="I18" s="3535"/>
      <c r="J18" s="3537"/>
      <c r="K18" s="263"/>
      <c r="L18" s="3917" t="s">
        <v>369</v>
      </c>
      <c r="M18" s="3918"/>
      <c r="N18" s="3918"/>
      <c r="O18" s="3918"/>
      <c r="P18" s="3918"/>
      <c r="Q18" s="3918"/>
      <c r="R18" s="3918"/>
      <c r="S18" s="3918"/>
      <c r="T18" s="3918"/>
      <c r="U18" s="3918"/>
      <c r="V18" s="3918"/>
      <c r="W18" s="3918"/>
      <c r="X18" s="3918"/>
      <c r="Y18" s="3918"/>
      <c r="Z18" s="538">
        <v>6</v>
      </c>
      <c r="AA18" s="3227"/>
      <c r="AB18" s="3901"/>
      <c r="AC18" s="3899"/>
      <c r="AD18" s="3899"/>
      <c r="AE18" s="3899"/>
      <c r="AF18" s="2242"/>
      <c r="AG18" s="3883" t="s">
        <v>1478</v>
      </c>
      <c r="AH18" s="3884"/>
      <c r="AI18" s="3884"/>
      <c r="AJ18" s="3884"/>
      <c r="AK18" s="3884"/>
      <c r="AL18" s="3884"/>
      <c r="AM18" s="3884"/>
      <c r="AN18" s="3884"/>
      <c r="AO18" s="3884"/>
      <c r="AP18" s="3884"/>
      <c r="AQ18" s="3884"/>
      <c r="AR18" s="3884"/>
      <c r="AS18" s="3884"/>
      <c r="AT18" s="3884"/>
      <c r="AU18" s="2005">
        <v>6</v>
      </c>
      <c r="AV18" s="3227"/>
      <c r="AW18" s="3901"/>
      <c r="AX18" s="3899"/>
      <c r="AY18" s="3899"/>
      <c r="AZ18" s="3900"/>
      <c r="BA18" s="3883" t="s">
        <v>1495</v>
      </c>
      <c r="BB18" s="3884"/>
      <c r="BC18" s="3884"/>
      <c r="BD18" s="3884"/>
      <c r="BE18" s="3884"/>
      <c r="BF18" s="3884"/>
      <c r="BG18" s="3884"/>
      <c r="BH18" s="3884"/>
      <c r="BI18" s="3884"/>
      <c r="BJ18" s="3884"/>
      <c r="BK18" s="3884"/>
      <c r="BL18" s="2005">
        <v>4</v>
      </c>
      <c r="BM18" s="3901"/>
      <c r="BN18" s="3899"/>
      <c r="BO18" s="3899"/>
      <c r="BP18" s="3900"/>
      <c r="BQ18" s="502"/>
      <c r="BR18" s="253"/>
      <c r="BS18" s="251"/>
      <c r="BT18" s="251"/>
      <c r="BU18" s="254"/>
      <c r="BV18" s="3883" t="s">
        <v>1507</v>
      </c>
      <c r="BW18" s="3884"/>
      <c r="BX18" s="3884"/>
      <c r="BY18" s="3884"/>
      <c r="BZ18" s="3884"/>
      <c r="CA18" s="3884"/>
      <c r="CB18" s="3884"/>
      <c r="CC18" s="3884"/>
      <c r="CD18" s="3884"/>
      <c r="CE18" s="2005">
        <v>1</v>
      </c>
      <c r="CF18" s="3227"/>
      <c r="CK18" s="3883" t="s">
        <v>1518</v>
      </c>
      <c r="CL18" s="3884"/>
      <c r="CM18" s="2005">
        <v>1</v>
      </c>
      <c r="CO18" s="1301"/>
      <c r="CS18" s="1301"/>
      <c r="CT18" s="3883" t="s">
        <v>1528</v>
      </c>
      <c r="CU18" s="3884"/>
      <c r="CV18" s="3884"/>
      <c r="CW18" s="3884"/>
      <c r="CX18" s="3884"/>
      <c r="CY18" s="3884"/>
      <c r="CZ18" s="3884"/>
      <c r="DA18" s="3884"/>
      <c r="DB18" s="3884"/>
      <c r="DC18" s="3884"/>
      <c r="DD18" s="3884"/>
      <c r="DE18" s="2005">
        <v>6</v>
      </c>
    </row>
    <row r="19" spans="1:109" ht="13" customHeight="1">
      <c r="A19" s="3227"/>
      <c r="B19" s="119"/>
      <c r="C19" s="502"/>
      <c r="D19" s="504"/>
      <c r="E19" s="2377"/>
      <c r="F19" s="508"/>
      <c r="G19" s="508"/>
      <c r="H19" s="508"/>
      <c r="I19" s="742"/>
      <c r="J19" s="2389"/>
      <c r="K19" s="262"/>
      <c r="L19" s="3633" t="s">
        <v>514</v>
      </c>
      <c r="M19" s="3907"/>
      <c r="N19" s="3907"/>
      <c r="O19" s="3907"/>
      <c r="P19" s="3907"/>
      <c r="Q19" s="3907"/>
      <c r="R19" s="3907"/>
      <c r="S19" s="3907"/>
      <c r="T19" s="3907"/>
      <c r="U19" s="3907"/>
      <c r="V19" s="3907"/>
      <c r="W19" s="3907"/>
      <c r="X19" s="3907"/>
      <c r="Y19" s="3907"/>
      <c r="Z19" s="538">
        <v>7</v>
      </c>
      <c r="AA19" s="3227"/>
      <c r="AB19" s="481"/>
      <c r="AC19" s="285"/>
      <c r="AD19" s="285"/>
      <c r="AE19" s="285"/>
      <c r="AF19" s="2242"/>
      <c r="AG19" s="3883" t="s">
        <v>1479</v>
      </c>
      <c r="AH19" s="3884"/>
      <c r="AI19" s="3884"/>
      <c r="AJ19" s="3884"/>
      <c r="AK19" s="3884"/>
      <c r="AL19" s="3884"/>
      <c r="AM19" s="3884"/>
      <c r="AN19" s="3884"/>
      <c r="AO19" s="3884"/>
      <c r="AP19" s="3884"/>
      <c r="AQ19" s="3884"/>
      <c r="AR19" s="3884"/>
      <c r="AS19" s="3884"/>
      <c r="AT19" s="3884"/>
      <c r="AU19" s="2005">
        <v>7</v>
      </c>
      <c r="AV19" s="3227"/>
      <c r="AW19" s="481"/>
      <c r="AX19" s="285"/>
      <c r="AY19" s="285"/>
      <c r="AZ19" s="454"/>
      <c r="BA19" s="3883" t="s">
        <v>1496</v>
      </c>
      <c r="BB19" s="3884"/>
      <c r="BC19" s="3884"/>
      <c r="BD19" s="3884"/>
      <c r="BE19" s="3884"/>
      <c r="BF19" s="3884"/>
      <c r="BG19" s="3884"/>
      <c r="BH19" s="3884"/>
      <c r="BI19" s="3884"/>
      <c r="BJ19" s="3884"/>
      <c r="BK19" s="3884"/>
      <c r="BL19" s="2005">
        <v>5</v>
      </c>
      <c r="BM19" s="481"/>
      <c r="BN19" s="285"/>
      <c r="BO19" s="285"/>
      <c r="BP19" s="454"/>
      <c r="BQ19" s="502"/>
      <c r="BR19" s="264"/>
      <c r="BS19" s="266"/>
      <c r="BT19" s="266"/>
      <c r="BU19" s="265"/>
      <c r="BV19" s="3883" t="s">
        <v>1515</v>
      </c>
      <c r="BW19" s="3884"/>
      <c r="BX19" s="3884"/>
      <c r="BY19" s="3884"/>
      <c r="BZ19" s="3884"/>
      <c r="CA19" s="3884"/>
      <c r="CB19" s="3884"/>
      <c r="CC19" s="3884"/>
      <c r="CD19" s="3884"/>
      <c r="CE19" s="2005">
        <v>2</v>
      </c>
      <c r="CF19" s="3227"/>
      <c r="CK19" s="3883" t="s">
        <v>1519</v>
      </c>
      <c r="CL19" s="3884"/>
      <c r="CM19" s="2005">
        <v>2</v>
      </c>
      <c r="CO19" s="1301"/>
      <c r="CS19" s="1301"/>
      <c r="CT19" s="3883" t="s">
        <v>1529</v>
      </c>
      <c r="CU19" s="3884"/>
      <c r="CV19" s="3884"/>
      <c r="CW19" s="3884"/>
      <c r="CX19" s="3884"/>
      <c r="CY19" s="3884"/>
      <c r="CZ19" s="3884"/>
      <c r="DA19" s="3884"/>
      <c r="DB19" s="3884"/>
      <c r="DC19" s="3884"/>
      <c r="DD19" s="3884"/>
      <c r="DE19" s="2005">
        <v>7</v>
      </c>
    </row>
    <row r="20" spans="1:109" ht="13" customHeight="1">
      <c r="A20" s="3227"/>
      <c r="B20" s="119"/>
      <c r="C20" s="502"/>
      <c r="D20" s="503"/>
      <c r="E20" s="283"/>
      <c r="F20" s="893"/>
      <c r="G20" s="2378"/>
      <c r="I20" s="461"/>
      <c r="J20" s="2389"/>
      <c r="K20" s="262"/>
      <c r="L20" s="3917" t="s">
        <v>320</v>
      </c>
      <c r="M20" s="3918"/>
      <c r="N20" s="3918"/>
      <c r="O20" s="3918"/>
      <c r="P20" s="3918"/>
      <c r="Q20" s="3918"/>
      <c r="R20" s="3918"/>
      <c r="S20" s="3918"/>
      <c r="T20" s="3918"/>
      <c r="U20" s="3918"/>
      <c r="V20" s="3918"/>
      <c r="W20" s="3918"/>
      <c r="X20" s="3918"/>
      <c r="Y20" s="3918"/>
      <c r="Z20" s="538">
        <v>8</v>
      </c>
      <c r="AA20" s="3227"/>
      <c r="AB20" s="291"/>
      <c r="AC20" s="459"/>
      <c r="AD20" s="459"/>
      <c r="AE20" s="459"/>
      <c r="AF20" s="2242"/>
      <c r="AG20" s="3883" t="s">
        <v>1480</v>
      </c>
      <c r="AH20" s="3884"/>
      <c r="AI20" s="3884"/>
      <c r="AJ20" s="3884"/>
      <c r="AK20" s="3884"/>
      <c r="AL20" s="3884"/>
      <c r="AM20" s="3884"/>
      <c r="AN20" s="3884"/>
      <c r="AO20" s="3884"/>
      <c r="AP20" s="3884"/>
      <c r="AQ20" s="3884"/>
      <c r="AR20" s="3884"/>
      <c r="AS20" s="3884"/>
      <c r="AT20" s="3884"/>
      <c r="AU20" s="2005">
        <v>8</v>
      </c>
      <c r="AV20" s="3227"/>
      <c r="AW20" s="291"/>
      <c r="AX20" s="459"/>
      <c r="AY20" s="459"/>
      <c r="AZ20" s="460"/>
      <c r="BA20" s="3883" t="s">
        <v>1497</v>
      </c>
      <c r="BB20" s="3884"/>
      <c r="BC20" s="3884"/>
      <c r="BD20" s="3884"/>
      <c r="BE20" s="3884"/>
      <c r="BF20" s="3884"/>
      <c r="BG20" s="3884"/>
      <c r="BH20" s="3884"/>
      <c r="BI20" s="3884"/>
      <c r="BJ20" s="3884"/>
      <c r="BK20" s="3884"/>
      <c r="BL20" s="2005">
        <v>6</v>
      </c>
      <c r="BM20" s="291"/>
      <c r="BN20" s="459"/>
      <c r="BO20" s="459"/>
      <c r="BP20" s="460"/>
      <c r="BQ20" s="502"/>
      <c r="BR20" s="253"/>
      <c r="BS20" s="747"/>
      <c r="BT20" s="258"/>
      <c r="BU20" s="748"/>
      <c r="BV20" s="3883" t="s">
        <v>1508</v>
      </c>
      <c r="BW20" s="3884"/>
      <c r="BX20" s="3884"/>
      <c r="BY20" s="3884"/>
      <c r="BZ20" s="3884"/>
      <c r="CA20" s="3884"/>
      <c r="CB20" s="3884"/>
      <c r="CC20" s="3884"/>
      <c r="CD20" s="3884"/>
      <c r="CE20" s="2005">
        <v>3</v>
      </c>
      <c r="CF20" s="3227"/>
      <c r="CG20" s="530" t="s">
        <v>35</v>
      </c>
      <c r="CH20" s="531">
        <v>1</v>
      </c>
      <c r="CI20" s="269"/>
      <c r="CJ20" s="2385"/>
      <c r="CK20" s="3883" t="s">
        <v>1520</v>
      </c>
      <c r="CL20" s="3884"/>
      <c r="CM20" s="2005">
        <v>3</v>
      </c>
      <c r="CN20" s="530" t="s">
        <v>35</v>
      </c>
      <c r="CO20" s="545">
        <v>1</v>
      </c>
      <c r="CP20" s="530" t="s">
        <v>35</v>
      </c>
      <c r="CQ20" s="531">
        <v>1</v>
      </c>
      <c r="CR20" s="269"/>
      <c r="CS20" s="534"/>
      <c r="CT20" s="3883" t="s">
        <v>1534</v>
      </c>
      <c r="CU20" s="3884"/>
      <c r="CV20" s="3884"/>
      <c r="CW20" s="3884"/>
      <c r="CX20" s="3884"/>
      <c r="CY20" s="3884"/>
      <c r="CZ20" s="3884"/>
      <c r="DA20" s="3884"/>
      <c r="DB20" s="3884"/>
      <c r="DC20" s="3884"/>
      <c r="DD20" s="3884"/>
      <c r="DE20" s="2005">
        <v>8</v>
      </c>
    </row>
    <row r="21" spans="1:109" ht="13" customHeight="1">
      <c r="A21" s="3227"/>
      <c r="B21" s="119"/>
      <c r="C21" s="455"/>
      <c r="D21" s="469"/>
      <c r="E21" s="3883" t="s">
        <v>1464</v>
      </c>
      <c r="F21" s="3884"/>
      <c r="G21" s="3884"/>
      <c r="H21" s="2464">
        <v>1</v>
      </c>
      <c r="I21" s="461"/>
      <c r="J21" s="533"/>
      <c r="K21" s="263"/>
      <c r="L21" s="3917" t="s">
        <v>370</v>
      </c>
      <c r="M21" s="3918"/>
      <c r="N21" s="3918"/>
      <c r="O21" s="3918"/>
      <c r="P21" s="3918"/>
      <c r="Q21" s="3918"/>
      <c r="R21" s="3918"/>
      <c r="S21" s="3918"/>
      <c r="T21" s="3918"/>
      <c r="U21" s="3918"/>
      <c r="V21" s="3918"/>
      <c r="W21" s="3918"/>
      <c r="X21" s="3918"/>
      <c r="Y21" s="3918"/>
      <c r="Z21" s="538">
        <v>9</v>
      </c>
      <c r="AA21" s="3227"/>
      <c r="AB21" s="348" t="s">
        <v>35</v>
      </c>
      <c r="AC21" s="531">
        <v>1</v>
      </c>
      <c r="AD21" s="269"/>
      <c r="AE21" s="2385"/>
      <c r="AF21" s="2242"/>
      <c r="AG21" s="3883" t="s">
        <v>1487</v>
      </c>
      <c r="AH21" s="3884"/>
      <c r="AI21" s="3884"/>
      <c r="AJ21" s="3884"/>
      <c r="AK21" s="3884"/>
      <c r="AL21" s="3884"/>
      <c r="AM21" s="3884"/>
      <c r="AN21" s="3884"/>
      <c r="AO21" s="3884"/>
      <c r="AP21" s="3884"/>
      <c r="AQ21" s="3884"/>
      <c r="AR21" s="3884"/>
      <c r="AS21" s="3884"/>
      <c r="AT21" s="3884"/>
      <c r="AU21" s="2005">
        <v>9</v>
      </c>
      <c r="AV21" s="3227"/>
      <c r="AW21" s="348" t="s">
        <v>35</v>
      </c>
      <c r="AX21" s="531">
        <v>1</v>
      </c>
      <c r="AY21" s="269"/>
      <c r="AZ21" s="534"/>
      <c r="BA21" s="3883" t="s">
        <v>1498</v>
      </c>
      <c r="BB21" s="3884"/>
      <c r="BC21" s="3884"/>
      <c r="BD21" s="3884"/>
      <c r="BE21" s="3884"/>
      <c r="BF21" s="3884"/>
      <c r="BG21" s="3884"/>
      <c r="BH21" s="3884"/>
      <c r="BI21" s="3884"/>
      <c r="BJ21" s="3884"/>
      <c r="BK21" s="3884"/>
      <c r="BL21" s="2005">
        <v>7</v>
      </c>
      <c r="BM21" s="546" t="s">
        <v>35</v>
      </c>
      <c r="BN21" s="2511">
        <v>1</v>
      </c>
      <c r="BO21" s="2512"/>
      <c r="BP21" s="534"/>
      <c r="BQ21" s="253"/>
      <c r="BR21" s="348" t="s">
        <v>35</v>
      </c>
      <c r="BS21" s="531">
        <v>1</v>
      </c>
      <c r="BT21" s="269"/>
      <c r="BU21" s="534"/>
      <c r="BV21" s="3883" t="s">
        <v>1509</v>
      </c>
      <c r="BW21" s="3884"/>
      <c r="BX21" s="3884"/>
      <c r="BY21" s="3884"/>
      <c r="BZ21" s="3884"/>
      <c r="CA21" s="3884"/>
      <c r="CB21" s="3884"/>
      <c r="CC21" s="3884"/>
      <c r="CD21" s="3884"/>
      <c r="CE21" s="2005">
        <v>4</v>
      </c>
      <c r="CF21" s="3227"/>
      <c r="CG21" s="530" t="s">
        <v>36</v>
      </c>
      <c r="CH21" s="531">
        <v>2</v>
      </c>
      <c r="CI21" s="269" t="s">
        <v>84</v>
      </c>
      <c r="CJ21" s="2385">
        <f>CP6</f>
        <v>-11.169999999999996</v>
      </c>
      <c r="CK21" s="1302"/>
      <c r="CL21" s="44"/>
      <c r="CM21" s="1301"/>
      <c r="CN21" s="530" t="s">
        <v>36</v>
      </c>
      <c r="CO21" s="545">
        <v>2</v>
      </c>
      <c r="CP21" s="530" t="s">
        <v>36</v>
      </c>
      <c r="CQ21" s="531">
        <v>2</v>
      </c>
      <c r="CR21" s="269" t="s">
        <v>84</v>
      </c>
      <c r="CS21" s="534">
        <f>-12.01</f>
        <v>-12.01</v>
      </c>
      <c r="CT21" s="3883" t="s">
        <v>1530</v>
      </c>
      <c r="CU21" s="3884"/>
      <c r="CV21" s="3884"/>
      <c r="CW21" s="3884"/>
      <c r="CX21" s="3884"/>
      <c r="CY21" s="3884"/>
      <c r="CZ21" s="3884"/>
      <c r="DA21" s="3884"/>
      <c r="DB21" s="3884"/>
      <c r="DC21" s="3884"/>
      <c r="DD21" s="3884"/>
      <c r="DE21" s="2005">
        <v>9</v>
      </c>
    </row>
    <row r="22" spans="1:109" ht="13" customHeight="1">
      <c r="A22" s="3227"/>
      <c r="B22" s="119"/>
      <c r="C22" s="455"/>
      <c r="D22" s="454"/>
      <c r="E22" s="3883" t="s">
        <v>1461</v>
      </c>
      <c r="F22" s="3884"/>
      <c r="G22" s="3884"/>
      <c r="H22" s="2464">
        <v>2</v>
      </c>
      <c r="I22" s="1496"/>
      <c r="J22"/>
      <c r="K22" s="290"/>
      <c r="L22" s="3917" t="s">
        <v>371</v>
      </c>
      <c r="M22" s="3918"/>
      <c r="N22" s="3918"/>
      <c r="O22" s="3918"/>
      <c r="P22" s="3918"/>
      <c r="Q22" s="3918"/>
      <c r="R22" s="3918"/>
      <c r="S22" s="3918"/>
      <c r="T22" s="3918"/>
      <c r="U22" s="3918"/>
      <c r="V22" s="3918"/>
      <c r="W22" s="3918"/>
      <c r="X22" s="3918"/>
      <c r="Y22" s="3918"/>
      <c r="Z22" s="538">
        <v>10</v>
      </c>
      <c r="AA22" s="3227"/>
      <c r="AB22" s="348" t="s">
        <v>36</v>
      </c>
      <c r="AC22" s="531">
        <v>2</v>
      </c>
      <c r="AD22" s="269" t="s">
        <v>84</v>
      </c>
      <c r="AE22" s="2385">
        <f>AW6</f>
        <v>-11.079999999999998</v>
      </c>
      <c r="AF22" s="2242"/>
      <c r="AG22" s="3883" t="s">
        <v>1481</v>
      </c>
      <c r="AH22" s="3884"/>
      <c r="AI22" s="3884"/>
      <c r="AJ22" s="3884"/>
      <c r="AK22" s="3884"/>
      <c r="AL22" s="3884"/>
      <c r="AM22" s="3884"/>
      <c r="AN22" s="3884"/>
      <c r="AO22" s="3884"/>
      <c r="AP22" s="3884"/>
      <c r="AQ22" s="3884"/>
      <c r="AR22" s="3884"/>
      <c r="AS22" s="3884"/>
      <c r="AT22" s="3884"/>
      <c r="AU22" s="2005">
        <v>10</v>
      </c>
      <c r="AV22" s="3227"/>
      <c r="AW22" s="348" t="s">
        <v>36</v>
      </c>
      <c r="AX22" s="531">
        <v>2</v>
      </c>
      <c r="AY22" s="269" t="s">
        <v>84</v>
      </c>
      <c r="AZ22" s="534">
        <f>BM6</f>
        <v>-11.099999999999998</v>
      </c>
      <c r="BA22" s="3883" t="s">
        <v>1499</v>
      </c>
      <c r="BB22" s="3884"/>
      <c r="BC22" s="3884"/>
      <c r="BD22" s="3884"/>
      <c r="BE22" s="3884"/>
      <c r="BF22" s="3884"/>
      <c r="BG22" s="3884"/>
      <c r="BH22" s="3884"/>
      <c r="BI22" s="3884"/>
      <c r="BJ22" s="3884"/>
      <c r="BK22" s="3884"/>
      <c r="BL22" s="2506">
        <v>8</v>
      </c>
      <c r="BM22" s="2514" t="s">
        <v>36</v>
      </c>
      <c r="BN22" s="2513">
        <v>2</v>
      </c>
      <c r="BO22" s="283" t="s">
        <v>84</v>
      </c>
      <c r="BQ22" s="253"/>
      <c r="BR22" s="348" t="s">
        <v>36</v>
      </c>
      <c r="BS22" s="531">
        <v>2</v>
      </c>
      <c r="BT22" s="269" t="s">
        <v>84</v>
      </c>
      <c r="BU22" s="534">
        <f>12.01</f>
        <v>12.01</v>
      </c>
      <c r="BV22" s="3883" t="s">
        <v>1510</v>
      </c>
      <c r="BW22" s="3884"/>
      <c r="BX22" s="3884"/>
      <c r="BY22" s="3884"/>
      <c r="BZ22" s="3884"/>
      <c r="CA22" s="3884"/>
      <c r="CB22" s="3884"/>
      <c r="CC22" s="3884"/>
      <c r="CD22" s="3884"/>
      <c r="CE22" s="2005">
        <v>5</v>
      </c>
      <c r="CF22" s="3227"/>
      <c r="CG22" s="2336" t="s">
        <v>76</v>
      </c>
      <c r="CH22" s="267">
        <v>99</v>
      </c>
      <c r="CI22" s="269" t="s">
        <v>84</v>
      </c>
      <c r="CJ22" s="2385">
        <f>CP6</f>
        <v>-11.169999999999996</v>
      </c>
      <c r="CK22" s="1302"/>
      <c r="CL22" s="44"/>
      <c r="CM22" s="1301"/>
      <c r="CN22" s="2336" t="s">
        <v>76</v>
      </c>
      <c r="CO22" s="2318">
        <v>99</v>
      </c>
      <c r="CP22" s="2336" t="s">
        <v>76</v>
      </c>
      <c r="CQ22" s="267">
        <v>99</v>
      </c>
      <c r="CR22" s="269" t="s">
        <v>84</v>
      </c>
      <c r="CS22" s="534">
        <f>-12.01</f>
        <v>-12.01</v>
      </c>
      <c r="CT22" s="3883" t="s">
        <v>1532</v>
      </c>
      <c r="CU22" s="3884"/>
      <c r="CV22" s="3884"/>
      <c r="CW22" s="3884"/>
      <c r="CX22" s="3884"/>
      <c r="CY22" s="3884"/>
      <c r="CZ22" s="3884"/>
      <c r="DA22" s="3884"/>
      <c r="DB22" s="3884"/>
      <c r="DC22" s="3884"/>
      <c r="DD22" s="3884"/>
      <c r="DE22" s="2005">
        <v>10</v>
      </c>
    </row>
    <row r="23" spans="1:109" ht="13" customHeight="1">
      <c r="A23" s="3227"/>
      <c r="B23" s="119"/>
      <c r="C23" s="456" t="s">
        <v>35</v>
      </c>
      <c r="D23" s="2379">
        <v>1</v>
      </c>
      <c r="E23" s="3883" t="s">
        <v>1465</v>
      </c>
      <c r="F23" s="3884"/>
      <c r="G23" s="3884"/>
      <c r="H23" s="2550">
        <v>3</v>
      </c>
      <c r="I23" s="456" t="s">
        <v>35</v>
      </c>
      <c r="J23" s="2379">
        <v>1</v>
      </c>
      <c r="K23" s="292"/>
      <c r="L23" s="3917" t="s">
        <v>372</v>
      </c>
      <c r="M23" s="3918"/>
      <c r="N23" s="3918"/>
      <c r="O23" s="3918"/>
      <c r="P23" s="3918"/>
      <c r="Q23" s="3918"/>
      <c r="R23" s="3918"/>
      <c r="S23" s="3918"/>
      <c r="T23" s="3918"/>
      <c r="U23" s="3918"/>
      <c r="V23" s="3918"/>
      <c r="W23" s="3918"/>
      <c r="X23" s="3918"/>
      <c r="Y23" s="3918"/>
      <c r="Z23" s="538">
        <v>11</v>
      </c>
      <c r="AA23" s="3227"/>
      <c r="AB23" s="291"/>
      <c r="AC23" s="457"/>
      <c r="AD23" s="457"/>
      <c r="AE23" s="457"/>
      <c r="AF23" s="2242"/>
      <c r="AG23" s="3883" t="s">
        <v>1482</v>
      </c>
      <c r="AH23" s="3884"/>
      <c r="AI23" s="3884"/>
      <c r="AJ23" s="3884"/>
      <c r="AK23" s="3884"/>
      <c r="AL23" s="3884"/>
      <c r="AM23" s="3884"/>
      <c r="AN23" s="3884"/>
      <c r="AO23" s="3884"/>
      <c r="AP23" s="3884"/>
      <c r="AQ23" s="3884"/>
      <c r="AR23" s="3884"/>
      <c r="AS23" s="3884"/>
      <c r="AT23" s="3884"/>
      <c r="AU23" s="2005">
        <v>11</v>
      </c>
      <c r="AV23" s="3227"/>
      <c r="AW23" s="291"/>
      <c r="AX23" s="457"/>
      <c r="AY23" s="457"/>
      <c r="AZ23" s="458"/>
      <c r="BA23" s="3883" t="s">
        <v>1500</v>
      </c>
      <c r="BB23" s="3884"/>
      <c r="BC23" s="3884"/>
      <c r="BD23" s="3884"/>
      <c r="BE23" s="3884"/>
      <c r="BF23" s="3884"/>
      <c r="BG23" s="3884"/>
      <c r="BH23" s="3884"/>
      <c r="BI23" s="3884"/>
      <c r="BJ23" s="3884"/>
      <c r="BK23" s="3884"/>
      <c r="BL23" s="2005">
        <v>9</v>
      </c>
      <c r="BM23" s="3927">
        <f>BR6</f>
        <v>-11.119999999999997</v>
      </c>
      <c r="BN23" s="3928"/>
      <c r="BO23" s="3928"/>
      <c r="BP23" s="466"/>
      <c r="BQ23"/>
      <c r="BR23" s="343"/>
      <c r="BS23" s="344"/>
      <c r="BT23" s="344"/>
      <c r="BU23" s="345"/>
      <c r="BV23" s="3883" t="s">
        <v>1511</v>
      </c>
      <c r="BW23" s="3884"/>
      <c r="BX23" s="3884"/>
      <c r="BY23" s="3884"/>
      <c r="BZ23" s="3884"/>
      <c r="CA23" s="3884"/>
      <c r="CB23" s="3884"/>
      <c r="CC23" s="3884"/>
      <c r="CD23" s="3884"/>
      <c r="CE23" s="2005">
        <v>6</v>
      </c>
      <c r="CF23" s="3227"/>
      <c r="CK23" s="1302"/>
      <c r="CL23" s="44"/>
      <c r="CM23" s="1401" t="s">
        <v>1126</v>
      </c>
      <c r="CO23" s="1301"/>
      <c r="CS23" s="1301"/>
      <c r="CT23" s="3883" t="s">
        <v>1533</v>
      </c>
      <c r="CU23" s="3884"/>
      <c r="CV23" s="3884"/>
      <c r="CW23" s="3884"/>
      <c r="CX23" s="3884"/>
      <c r="CY23" s="3884"/>
      <c r="CZ23" s="3884"/>
      <c r="DA23" s="3884"/>
      <c r="DB23" s="3884"/>
      <c r="DC23" s="3884"/>
      <c r="DD23" s="3884"/>
      <c r="DE23" s="2005">
        <v>11</v>
      </c>
    </row>
    <row r="24" spans="1:109" ht="13" customHeight="1">
      <c r="A24" s="3227"/>
      <c r="B24" s="119"/>
      <c r="C24" s="470" t="s">
        <v>36</v>
      </c>
      <c r="D24" s="2380">
        <v>2</v>
      </c>
      <c r="E24" s="3883" t="s">
        <v>1466</v>
      </c>
      <c r="F24" s="3884"/>
      <c r="G24" s="3884"/>
      <c r="H24" s="2550">
        <v>4</v>
      </c>
      <c r="I24" s="470" t="s">
        <v>36</v>
      </c>
      <c r="J24" s="2380">
        <v>2</v>
      </c>
      <c r="K24" s="292"/>
      <c r="L24" s="3917" t="s">
        <v>373</v>
      </c>
      <c r="M24" s="3918"/>
      <c r="N24" s="3918"/>
      <c r="O24" s="3918"/>
      <c r="P24" s="3918"/>
      <c r="Q24" s="3918"/>
      <c r="R24" s="3918"/>
      <c r="S24" s="3918"/>
      <c r="T24" s="3918"/>
      <c r="U24" s="3918"/>
      <c r="V24" s="3918"/>
      <c r="W24" s="3918"/>
      <c r="X24" s="3918"/>
      <c r="Y24" s="3918"/>
      <c r="Z24" s="538">
        <v>12</v>
      </c>
      <c r="AA24" s="3227"/>
      <c r="AB24" s="455"/>
      <c r="AC24" s="459"/>
      <c r="AD24" s="459"/>
      <c r="AE24" s="459"/>
      <c r="AF24" s="2242"/>
      <c r="AG24" s="3883" t="s">
        <v>1483</v>
      </c>
      <c r="AH24" s="3884"/>
      <c r="AI24" s="3884"/>
      <c r="AJ24" s="3884"/>
      <c r="AK24" s="3884"/>
      <c r="AL24" s="3884"/>
      <c r="AM24" s="3884"/>
      <c r="AN24" s="3884"/>
      <c r="AO24" s="3884"/>
      <c r="AP24" s="3884"/>
      <c r="AQ24" s="3884"/>
      <c r="AR24" s="3884"/>
      <c r="AS24" s="3884"/>
      <c r="AT24" s="3884"/>
      <c r="AU24" s="2005">
        <v>12</v>
      </c>
      <c r="AV24" s="3227"/>
      <c r="AW24" s="455"/>
      <c r="AX24" s="459"/>
      <c r="AY24" s="459"/>
      <c r="AZ24" s="460"/>
      <c r="BA24" s="3883" t="s">
        <v>1501</v>
      </c>
      <c r="BB24" s="3884"/>
      <c r="BC24" s="3884"/>
      <c r="BD24" s="3884"/>
      <c r="BE24" s="3884"/>
      <c r="BF24" s="3884"/>
      <c r="BG24" s="3884"/>
      <c r="BH24" s="3884"/>
      <c r="BI24" s="3884"/>
      <c r="BJ24" s="3884"/>
      <c r="BK24" s="3884"/>
      <c r="BL24" s="2350">
        <v>10</v>
      </c>
      <c r="BM24" s="335"/>
      <c r="BN24" s="2099"/>
      <c r="BO24" s="283"/>
      <c r="BP24" s="294"/>
      <c r="BQ24"/>
      <c r="BR24" s="3914"/>
      <c r="BS24" s="3915"/>
      <c r="BT24" s="3911"/>
      <c r="BU24" s="3908"/>
      <c r="BV24" s="3883" t="s">
        <v>1513</v>
      </c>
      <c r="BW24" s="3884"/>
      <c r="BX24" s="3884"/>
      <c r="BY24" s="3884"/>
      <c r="BZ24" s="3884"/>
      <c r="CA24" s="3884"/>
      <c r="CB24" s="3884"/>
      <c r="CC24" s="3884"/>
      <c r="CD24" s="3884"/>
      <c r="CE24" s="2005">
        <v>7</v>
      </c>
      <c r="CF24" s="3227"/>
      <c r="CK24" s="1302"/>
      <c r="CL24" s="44"/>
      <c r="CM24" s="1301"/>
      <c r="CO24" s="1301"/>
      <c r="CS24" s="1301"/>
      <c r="CT24" s="3922" t="s">
        <v>484</v>
      </c>
      <c r="CU24" s="3923"/>
      <c r="CV24" s="3923"/>
      <c r="CW24" s="3923"/>
      <c r="CX24" s="3923"/>
      <c r="CY24" s="3923"/>
      <c r="CZ24" s="3923"/>
      <c r="DA24" s="3923"/>
      <c r="DB24" s="3923"/>
      <c r="DC24" s="3923"/>
      <c r="DD24" s="3923"/>
      <c r="DE24" s="2005">
        <v>96</v>
      </c>
    </row>
    <row r="25" spans="1:109" ht="13" customHeight="1">
      <c r="A25" s="3227"/>
      <c r="B25" s="119"/>
      <c r="C25" s="543" t="s">
        <v>84</v>
      </c>
      <c r="D25" s="544">
        <f>I6</f>
        <v>-11.03</v>
      </c>
      <c r="E25" s="3883" t="s">
        <v>83</v>
      </c>
      <c r="F25" s="3884"/>
      <c r="G25" s="3884"/>
      <c r="H25" s="2464">
        <v>96</v>
      </c>
      <c r="I25" s="543" t="s">
        <v>84</v>
      </c>
      <c r="J25" s="544">
        <f>AB6</f>
        <v>-11.049999999999999</v>
      </c>
      <c r="K25" s="292"/>
      <c r="L25" s="3917" t="s">
        <v>323</v>
      </c>
      <c r="M25" s="3918"/>
      <c r="N25" s="3918"/>
      <c r="O25" s="3918"/>
      <c r="P25" s="3918"/>
      <c r="Q25" s="3918"/>
      <c r="R25" s="3918"/>
      <c r="S25" s="3918"/>
      <c r="T25" s="3918"/>
      <c r="U25" s="3918"/>
      <c r="V25" s="3918"/>
      <c r="W25" s="3918"/>
      <c r="X25" s="3918"/>
      <c r="Y25" s="3918"/>
      <c r="Z25" s="538">
        <v>13</v>
      </c>
      <c r="AA25" s="3227"/>
      <c r="AB25" s="332"/>
      <c r="AC25" s="258"/>
      <c r="AD25" s="258"/>
      <c r="AE25" s="258"/>
      <c r="AF25" s="2242"/>
      <c r="AG25" s="3883" t="s">
        <v>1484</v>
      </c>
      <c r="AH25" s="3884"/>
      <c r="AI25" s="3884"/>
      <c r="AJ25" s="3884"/>
      <c r="AK25" s="3884"/>
      <c r="AL25" s="3884"/>
      <c r="AM25" s="3884"/>
      <c r="AN25" s="3884"/>
      <c r="AO25" s="3884"/>
      <c r="AP25" s="3884"/>
      <c r="AQ25" s="3884"/>
      <c r="AR25" s="3884"/>
      <c r="AS25" s="3884"/>
      <c r="AT25" s="3884"/>
      <c r="AU25" s="538">
        <v>13</v>
      </c>
      <c r="AV25" s="3227"/>
      <c r="AW25" s="332"/>
      <c r="AX25" s="258"/>
      <c r="AY25" s="258"/>
      <c r="AZ25" s="257"/>
      <c r="BA25" s="3883" t="s">
        <v>1502</v>
      </c>
      <c r="BB25" s="3884"/>
      <c r="BC25" s="3884"/>
      <c r="BD25" s="3884"/>
      <c r="BE25" s="3884"/>
      <c r="BF25" s="3884"/>
      <c r="BG25" s="3884"/>
      <c r="BH25" s="3884"/>
      <c r="BI25" s="3884"/>
      <c r="BJ25" s="3884"/>
      <c r="BK25" s="3884"/>
      <c r="BL25" s="2350">
        <v>11</v>
      </c>
      <c r="BM25" s="335"/>
      <c r="BN25" s="2099"/>
      <c r="BO25" s="258"/>
      <c r="BP25" s="257"/>
      <c r="BQ25" s="258"/>
      <c r="BR25" s="3914"/>
      <c r="BS25" s="3916"/>
      <c r="BT25" s="3912"/>
      <c r="BU25" s="3909"/>
      <c r="BV25" s="3883" t="s">
        <v>1512</v>
      </c>
      <c r="BW25" s="3884"/>
      <c r="BX25" s="3884"/>
      <c r="BY25" s="3884"/>
      <c r="BZ25" s="3884"/>
      <c r="CA25" s="3884"/>
      <c r="CB25" s="3884"/>
      <c r="CC25" s="3884"/>
      <c r="CD25" s="3884"/>
      <c r="CE25" s="2005">
        <v>8</v>
      </c>
      <c r="CF25" s="3227"/>
      <c r="CK25" s="1302"/>
      <c r="CL25" s="44"/>
      <c r="CM25" s="1301"/>
      <c r="CO25" s="1301"/>
      <c r="CS25" s="1301"/>
      <c r="DE25" s="1301"/>
    </row>
    <row r="26" spans="1:109" ht="13" customHeight="1">
      <c r="A26" s="3227"/>
      <c r="B26" s="119"/>
      <c r="C26" s="335" t="s">
        <v>76</v>
      </c>
      <c r="D26" s="259">
        <v>99</v>
      </c>
      <c r="E26" s="3883" t="s">
        <v>76</v>
      </c>
      <c r="F26" s="3884"/>
      <c r="G26" s="3884"/>
      <c r="H26" s="2464">
        <v>99</v>
      </c>
      <c r="I26" s="260"/>
      <c r="J26" s="257"/>
      <c r="K26" s="292"/>
      <c r="L26" s="3917" t="s">
        <v>374</v>
      </c>
      <c r="M26" s="3918"/>
      <c r="N26" s="3918"/>
      <c r="O26" s="3918"/>
      <c r="P26" s="3918"/>
      <c r="Q26" s="3918"/>
      <c r="R26" s="3918"/>
      <c r="S26" s="3918"/>
      <c r="T26" s="3918"/>
      <c r="U26" s="3918"/>
      <c r="V26" s="3918"/>
      <c r="W26" s="3918"/>
      <c r="X26" s="3918"/>
      <c r="Y26" s="3918"/>
      <c r="Z26" s="538">
        <v>14</v>
      </c>
      <c r="AA26" s="3227"/>
      <c r="AB26" s="332"/>
      <c r="AC26" s="258"/>
      <c r="AD26" s="258"/>
      <c r="AE26" s="258"/>
      <c r="AF26" s="2242"/>
      <c r="AG26" s="3883" t="s">
        <v>1485</v>
      </c>
      <c r="AH26" s="3884"/>
      <c r="AI26" s="3884"/>
      <c r="AJ26" s="3884"/>
      <c r="AK26" s="3884"/>
      <c r="AL26" s="3884"/>
      <c r="AM26" s="3884"/>
      <c r="AN26" s="3884"/>
      <c r="AO26" s="3884"/>
      <c r="AP26" s="3884"/>
      <c r="AQ26" s="3884"/>
      <c r="AR26" s="3884"/>
      <c r="AS26" s="3884"/>
      <c r="AT26" s="3884"/>
      <c r="AU26" s="2005">
        <v>14</v>
      </c>
      <c r="AV26" s="3227"/>
      <c r="AW26" s="332"/>
      <c r="AX26" s="258"/>
      <c r="AY26" s="258"/>
      <c r="AZ26" s="257"/>
      <c r="BA26" s="3883" t="s">
        <v>1503</v>
      </c>
      <c r="BB26" s="3884"/>
      <c r="BC26" s="3884"/>
      <c r="BD26" s="3884"/>
      <c r="BE26" s="3884"/>
      <c r="BF26" s="3884"/>
      <c r="BG26" s="3884"/>
      <c r="BH26" s="3884"/>
      <c r="BI26" s="3884"/>
      <c r="BJ26" s="3884"/>
      <c r="BK26" s="3884"/>
      <c r="BL26" s="2350">
        <v>12</v>
      </c>
      <c r="BM26" s="513"/>
      <c r="BN26" s="2099"/>
      <c r="BO26" s="258"/>
      <c r="BP26" s="257"/>
      <c r="BQ26" s="258"/>
      <c r="BR26" s="3914"/>
      <c r="BS26" s="3916"/>
      <c r="BT26" s="3912"/>
      <c r="BU26" s="3909"/>
      <c r="BV26" s="3922" t="s">
        <v>484</v>
      </c>
      <c r="BW26" s="3923"/>
      <c r="BX26" s="3923"/>
      <c r="BY26" s="3923"/>
      <c r="BZ26" s="3923"/>
      <c r="CA26" s="3923"/>
      <c r="CB26" s="3923"/>
      <c r="CC26" s="3923"/>
      <c r="CD26" s="3923"/>
      <c r="CE26" s="2661">
        <v>96</v>
      </c>
      <c r="CF26" s="3227"/>
      <c r="CK26" s="1302"/>
      <c r="CL26" s="44"/>
      <c r="CM26" s="1301"/>
      <c r="CO26" s="1301"/>
      <c r="CS26" s="1301"/>
      <c r="DE26" s="1301"/>
    </row>
    <row r="27" spans="1:109" ht="13" customHeight="1">
      <c r="A27" s="3227"/>
      <c r="B27" s="119"/>
      <c r="C27" s="543" t="s">
        <v>84</v>
      </c>
      <c r="D27" s="544">
        <f>I6</f>
        <v>-11.03</v>
      </c>
      <c r="E27" s="474"/>
      <c r="F27" s="349"/>
      <c r="G27" s="349"/>
      <c r="H27" s="475"/>
      <c r="I27" s="260"/>
      <c r="J27" s="257"/>
      <c r="K27" s="292"/>
      <c r="L27" s="3917" t="s">
        <v>375</v>
      </c>
      <c r="M27" s="3918"/>
      <c r="N27" s="3918"/>
      <c r="O27" s="3918"/>
      <c r="P27" s="3918"/>
      <c r="Q27" s="3918"/>
      <c r="R27" s="3918"/>
      <c r="S27" s="3918"/>
      <c r="T27" s="3918"/>
      <c r="U27" s="3918"/>
      <c r="V27" s="3918"/>
      <c r="W27" s="3918"/>
      <c r="X27" s="3918"/>
      <c r="Y27" s="3918"/>
      <c r="Z27" s="538">
        <v>15</v>
      </c>
      <c r="AA27" s="3227"/>
      <c r="AB27" s="332"/>
      <c r="AC27" s="258"/>
      <c r="AD27" s="258"/>
      <c r="AE27" s="258"/>
      <c r="AF27" s="2242"/>
      <c r="AG27" s="3687" t="s">
        <v>661</v>
      </c>
      <c r="AH27" s="3884"/>
      <c r="AI27" s="3884"/>
      <c r="AJ27" s="3884"/>
      <c r="AK27" s="3884"/>
      <c r="AL27" s="3884"/>
      <c r="AM27" s="3884"/>
      <c r="AN27" s="3884"/>
      <c r="AO27" s="3884"/>
      <c r="AP27" s="3884"/>
      <c r="AQ27" s="3884"/>
      <c r="AR27" s="3884"/>
      <c r="AS27" s="3884"/>
      <c r="AT27" s="3884"/>
      <c r="AU27" s="2005">
        <v>96</v>
      </c>
      <c r="AV27" s="3227"/>
      <c r="AW27" s="332"/>
      <c r="AX27" s="258"/>
      <c r="AY27" s="258"/>
      <c r="AZ27" s="257"/>
      <c r="BA27" s="3687"/>
      <c r="BB27" s="3687"/>
      <c r="BC27" s="3687"/>
      <c r="BD27" s="3687"/>
      <c r="BE27" s="3687"/>
      <c r="BF27" s="3687"/>
      <c r="BG27" s="3687"/>
      <c r="BH27" s="3687"/>
      <c r="BI27" s="3687"/>
      <c r="BJ27" s="3687"/>
      <c r="BK27" s="3687"/>
      <c r="BL27" s="2415"/>
      <c r="BM27"/>
      <c r="BN27"/>
      <c r="BO27" s="258"/>
      <c r="BP27" s="257"/>
      <c r="BQ27" s="258"/>
      <c r="BR27" s="3914"/>
      <c r="BS27" s="3916"/>
      <c r="BT27" s="3912"/>
      <c r="BU27" s="3909"/>
      <c r="BV27" s="3924" t="s">
        <v>1514</v>
      </c>
      <c r="BW27" s="3923"/>
      <c r="BX27" s="3923"/>
      <c r="BY27" s="3923"/>
      <c r="BZ27" s="3923"/>
      <c r="CA27" s="3923"/>
      <c r="CB27" s="3923"/>
      <c r="CC27" s="3923"/>
      <c r="CD27" s="3923"/>
      <c r="CE27" s="2661">
        <v>99</v>
      </c>
      <c r="CF27" s="3227"/>
      <c r="CK27" s="1302"/>
      <c r="CL27" s="44"/>
      <c r="CM27" s="1301"/>
      <c r="CO27" s="1301"/>
      <c r="CS27" s="1301"/>
      <c r="DE27" s="1301"/>
    </row>
    <row r="28" spans="1:109" ht="13" customHeight="1">
      <c r="A28" s="3228"/>
      <c r="B28" s="119"/>
      <c r="C28" s="462"/>
      <c r="D28" s="464"/>
      <c r="E28" s="303"/>
      <c r="F28" s="510"/>
      <c r="G28" s="510"/>
      <c r="H28" s="511"/>
      <c r="I28" s="900"/>
      <c r="J28" s="901"/>
      <c r="K28" s="296"/>
      <c r="L28" s="472"/>
      <c r="M28" s="472"/>
      <c r="N28" s="472"/>
      <c r="O28" s="472"/>
      <c r="P28" s="472"/>
      <c r="Q28" s="472"/>
      <c r="R28" s="472"/>
      <c r="S28" s="472"/>
      <c r="T28" s="472"/>
      <c r="U28" s="472"/>
      <c r="V28" s="472"/>
      <c r="W28" s="472"/>
      <c r="X28" s="472"/>
      <c r="Y28" s="472"/>
      <c r="Z28" s="463"/>
      <c r="AA28" s="3228"/>
      <c r="AB28" s="471"/>
      <c r="AC28" s="464"/>
      <c r="AD28" s="464"/>
      <c r="AE28" s="464"/>
      <c r="AF28" s="2243" t="s">
        <v>40</v>
      </c>
      <c r="AG28" s="2595"/>
      <c r="AH28" s="536"/>
      <c r="AI28" s="536"/>
      <c r="AJ28" s="536"/>
      <c r="AK28" s="536"/>
      <c r="AL28" s="536"/>
      <c r="AM28" s="536"/>
      <c r="AN28" s="536"/>
      <c r="AO28" s="536"/>
      <c r="AP28" s="536"/>
      <c r="AQ28" s="536"/>
      <c r="AR28" s="536"/>
      <c r="AS28" s="536"/>
      <c r="AT28" s="536"/>
      <c r="AU28" s="2386"/>
      <c r="AV28" s="3228"/>
      <c r="AW28" s="471"/>
      <c r="AX28" s="464"/>
      <c r="AY28" s="464"/>
      <c r="AZ28" s="463"/>
      <c r="BM28" s="301"/>
      <c r="BN28" s="510"/>
      <c r="BO28" s="1808"/>
      <c r="BP28" s="1809"/>
      <c r="BQ28" s="2596"/>
      <c r="BR28" s="3914"/>
      <c r="BS28" s="3916"/>
      <c r="BT28" s="3913"/>
      <c r="BU28" s="3910"/>
      <c r="BV28" s="303"/>
      <c r="BW28" s="510"/>
      <c r="BX28" s="510"/>
      <c r="BY28" s="510"/>
      <c r="BZ28" s="510"/>
      <c r="CA28" s="510"/>
      <c r="CB28" s="510"/>
      <c r="CC28" s="510"/>
      <c r="CD28" s="510"/>
      <c r="CE28" s="511"/>
      <c r="CF28" s="3228"/>
      <c r="CK28" s="303"/>
      <c r="CL28" s="510"/>
      <c r="CM28" s="511"/>
      <c r="CO28" s="1301"/>
      <c r="CS28" s="1301"/>
      <c r="CT28" s="1302"/>
      <c r="CU28" s="44"/>
      <c r="CV28" s="44"/>
      <c r="CW28" s="44"/>
      <c r="CX28" s="44"/>
      <c r="CY28" s="44"/>
      <c r="CZ28" s="44"/>
      <c r="DA28" s="44"/>
      <c r="DB28" s="44"/>
      <c r="DC28" s="44"/>
      <c r="DD28" s="44"/>
      <c r="DE28" s="1301"/>
    </row>
    <row r="29" spans="1:109" ht="13" customHeight="1">
      <c r="A29" s="2383"/>
      <c r="B29" s="119"/>
      <c r="C29" s="462"/>
      <c r="D29" s="464"/>
      <c r="E29" s="303"/>
      <c r="F29" s="510"/>
      <c r="G29" s="510"/>
      <c r="H29" s="511"/>
      <c r="I29"/>
      <c r="J29"/>
      <c r="K29"/>
      <c r="L29" s="2218" t="s">
        <v>148</v>
      </c>
      <c r="M29" s="2218" t="s">
        <v>149</v>
      </c>
      <c r="N29" s="2218" t="s">
        <v>150</v>
      </c>
      <c r="O29" s="2218" t="s">
        <v>151</v>
      </c>
      <c r="P29" s="2218" t="s">
        <v>152</v>
      </c>
      <c r="Q29" s="2218" t="s">
        <v>153</v>
      </c>
      <c r="R29" s="2218" t="s">
        <v>334</v>
      </c>
      <c r="S29" s="2218" t="s">
        <v>335</v>
      </c>
      <c r="T29" s="2218" t="s">
        <v>336</v>
      </c>
      <c r="U29" s="2218" t="s">
        <v>1001</v>
      </c>
      <c r="V29" s="2218" t="s">
        <v>662</v>
      </c>
      <c r="W29" s="2218" t="s">
        <v>654</v>
      </c>
      <c r="X29" s="2218" t="s">
        <v>663</v>
      </c>
      <c r="Y29" s="2218" t="s">
        <v>664</v>
      </c>
      <c r="Z29" s="2218" t="s">
        <v>1002</v>
      </c>
      <c r="AA29" s="2383"/>
      <c r="AB29" s="332"/>
      <c r="AC29" s="258"/>
      <c r="AD29" s="258"/>
      <c r="AE29" s="258"/>
      <c r="AF29" s="2242"/>
      <c r="AG29" s="2218" t="s">
        <v>148</v>
      </c>
      <c r="AH29" s="2218" t="s">
        <v>149</v>
      </c>
      <c r="AI29" s="2218" t="s">
        <v>150</v>
      </c>
      <c r="AJ29" s="2218" t="s">
        <v>151</v>
      </c>
      <c r="AK29" s="2218" t="s">
        <v>152</v>
      </c>
      <c r="AL29" s="2218" t="s">
        <v>153</v>
      </c>
      <c r="AM29" s="2218" t="s">
        <v>334</v>
      </c>
      <c r="AN29" s="2218" t="s">
        <v>335</v>
      </c>
      <c r="AO29" s="2218" t="s">
        <v>336</v>
      </c>
      <c r="AP29" s="2218" t="s">
        <v>1001</v>
      </c>
      <c r="AQ29" s="2218" t="s">
        <v>662</v>
      </c>
      <c r="AR29" s="2218" t="s">
        <v>654</v>
      </c>
      <c r="AS29" s="2218" t="s">
        <v>663</v>
      </c>
      <c r="AT29" s="2218" t="s">
        <v>664</v>
      </c>
      <c r="AU29" s="2218" t="s">
        <v>1002</v>
      </c>
      <c r="AV29" s="2383"/>
      <c r="AW29" s="332"/>
      <c r="AX29" s="258"/>
      <c r="AY29" s="464"/>
      <c r="AZ29" s="463"/>
      <c r="BA29" s="2218" t="s">
        <v>148</v>
      </c>
      <c r="BB29" s="2218" t="s">
        <v>149</v>
      </c>
      <c r="BC29" s="2218" t="s">
        <v>150</v>
      </c>
      <c r="BD29" s="2218" t="s">
        <v>151</v>
      </c>
      <c r="BE29" s="2218" t="s">
        <v>152</v>
      </c>
      <c r="BF29" s="2218" t="s">
        <v>153</v>
      </c>
      <c r="BG29" s="2218" t="s">
        <v>334</v>
      </c>
      <c r="BH29" s="2218" t="s">
        <v>335</v>
      </c>
      <c r="BI29" s="2218" t="s">
        <v>336</v>
      </c>
      <c r="BJ29" s="2218" t="s">
        <v>1001</v>
      </c>
      <c r="BK29" s="2218" t="s">
        <v>662</v>
      </c>
      <c r="BL29" s="2218" t="s">
        <v>654</v>
      </c>
      <c r="BM29" s="301"/>
      <c r="BN29" s="510"/>
      <c r="BO29" s="1808"/>
      <c r="BP29" s="1809"/>
      <c r="BQ29" s="2596" t="s">
        <v>40</v>
      </c>
      <c r="BR29" s="2459"/>
      <c r="BS29" s="2460"/>
      <c r="BT29" s="2431"/>
      <c r="BU29" s="2430"/>
      <c r="BV29" s="2218" t="s">
        <v>148</v>
      </c>
      <c r="BW29" s="2218" t="s">
        <v>149</v>
      </c>
      <c r="BX29" s="2218" t="s">
        <v>150</v>
      </c>
      <c r="BY29" s="2218" t="s">
        <v>151</v>
      </c>
      <c r="BZ29" s="2218" t="s">
        <v>152</v>
      </c>
      <c r="CA29" s="2218" t="s">
        <v>153</v>
      </c>
      <c r="CB29" s="2218" t="s">
        <v>334</v>
      </c>
      <c r="CC29" s="2218" t="s">
        <v>335</v>
      </c>
      <c r="CD29" s="2218" t="s">
        <v>336</v>
      </c>
      <c r="CE29" s="2218" t="s">
        <v>1001</v>
      </c>
      <c r="CF29" s="2383"/>
      <c r="CK29" s="2218" t="s">
        <v>148</v>
      </c>
      <c r="CL29" s="2218" t="s">
        <v>149</v>
      </c>
      <c r="CM29" s="2218" t="s">
        <v>150</v>
      </c>
      <c r="CO29" s="1301"/>
      <c r="CS29" s="1301"/>
      <c r="CT29" s="2218" t="s">
        <v>148</v>
      </c>
      <c r="CU29" s="2218" t="s">
        <v>149</v>
      </c>
      <c r="CV29" s="2218" t="s">
        <v>150</v>
      </c>
      <c r="CW29" s="2218" t="s">
        <v>151</v>
      </c>
      <c r="CX29" s="2218" t="s">
        <v>152</v>
      </c>
      <c r="CY29" s="2218" t="s">
        <v>153</v>
      </c>
      <c r="CZ29" s="2218" t="s">
        <v>334</v>
      </c>
      <c r="DA29" s="2218" t="s">
        <v>335</v>
      </c>
      <c r="DB29" s="2218" t="s">
        <v>336</v>
      </c>
      <c r="DC29" s="2218" t="s">
        <v>1001</v>
      </c>
      <c r="DD29" s="2218" t="s">
        <v>662</v>
      </c>
      <c r="DE29" s="2218" t="s">
        <v>654</v>
      </c>
    </row>
    <row r="30" spans="1:109" ht="18" customHeight="1">
      <c r="A30" s="193">
        <v>1</v>
      </c>
      <c r="B30" s="184"/>
      <c r="C30" s="346"/>
      <c r="D30" s="347"/>
      <c r="E30" s="275"/>
      <c r="F30" s="351"/>
      <c r="G30" s="351"/>
      <c r="H30" s="276"/>
      <c r="I30" s="271"/>
      <c r="J30" s="298"/>
      <c r="K30" s="272"/>
      <c r="L30" s="297"/>
      <c r="M30" s="297"/>
      <c r="N30" s="297"/>
      <c r="O30" s="297"/>
      <c r="P30" s="297"/>
      <c r="Q30" s="297"/>
      <c r="R30" s="297"/>
      <c r="S30" s="297"/>
      <c r="T30" s="297"/>
      <c r="U30" s="297"/>
      <c r="V30" s="297"/>
      <c r="W30" s="297"/>
      <c r="X30" s="297"/>
      <c r="Y30" s="297"/>
      <c r="Z30" s="297"/>
      <c r="AA30" s="193">
        <v>1</v>
      </c>
      <c r="AB30" s="3825"/>
      <c r="AC30" s="3826"/>
      <c r="AD30" s="3826"/>
      <c r="AE30" s="3905"/>
      <c r="AF30" s="1666"/>
      <c r="AG30" s="1716"/>
      <c r="AH30" s="1716"/>
      <c r="AI30" s="1716"/>
      <c r="AJ30" s="1716"/>
      <c r="AK30" s="1716"/>
      <c r="AL30" s="1716"/>
      <c r="AM30" s="1716"/>
      <c r="AN30" s="1716"/>
      <c r="AO30" s="1716"/>
      <c r="AP30" s="1716"/>
      <c r="AQ30" s="1716"/>
      <c r="AR30" s="1716"/>
      <c r="AS30" s="1716"/>
      <c r="AT30" s="1716"/>
      <c r="AU30" s="1716"/>
      <c r="AV30" s="193">
        <v>1</v>
      </c>
      <c r="AW30" s="271"/>
      <c r="AX30" s="330"/>
      <c r="AY30" s="328"/>
      <c r="AZ30" s="327"/>
      <c r="BA30" s="2218"/>
      <c r="BB30" s="2218"/>
      <c r="BC30" s="2218"/>
      <c r="BD30" s="2218"/>
      <c r="BE30" s="2218"/>
      <c r="BF30" s="2218"/>
      <c r="BG30" s="2218"/>
      <c r="BH30" s="2218"/>
      <c r="BI30" s="2218"/>
      <c r="BJ30" s="2218"/>
      <c r="BK30" s="2218"/>
      <c r="BL30" s="2218"/>
      <c r="BM30" s="3902"/>
      <c r="BN30" s="3903"/>
      <c r="BO30" s="3903"/>
      <c r="BP30" s="3904"/>
      <c r="BQ30" s="297"/>
      <c r="BR30" s="3926"/>
      <c r="BS30" s="3926"/>
      <c r="BT30" s="3926"/>
      <c r="BU30" s="3926"/>
      <c r="BV30" s="2218"/>
      <c r="BW30" s="2218"/>
      <c r="BX30" s="2218"/>
      <c r="BY30" s="2218"/>
      <c r="BZ30" s="2218"/>
      <c r="CA30" s="2218"/>
      <c r="CB30" s="2218"/>
      <c r="CC30" s="2218"/>
      <c r="CD30" s="2218"/>
      <c r="CE30" s="2218"/>
      <c r="CF30" s="193">
        <v>1</v>
      </c>
      <c r="CG30" s="351"/>
      <c r="CH30" s="351"/>
      <c r="CI30" s="351"/>
      <c r="CJ30" s="351"/>
      <c r="CK30" s="2218"/>
      <c r="CL30" s="2218"/>
      <c r="CM30" s="2218"/>
      <c r="CN30" s="351"/>
      <c r="CO30" s="276"/>
      <c r="CP30" s="275"/>
      <c r="CQ30" s="351"/>
      <c r="CR30" s="351"/>
      <c r="CS30" s="276"/>
      <c r="CT30" s="2218"/>
      <c r="CU30" s="2218"/>
      <c r="CV30" s="2218"/>
      <c r="CW30" s="2218"/>
      <c r="CX30" s="2218"/>
      <c r="CY30" s="2218"/>
      <c r="CZ30" s="2218"/>
      <c r="DA30" s="2218"/>
      <c r="DB30" s="2218"/>
      <c r="DC30" s="2218"/>
      <c r="DD30" s="2218"/>
      <c r="DE30" s="276"/>
    </row>
    <row r="31" spans="1:109" ht="18" customHeight="1">
      <c r="A31" s="193">
        <f t="shared" ref="A31:A44" si="0">A30+1</f>
        <v>2</v>
      </c>
      <c r="B31" s="184"/>
      <c r="C31" s="346"/>
      <c r="D31" s="347"/>
      <c r="E31" s="275"/>
      <c r="F31" s="351"/>
      <c r="G31" s="351"/>
      <c r="H31" s="276"/>
      <c r="I31" s="271"/>
      <c r="J31" s="298"/>
      <c r="K31" s="270"/>
      <c r="L31" s="297"/>
      <c r="M31" s="297"/>
      <c r="N31" s="297"/>
      <c r="O31" s="297"/>
      <c r="P31" s="297"/>
      <c r="Q31" s="297"/>
      <c r="R31" s="297"/>
      <c r="S31" s="297"/>
      <c r="T31" s="297"/>
      <c r="U31" s="297"/>
      <c r="V31" s="297"/>
      <c r="W31" s="297"/>
      <c r="X31" s="297"/>
      <c r="Y31" s="297"/>
      <c r="Z31" s="2429"/>
      <c r="AA31" s="193">
        <f t="shared" ref="AA31:AA44" si="1">AA30+1</f>
        <v>2</v>
      </c>
      <c r="AB31" s="3825"/>
      <c r="AC31" s="3826"/>
      <c r="AD31" s="3826"/>
      <c r="AE31" s="3905"/>
      <c r="AF31" s="1666"/>
      <c r="AG31" s="1716"/>
      <c r="AH31" s="1716"/>
      <c r="AI31" s="1716"/>
      <c r="AJ31" s="1716"/>
      <c r="AK31" s="1716"/>
      <c r="AL31" s="1716"/>
      <c r="AM31" s="1716"/>
      <c r="AN31" s="1716"/>
      <c r="AO31" s="1716"/>
      <c r="AP31" s="1716"/>
      <c r="AQ31" s="1716"/>
      <c r="AR31" s="1716"/>
      <c r="AS31" s="1716"/>
      <c r="AT31" s="1716"/>
      <c r="AU31" s="329"/>
      <c r="AV31" s="193">
        <f t="shared" ref="AV31:AV44" si="2">AV30+1</f>
        <v>2</v>
      </c>
      <c r="AW31" s="271"/>
      <c r="AX31" s="330"/>
      <c r="AY31" s="328"/>
      <c r="AZ31" s="327"/>
      <c r="BA31" s="2218"/>
      <c r="BB31" s="2218"/>
      <c r="BC31" s="2218"/>
      <c r="BD31" s="2218"/>
      <c r="BE31" s="2218"/>
      <c r="BF31" s="2218"/>
      <c r="BG31" s="2218"/>
      <c r="BH31" s="2218"/>
      <c r="BI31" s="2218"/>
      <c r="BJ31" s="2218"/>
      <c r="BK31" s="2218"/>
      <c r="BL31" s="2218"/>
      <c r="BM31" s="3894"/>
      <c r="BN31" s="3895"/>
      <c r="BO31" s="3895"/>
      <c r="BP31" s="3896"/>
      <c r="BQ31" s="297"/>
      <c r="BR31" s="3823"/>
      <c r="BS31" s="3824"/>
      <c r="BT31" s="3824"/>
      <c r="BU31" s="3882"/>
      <c r="BV31" s="297"/>
      <c r="BW31" s="297"/>
      <c r="BX31" s="297"/>
      <c r="BY31" s="297"/>
      <c r="BZ31" s="297"/>
      <c r="CA31" s="297"/>
      <c r="CB31" s="297"/>
      <c r="CC31" s="297"/>
      <c r="CD31" s="297"/>
      <c r="CE31" s="297"/>
      <c r="CF31" s="193">
        <f t="shared" ref="CF31:CF44" si="3">CF30+1</f>
        <v>2</v>
      </c>
      <c r="CG31" s="3823"/>
      <c r="CH31" s="3925"/>
      <c r="CI31" s="3925"/>
      <c r="CJ31" s="3925"/>
      <c r="CK31" s="2218"/>
      <c r="CL31" s="2218"/>
      <c r="CM31" s="2218"/>
      <c r="CN31" s="275"/>
      <c r="CO31" s="276"/>
      <c r="CP31" s="275"/>
      <c r="CQ31" s="351"/>
      <c r="CR31" s="351"/>
      <c r="CS31" s="276"/>
      <c r="CT31" s="2218"/>
      <c r="CU31" s="2218"/>
      <c r="CV31" s="2218"/>
      <c r="CW31" s="2218"/>
      <c r="CX31" s="2218"/>
      <c r="CY31" s="2218"/>
      <c r="CZ31" s="2218"/>
      <c r="DA31" s="2218"/>
      <c r="DB31" s="2218"/>
      <c r="DC31" s="2218"/>
      <c r="DD31" s="2218"/>
      <c r="DE31" s="276"/>
    </row>
    <row r="32" spans="1:109" ht="18" customHeight="1">
      <c r="A32" s="72">
        <f t="shared" si="0"/>
        <v>3</v>
      </c>
      <c r="B32" s="184"/>
      <c r="C32" s="346"/>
      <c r="D32" s="347"/>
      <c r="E32" s="275"/>
      <c r="F32" s="351"/>
      <c r="G32" s="351"/>
      <c r="H32" s="276"/>
      <c r="I32" s="273"/>
      <c r="J32" s="274"/>
      <c r="K32" s="278"/>
      <c r="L32" s="297"/>
      <c r="M32" s="297"/>
      <c r="N32" s="297"/>
      <c r="O32" s="297"/>
      <c r="P32" s="297"/>
      <c r="Q32" s="297"/>
      <c r="R32" s="297"/>
      <c r="S32" s="297"/>
      <c r="T32" s="297"/>
      <c r="U32" s="297"/>
      <c r="V32" s="297"/>
      <c r="W32" s="297"/>
      <c r="X32" s="297"/>
      <c r="Y32" s="297"/>
      <c r="Z32" s="2429"/>
      <c r="AA32" s="72">
        <f t="shared" si="1"/>
        <v>3</v>
      </c>
      <c r="AB32" s="3823"/>
      <c r="AC32" s="3824"/>
      <c r="AD32" s="3824"/>
      <c r="AE32" s="3882"/>
      <c r="AF32" s="1716"/>
      <c r="AG32" s="1716"/>
      <c r="AH32" s="1716"/>
      <c r="AI32" s="1716"/>
      <c r="AJ32" s="1716"/>
      <c r="AK32" s="1716"/>
      <c r="AL32" s="1716"/>
      <c r="AM32" s="1716"/>
      <c r="AN32" s="1716"/>
      <c r="AO32" s="1716"/>
      <c r="AP32" s="1716"/>
      <c r="AQ32" s="1716"/>
      <c r="AR32" s="1716"/>
      <c r="AS32" s="1716"/>
      <c r="AT32" s="1716"/>
      <c r="AU32" s="327"/>
      <c r="AV32" s="72">
        <f t="shared" si="2"/>
        <v>3</v>
      </c>
      <c r="AW32" s="273"/>
      <c r="AX32" s="328"/>
      <c r="AY32" s="328"/>
      <c r="AZ32" s="327"/>
      <c r="BA32" s="2218"/>
      <c r="BB32" s="2218"/>
      <c r="BC32" s="2218"/>
      <c r="BD32" s="2218"/>
      <c r="BE32" s="2218"/>
      <c r="BF32" s="2218"/>
      <c r="BG32" s="2218"/>
      <c r="BH32" s="2218"/>
      <c r="BI32" s="2218"/>
      <c r="BJ32" s="2218"/>
      <c r="BK32" s="2218"/>
      <c r="BL32" s="2218"/>
      <c r="BM32" s="3894"/>
      <c r="BN32" s="3895"/>
      <c r="BO32" s="3895"/>
      <c r="BP32" s="3896"/>
      <c r="BQ32" s="297"/>
      <c r="BR32" s="3823"/>
      <c r="BS32" s="3824"/>
      <c r="BT32" s="3824"/>
      <c r="BU32" s="3882"/>
      <c r="BV32" s="297"/>
      <c r="BW32" s="297"/>
      <c r="BX32" s="297"/>
      <c r="BY32" s="297"/>
      <c r="BZ32" s="297"/>
      <c r="CA32" s="297"/>
      <c r="CB32" s="297"/>
      <c r="CC32" s="297"/>
      <c r="CD32" s="297"/>
      <c r="CE32" s="297"/>
      <c r="CF32" s="72">
        <f t="shared" si="3"/>
        <v>3</v>
      </c>
      <c r="CG32" s="3823"/>
      <c r="CH32" s="3824"/>
      <c r="CI32" s="3824"/>
      <c r="CJ32" s="3824"/>
      <c r="CK32" s="2218"/>
      <c r="CL32" s="2218"/>
      <c r="CM32" s="2218"/>
      <c r="CN32" s="275"/>
      <c r="CO32" s="276"/>
      <c r="CP32" s="275"/>
      <c r="CQ32" s="351"/>
      <c r="CR32" s="351"/>
      <c r="CS32" s="276"/>
      <c r="CT32" s="2218"/>
      <c r="CU32" s="2218"/>
      <c r="CV32" s="2218"/>
      <c r="CW32" s="2218"/>
      <c r="CX32" s="2218"/>
      <c r="CY32" s="2218"/>
      <c r="CZ32" s="2218"/>
      <c r="DA32" s="2218"/>
      <c r="DB32" s="2218"/>
      <c r="DC32" s="2218"/>
      <c r="DD32" s="2218"/>
      <c r="DE32" s="276"/>
    </row>
    <row r="33" spans="1:109" s="152" customFormat="1" ht="18" customHeight="1">
      <c r="A33" s="194">
        <f t="shared" si="0"/>
        <v>4</v>
      </c>
      <c r="B33" s="184"/>
      <c r="C33" s="346"/>
      <c r="D33" s="347"/>
      <c r="E33" s="275"/>
      <c r="F33" s="351"/>
      <c r="G33" s="351"/>
      <c r="H33" s="276"/>
      <c r="I33" s="271"/>
      <c r="J33" s="298"/>
      <c r="K33" s="272"/>
      <c r="L33" s="297"/>
      <c r="M33" s="297"/>
      <c r="N33" s="297"/>
      <c r="O33" s="297"/>
      <c r="P33" s="297"/>
      <c r="Q33" s="297"/>
      <c r="R33" s="297"/>
      <c r="S33" s="297"/>
      <c r="T33" s="297"/>
      <c r="U33" s="297"/>
      <c r="V33" s="297"/>
      <c r="W33" s="297"/>
      <c r="X33" s="297"/>
      <c r="Y33" s="297"/>
      <c r="Z33" s="2429"/>
      <c r="AA33" s="194">
        <f t="shared" si="1"/>
        <v>4</v>
      </c>
      <c r="AB33" s="3825"/>
      <c r="AC33" s="3826"/>
      <c r="AD33" s="3826"/>
      <c r="AE33" s="3905"/>
      <c r="AF33" s="1666"/>
      <c r="AG33" s="1716"/>
      <c r="AH33" s="1716"/>
      <c r="AI33" s="1716"/>
      <c r="AJ33" s="1716"/>
      <c r="AK33" s="1716"/>
      <c r="AL33" s="1716"/>
      <c r="AM33" s="1716"/>
      <c r="AN33" s="1716"/>
      <c r="AO33" s="1716"/>
      <c r="AP33" s="1716"/>
      <c r="AQ33" s="1716"/>
      <c r="AR33" s="1716"/>
      <c r="AS33" s="1716"/>
      <c r="AT33" s="1716"/>
      <c r="AU33" s="329"/>
      <c r="AV33" s="194">
        <f t="shared" si="2"/>
        <v>4</v>
      </c>
      <c r="AW33" s="271"/>
      <c r="AX33" s="330"/>
      <c r="AY33" s="328"/>
      <c r="AZ33" s="327"/>
      <c r="BA33" s="2218"/>
      <c r="BB33" s="2218"/>
      <c r="BC33" s="2218"/>
      <c r="BD33" s="2218"/>
      <c r="BE33" s="2218"/>
      <c r="BF33" s="2218"/>
      <c r="BG33" s="2218"/>
      <c r="BH33" s="2218"/>
      <c r="BI33" s="2218"/>
      <c r="BJ33" s="2218"/>
      <c r="BK33" s="2218"/>
      <c r="BL33" s="2218"/>
      <c r="BM33" s="3894"/>
      <c r="BN33" s="3895"/>
      <c r="BO33" s="3895"/>
      <c r="BP33" s="3896"/>
      <c r="BQ33" s="297"/>
      <c r="BR33" s="3823"/>
      <c r="BS33" s="3824"/>
      <c r="BT33" s="3824"/>
      <c r="BU33" s="3882"/>
      <c r="BV33" s="297"/>
      <c r="BW33" s="297"/>
      <c r="BX33" s="297"/>
      <c r="BY33" s="297"/>
      <c r="BZ33" s="297"/>
      <c r="CA33" s="297"/>
      <c r="CB33" s="297"/>
      <c r="CC33" s="297"/>
      <c r="CD33" s="297"/>
      <c r="CE33" s="297"/>
      <c r="CF33" s="194">
        <f t="shared" si="3"/>
        <v>4</v>
      </c>
      <c r="CG33" s="3823"/>
      <c r="CH33" s="3824"/>
      <c r="CI33" s="3824"/>
      <c r="CJ33" s="3824"/>
      <c r="CK33" s="2218"/>
      <c r="CL33" s="2218"/>
      <c r="CM33" s="2218"/>
      <c r="CN33" s="275"/>
      <c r="CO33" s="276"/>
      <c r="CP33" s="275"/>
      <c r="CQ33" s="351"/>
      <c r="CR33" s="351"/>
      <c r="CS33" s="276"/>
      <c r="CT33" s="2218"/>
      <c r="CU33" s="2218"/>
      <c r="CV33" s="2218"/>
      <c r="CW33" s="2218"/>
      <c r="CX33" s="2218"/>
      <c r="CY33" s="2218"/>
      <c r="CZ33" s="2218"/>
      <c r="DA33" s="2218"/>
      <c r="DB33" s="2218"/>
      <c r="DC33" s="2218"/>
      <c r="DD33" s="2218"/>
      <c r="DE33" s="276"/>
    </row>
    <row r="34" spans="1:109" s="152" customFormat="1" ht="18" customHeight="1">
      <c r="A34" s="195">
        <f t="shared" si="0"/>
        <v>5</v>
      </c>
      <c r="B34" s="184"/>
      <c r="C34" s="346"/>
      <c r="D34" s="347"/>
      <c r="E34" s="275"/>
      <c r="F34" s="351"/>
      <c r="G34" s="351"/>
      <c r="H34" s="276"/>
      <c r="I34" s="271"/>
      <c r="J34" s="298"/>
      <c r="K34" s="270"/>
      <c r="L34" s="297"/>
      <c r="M34" s="297"/>
      <c r="N34" s="297"/>
      <c r="O34" s="297"/>
      <c r="P34" s="297"/>
      <c r="Q34" s="297"/>
      <c r="R34" s="297"/>
      <c r="S34" s="297"/>
      <c r="T34" s="297"/>
      <c r="U34" s="297"/>
      <c r="V34" s="297"/>
      <c r="W34" s="297"/>
      <c r="X34" s="297"/>
      <c r="Y34" s="297"/>
      <c r="Z34" s="2429"/>
      <c r="AA34" s="195">
        <f t="shared" si="1"/>
        <v>5</v>
      </c>
      <c r="AB34" s="3825"/>
      <c r="AC34" s="3826"/>
      <c r="AD34" s="3826"/>
      <c r="AE34" s="3905"/>
      <c r="AF34" s="1666"/>
      <c r="AG34" s="1716"/>
      <c r="AH34" s="1716"/>
      <c r="AI34" s="1716"/>
      <c r="AJ34" s="1716"/>
      <c r="AK34" s="1716"/>
      <c r="AL34" s="1716"/>
      <c r="AM34" s="1716"/>
      <c r="AN34" s="1716"/>
      <c r="AO34" s="1716"/>
      <c r="AP34" s="1716"/>
      <c r="AQ34" s="1716"/>
      <c r="AR34" s="1716"/>
      <c r="AS34" s="1716"/>
      <c r="AT34" s="1716"/>
      <c r="AU34" s="329"/>
      <c r="AV34" s="195">
        <f t="shared" si="2"/>
        <v>5</v>
      </c>
      <c r="AW34" s="271"/>
      <c r="AX34" s="330"/>
      <c r="AY34" s="328"/>
      <c r="AZ34" s="327"/>
      <c r="BA34" s="2218"/>
      <c r="BB34" s="2218"/>
      <c r="BC34" s="2218"/>
      <c r="BD34" s="2218"/>
      <c r="BE34" s="2218"/>
      <c r="BF34" s="2218"/>
      <c r="BG34" s="2218"/>
      <c r="BH34" s="2218"/>
      <c r="BI34" s="2218"/>
      <c r="BJ34" s="2218"/>
      <c r="BK34" s="2218"/>
      <c r="BL34" s="2218"/>
      <c r="BM34" s="3894"/>
      <c r="BN34" s="3895"/>
      <c r="BO34" s="3895"/>
      <c r="BP34" s="3896"/>
      <c r="BQ34" s="297"/>
      <c r="BR34" s="3823"/>
      <c r="BS34" s="3824"/>
      <c r="BT34" s="3824"/>
      <c r="BU34" s="3882"/>
      <c r="BV34" s="297"/>
      <c r="BW34" s="297"/>
      <c r="BX34" s="297"/>
      <c r="BY34" s="297"/>
      <c r="BZ34" s="297"/>
      <c r="CA34" s="297"/>
      <c r="CB34" s="297"/>
      <c r="CC34" s="297"/>
      <c r="CD34" s="297"/>
      <c r="CE34" s="297"/>
      <c r="CF34" s="195">
        <f t="shared" si="3"/>
        <v>5</v>
      </c>
      <c r="CG34" s="3823"/>
      <c r="CH34" s="3824"/>
      <c r="CI34" s="3824"/>
      <c r="CJ34" s="3824"/>
      <c r="CK34" s="2218"/>
      <c r="CL34" s="2218"/>
      <c r="CM34" s="2218"/>
      <c r="CN34" s="275"/>
      <c r="CO34" s="276"/>
      <c r="CP34" s="275"/>
      <c r="CQ34" s="351"/>
      <c r="CR34" s="351"/>
      <c r="CS34" s="276"/>
      <c r="CT34" s="2218"/>
      <c r="CU34" s="2218"/>
      <c r="CV34" s="2218"/>
      <c r="CW34" s="2218"/>
      <c r="CX34" s="2218"/>
      <c r="CY34" s="2218"/>
      <c r="CZ34" s="2218"/>
      <c r="DA34" s="2218"/>
      <c r="DB34" s="2218"/>
      <c r="DC34" s="2218"/>
      <c r="DD34" s="2218"/>
      <c r="DE34" s="276"/>
    </row>
    <row r="35" spans="1:109" s="152" customFormat="1" ht="18" customHeight="1">
      <c r="A35" s="196">
        <f t="shared" si="0"/>
        <v>6</v>
      </c>
      <c r="B35" s="184"/>
      <c r="C35" s="346"/>
      <c r="D35" s="347"/>
      <c r="E35" s="275"/>
      <c r="F35" s="351"/>
      <c r="G35" s="351"/>
      <c r="H35" s="276"/>
      <c r="I35" s="273"/>
      <c r="J35" s="274"/>
      <c r="K35" s="278"/>
      <c r="L35" s="297"/>
      <c r="M35" s="297"/>
      <c r="N35" s="297"/>
      <c r="O35" s="297"/>
      <c r="P35" s="297"/>
      <c r="Q35" s="297"/>
      <c r="R35" s="297"/>
      <c r="S35" s="297"/>
      <c r="T35" s="297"/>
      <c r="U35" s="297"/>
      <c r="V35" s="297"/>
      <c r="W35" s="297"/>
      <c r="X35" s="297"/>
      <c r="Y35" s="297"/>
      <c r="Z35" s="2429"/>
      <c r="AA35" s="196">
        <f t="shared" si="1"/>
        <v>6</v>
      </c>
      <c r="AB35" s="3823"/>
      <c r="AC35" s="3824"/>
      <c r="AD35" s="3824"/>
      <c r="AE35" s="3882"/>
      <c r="AF35" s="1716"/>
      <c r="AG35" s="1716"/>
      <c r="AH35" s="1716"/>
      <c r="AI35" s="1716"/>
      <c r="AJ35" s="1716"/>
      <c r="AK35" s="1716"/>
      <c r="AL35" s="1716"/>
      <c r="AM35" s="1716"/>
      <c r="AN35" s="1716"/>
      <c r="AO35" s="1716"/>
      <c r="AP35" s="1716"/>
      <c r="AQ35" s="1716"/>
      <c r="AR35" s="1716"/>
      <c r="AS35" s="1716"/>
      <c r="AT35" s="1716"/>
      <c r="AU35" s="327"/>
      <c r="AV35" s="196">
        <f t="shared" si="2"/>
        <v>6</v>
      </c>
      <c r="AW35" s="273"/>
      <c r="AX35" s="328"/>
      <c r="AY35" s="328"/>
      <c r="AZ35" s="327"/>
      <c r="BA35" s="2218"/>
      <c r="BB35" s="2218"/>
      <c r="BC35" s="2218"/>
      <c r="BD35" s="2218"/>
      <c r="BE35" s="2218"/>
      <c r="BF35" s="2218"/>
      <c r="BG35" s="2218"/>
      <c r="BH35" s="2218"/>
      <c r="BI35" s="2218"/>
      <c r="BJ35" s="2218"/>
      <c r="BK35" s="2218"/>
      <c r="BL35" s="2218"/>
      <c r="BM35" s="3894"/>
      <c r="BN35" s="3895"/>
      <c r="BO35" s="3895"/>
      <c r="BP35" s="3896"/>
      <c r="BQ35" s="297"/>
      <c r="BR35" s="3823"/>
      <c r="BS35" s="3824"/>
      <c r="BT35" s="3824"/>
      <c r="BU35" s="3882"/>
      <c r="BV35" s="297"/>
      <c r="BW35" s="297"/>
      <c r="BX35" s="297"/>
      <c r="BY35" s="297"/>
      <c r="BZ35" s="297"/>
      <c r="CA35" s="297"/>
      <c r="CB35" s="297"/>
      <c r="CC35" s="297"/>
      <c r="CD35" s="297"/>
      <c r="CE35" s="297"/>
      <c r="CF35" s="196">
        <f t="shared" si="3"/>
        <v>6</v>
      </c>
      <c r="CG35" s="3823"/>
      <c r="CH35" s="3824"/>
      <c r="CI35" s="3824"/>
      <c r="CJ35" s="3824"/>
      <c r="CK35" s="2218"/>
      <c r="CL35" s="2218"/>
      <c r="CM35" s="2218"/>
      <c r="CN35" s="275"/>
      <c r="CO35" s="276"/>
      <c r="CP35" s="275"/>
      <c r="CQ35" s="351"/>
      <c r="CR35" s="351"/>
      <c r="CS35" s="276"/>
      <c r="CT35" s="2218"/>
      <c r="CU35" s="2218"/>
      <c r="CV35" s="2218"/>
      <c r="CW35" s="2218"/>
      <c r="CX35" s="2218"/>
      <c r="CY35" s="2218"/>
      <c r="CZ35" s="2218"/>
      <c r="DA35" s="2218"/>
      <c r="DB35" s="2218"/>
      <c r="DC35" s="2218"/>
      <c r="DD35" s="2218"/>
      <c r="DE35" s="276"/>
    </row>
    <row r="36" spans="1:109" s="152" customFormat="1" ht="18" customHeight="1">
      <c r="A36" s="193">
        <f t="shared" si="0"/>
        <v>7</v>
      </c>
      <c r="B36" s="184"/>
      <c r="C36" s="346"/>
      <c r="D36" s="347"/>
      <c r="E36" s="275"/>
      <c r="F36" s="351"/>
      <c r="G36" s="351"/>
      <c r="H36" s="276"/>
      <c r="I36" s="271"/>
      <c r="J36" s="298"/>
      <c r="K36" s="272"/>
      <c r="L36" s="297"/>
      <c r="M36" s="297"/>
      <c r="N36" s="297"/>
      <c r="O36" s="297"/>
      <c r="P36" s="297"/>
      <c r="Q36" s="297"/>
      <c r="R36" s="297"/>
      <c r="S36" s="297"/>
      <c r="T36" s="297"/>
      <c r="U36" s="297"/>
      <c r="V36" s="297"/>
      <c r="W36" s="297"/>
      <c r="X36" s="297"/>
      <c r="Y36" s="297"/>
      <c r="Z36" s="2429"/>
      <c r="AA36" s="193">
        <f t="shared" si="1"/>
        <v>7</v>
      </c>
      <c r="AB36" s="3825"/>
      <c r="AC36" s="3826"/>
      <c r="AD36" s="3826"/>
      <c r="AE36" s="3905"/>
      <c r="AF36" s="1666"/>
      <c r="AG36" s="1716"/>
      <c r="AH36" s="1716"/>
      <c r="AI36" s="1716"/>
      <c r="AJ36" s="1716"/>
      <c r="AK36" s="1716"/>
      <c r="AL36" s="1716"/>
      <c r="AM36" s="1716"/>
      <c r="AN36" s="1716"/>
      <c r="AO36" s="1716"/>
      <c r="AP36" s="1716"/>
      <c r="AQ36" s="1716"/>
      <c r="AR36" s="1716"/>
      <c r="AS36" s="1716"/>
      <c r="AT36" s="1716"/>
      <c r="AU36" s="329"/>
      <c r="AV36" s="193">
        <f t="shared" si="2"/>
        <v>7</v>
      </c>
      <c r="AW36" s="271"/>
      <c r="AX36" s="330"/>
      <c r="AY36" s="328"/>
      <c r="AZ36" s="327"/>
      <c r="BA36" s="2218"/>
      <c r="BB36" s="2218"/>
      <c r="BC36" s="2218"/>
      <c r="BD36" s="2218"/>
      <c r="BE36" s="2218"/>
      <c r="BF36" s="2218"/>
      <c r="BG36" s="2218"/>
      <c r="BH36" s="2218"/>
      <c r="BI36" s="2218"/>
      <c r="BJ36" s="2218"/>
      <c r="BK36" s="2218"/>
      <c r="BL36" s="2218"/>
      <c r="BM36" s="3894"/>
      <c r="BN36" s="3895"/>
      <c r="BO36" s="3895"/>
      <c r="BP36" s="3896"/>
      <c r="BQ36" s="297"/>
      <c r="BR36" s="3823"/>
      <c r="BS36" s="3824"/>
      <c r="BT36" s="3824"/>
      <c r="BU36" s="3882"/>
      <c r="BV36" s="297"/>
      <c r="BW36" s="297"/>
      <c r="BX36" s="297"/>
      <c r="BY36" s="297"/>
      <c r="BZ36" s="297"/>
      <c r="CA36" s="297"/>
      <c r="CB36" s="297"/>
      <c r="CC36" s="297"/>
      <c r="CD36" s="297"/>
      <c r="CE36" s="297"/>
      <c r="CF36" s="193">
        <f t="shared" si="3"/>
        <v>7</v>
      </c>
      <c r="CG36" s="3823"/>
      <c r="CH36" s="3824"/>
      <c r="CI36" s="3824"/>
      <c r="CJ36" s="3824"/>
      <c r="CK36" s="2218"/>
      <c r="CL36" s="2218"/>
      <c r="CM36" s="2218"/>
      <c r="CN36" s="275"/>
      <c r="CO36" s="276"/>
      <c r="CP36" s="275"/>
      <c r="CQ36" s="351"/>
      <c r="CR36" s="351"/>
      <c r="CS36" s="276"/>
      <c r="CT36" s="2218"/>
      <c r="CU36" s="2218"/>
      <c r="CV36" s="2218"/>
      <c r="CW36" s="2218"/>
      <c r="CX36" s="2218"/>
      <c r="CY36" s="2218"/>
      <c r="CZ36" s="2218"/>
      <c r="DA36" s="2218"/>
      <c r="DB36" s="2218"/>
      <c r="DC36" s="2218"/>
      <c r="DD36" s="2218"/>
      <c r="DE36" s="276"/>
    </row>
    <row r="37" spans="1:109" s="152" customFormat="1" ht="18" customHeight="1">
      <c r="A37" s="193">
        <f t="shared" si="0"/>
        <v>8</v>
      </c>
      <c r="B37" s="184"/>
      <c r="C37" s="346"/>
      <c r="D37" s="347"/>
      <c r="E37" s="275"/>
      <c r="F37" s="351"/>
      <c r="G37" s="351"/>
      <c r="H37" s="276"/>
      <c r="I37" s="271"/>
      <c r="J37" s="298"/>
      <c r="K37" s="270"/>
      <c r="L37" s="297"/>
      <c r="M37" s="297"/>
      <c r="N37" s="297"/>
      <c r="O37" s="297"/>
      <c r="P37" s="297"/>
      <c r="Q37" s="297"/>
      <c r="R37" s="297"/>
      <c r="S37" s="297"/>
      <c r="T37" s="297"/>
      <c r="U37" s="297"/>
      <c r="V37" s="297"/>
      <c r="W37" s="297"/>
      <c r="X37" s="297"/>
      <c r="Y37" s="297"/>
      <c r="Z37" s="2429"/>
      <c r="AA37" s="193">
        <f t="shared" si="1"/>
        <v>8</v>
      </c>
      <c r="AB37" s="3825"/>
      <c r="AC37" s="3826"/>
      <c r="AD37" s="3826"/>
      <c r="AE37" s="3905"/>
      <c r="AF37" s="1666"/>
      <c r="AG37" s="1716"/>
      <c r="AH37" s="1716"/>
      <c r="AI37" s="1716"/>
      <c r="AJ37" s="1716"/>
      <c r="AK37" s="1716"/>
      <c r="AL37" s="1716"/>
      <c r="AM37" s="1716"/>
      <c r="AN37" s="1716"/>
      <c r="AO37" s="1716"/>
      <c r="AP37" s="1716"/>
      <c r="AQ37" s="1716"/>
      <c r="AR37" s="1716"/>
      <c r="AS37" s="1716"/>
      <c r="AT37" s="1716"/>
      <c r="AU37" s="329"/>
      <c r="AV37" s="193">
        <f t="shared" si="2"/>
        <v>8</v>
      </c>
      <c r="AW37" s="271"/>
      <c r="AX37" s="330"/>
      <c r="AY37" s="328"/>
      <c r="AZ37" s="327"/>
      <c r="BA37" s="2218"/>
      <c r="BB37" s="2218"/>
      <c r="BC37" s="2218"/>
      <c r="BD37" s="2218"/>
      <c r="BE37" s="2218"/>
      <c r="BF37" s="2218"/>
      <c r="BG37" s="2218"/>
      <c r="BH37" s="2218"/>
      <c r="BI37" s="2218"/>
      <c r="BJ37" s="2218"/>
      <c r="BK37" s="2218"/>
      <c r="BL37" s="2218"/>
      <c r="BM37" s="3894"/>
      <c r="BN37" s="3895"/>
      <c r="BO37" s="3895"/>
      <c r="BP37" s="3896"/>
      <c r="BQ37" s="297"/>
      <c r="BR37" s="3823"/>
      <c r="BS37" s="3824"/>
      <c r="BT37" s="3824"/>
      <c r="BU37" s="3882"/>
      <c r="BV37" s="297"/>
      <c r="BW37" s="297"/>
      <c r="BX37" s="297"/>
      <c r="BY37" s="297"/>
      <c r="BZ37" s="297"/>
      <c r="CA37" s="297"/>
      <c r="CB37" s="297"/>
      <c r="CC37" s="297"/>
      <c r="CD37" s="297"/>
      <c r="CE37" s="297"/>
      <c r="CF37" s="193">
        <f t="shared" si="3"/>
        <v>8</v>
      </c>
      <c r="CG37" s="3823"/>
      <c r="CH37" s="3824"/>
      <c r="CI37" s="3824"/>
      <c r="CJ37" s="3824"/>
      <c r="CK37" s="2218"/>
      <c r="CL37" s="2218"/>
      <c r="CM37" s="2218"/>
      <c r="CN37" s="275"/>
      <c r="CO37" s="276"/>
      <c r="CP37" s="275"/>
      <c r="CQ37" s="351"/>
      <c r="CR37" s="351"/>
      <c r="CS37" s="276"/>
      <c r="CT37" s="2218"/>
      <c r="CU37" s="2218"/>
      <c r="CV37" s="2218"/>
      <c r="CW37" s="2218"/>
      <c r="CX37" s="2218"/>
      <c r="CY37" s="2218"/>
      <c r="CZ37" s="2218"/>
      <c r="DA37" s="2218"/>
      <c r="DB37" s="2218"/>
      <c r="DC37" s="2218"/>
      <c r="DD37" s="2218"/>
      <c r="DE37" s="276"/>
    </row>
    <row r="38" spans="1:109" s="152" customFormat="1" ht="18" customHeight="1">
      <c r="A38" s="72">
        <f t="shared" si="0"/>
        <v>9</v>
      </c>
      <c r="B38" s="184"/>
      <c r="C38" s="346"/>
      <c r="D38" s="347"/>
      <c r="E38" s="275"/>
      <c r="F38" s="351"/>
      <c r="G38" s="351"/>
      <c r="H38" s="276"/>
      <c r="I38" s="273"/>
      <c r="J38" s="274"/>
      <c r="K38" s="278"/>
      <c r="L38" s="297"/>
      <c r="M38" s="297"/>
      <c r="N38" s="297"/>
      <c r="O38" s="297"/>
      <c r="P38" s="297"/>
      <c r="Q38" s="297"/>
      <c r="R38" s="297"/>
      <c r="S38" s="297"/>
      <c r="T38" s="297"/>
      <c r="U38" s="297"/>
      <c r="V38" s="297"/>
      <c r="W38" s="297"/>
      <c r="X38" s="297"/>
      <c r="Y38" s="297"/>
      <c r="Z38" s="2429"/>
      <c r="AA38" s="72">
        <f t="shared" si="1"/>
        <v>9</v>
      </c>
      <c r="AB38" s="3823"/>
      <c r="AC38" s="3824"/>
      <c r="AD38" s="3824"/>
      <c r="AE38" s="3882"/>
      <c r="AF38" s="1716"/>
      <c r="AG38" s="1716"/>
      <c r="AH38" s="1716"/>
      <c r="AI38" s="1716"/>
      <c r="AJ38" s="1716"/>
      <c r="AK38" s="1716"/>
      <c r="AL38" s="1716"/>
      <c r="AM38" s="1716"/>
      <c r="AN38" s="1716"/>
      <c r="AO38" s="1716"/>
      <c r="AP38" s="1716"/>
      <c r="AQ38" s="1716"/>
      <c r="AR38" s="1716"/>
      <c r="AS38" s="1716"/>
      <c r="AT38" s="1716"/>
      <c r="AU38" s="327"/>
      <c r="AV38" s="72">
        <f t="shared" si="2"/>
        <v>9</v>
      </c>
      <c r="AW38" s="273"/>
      <c r="AX38" s="328"/>
      <c r="AY38" s="328"/>
      <c r="AZ38" s="327"/>
      <c r="BA38" s="2218"/>
      <c r="BB38" s="2218"/>
      <c r="BC38" s="2218"/>
      <c r="BD38" s="2218"/>
      <c r="BE38" s="2218"/>
      <c r="BF38" s="2218"/>
      <c r="BG38" s="2218"/>
      <c r="BH38" s="2218"/>
      <c r="BI38" s="2218"/>
      <c r="BJ38" s="2218"/>
      <c r="BK38" s="2218"/>
      <c r="BL38" s="2218"/>
      <c r="BM38" s="3894"/>
      <c r="BN38" s="3895"/>
      <c r="BO38" s="3895"/>
      <c r="BP38" s="3896"/>
      <c r="BQ38" s="297"/>
      <c r="BR38" s="3823"/>
      <c r="BS38" s="3824"/>
      <c r="BT38" s="3824"/>
      <c r="BU38" s="3882"/>
      <c r="BV38" s="297"/>
      <c r="BW38" s="297"/>
      <c r="BX38" s="297"/>
      <c r="BY38" s="297"/>
      <c r="BZ38" s="297"/>
      <c r="CA38" s="297"/>
      <c r="CB38" s="297"/>
      <c r="CC38" s="297"/>
      <c r="CD38" s="297"/>
      <c r="CE38" s="297"/>
      <c r="CF38" s="72">
        <f t="shared" si="3"/>
        <v>9</v>
      </c>
      <c r="CG38" s="3823"/>
      <c r="CH38" s="3824"/>
      <c r="CI38" s="3824"/>
      <c r="CJ38" s="3824"/>
      <c r="CK38" s="2218"/>
      <c r="CL38" s="2218"/>
      <c r="CM38" s="2218"/>
      <c r="CN38" s="275"/>
      <c r="CO38" s="276"/>
      <c r="CP38" s="275"/>
      <c r="CQ38" s="351"/>
      <c r="CR38" s="351"/>
      <c r="CS38" s="276"/>
      <c r="CT38" s="2218"/>
      <c r="CU38" s="2218"/>
      <c r="CV38" s="2218"/>
      <c r="CW38" s="2218"/>
      <c r="CX38" s="2218"/>
      <c r="CY38" s="2218"/>
      <c r="CZ38" s="2218"/>
      <c r="DA38" s="2218"/>
      <c r="DB38" s="2218"/>
      <c r="DC38" s="2218"/>
      <c r="DD38" s="2218"/>
      <c r="DE38" s="276"/>
    </row>
    <row r="39" spans="1:109" s="152" customFormat="1" ht="18" customHeight="1">
      <c r="A39" s="197">
        <f t="shared" si="0"/>
        <v>10</v>
      </c>
      <c r="B39" s="184"/>
      <c r="C39" s="346"/>
      <c r="D39" s="347"/>
      <c r="E39" s="275"/>
      <c r="F39" s="351"/>
      <c r="G39" s="351"/>
      <c r="H39" s="276"/>
      <c r="I39" s="271"/>
      <c r="J39" s="298"/>
      <c r="K39" s="272"/>
      <c r="L39" s="297"/>
      <c r="M39" s="297"/>
      <c r="N39" s="297"/>
      <c r="O39" s="297"/>
      <c r="P39" s="297"/>
      <c r="Q39" s="297"/>
      <c r="R39" s="297"/>
      <c r="S39" s="297"/>
      <c r="T39" s="297"/>
      <c r="U39" s="297"/>
      <c r="V39" s="297"/>
      <c r="W39" s="297"/>
      <c r="X39" s="297"/>
      <c r="Y39" s="297"/>
      <c r="Z39" s="2429"/>
      <c r="AA39" s="197">
        <f t="shared" si="1"/>
        <v>10</v>
      </c>
      <c r="AB39" s="3825"/>
      <c r="AC39" s="3826"/>
      <c r="AD39" s="3826"/>
      <c r="AE39" s="3905"/>
      <c r="AF39" s="1666"/>
      <c r="AG39" s="1716"/>
      <c r="AH39" s="1716"/>
      <c r="AI39" s="1716"/>
      <c r="AJ39" s="1716"/>
      <c r="AK39" s="1716"/>
      <c r="AL39" s="1716"/>
      <c r="AM39" s="1716"/>
      <c r="AN39" s="1716"/>
      <c r="AO39" s="1716"/>
      <c r="AP39" s="1716"/>
      <c r="AQ39" s="1716"/>
      <c r="AR39" s="1716"/>
      <c r="AS39" s="1716"/>
      <c r="AT39" s="1716"/>
      <c r="AU39" s="329"/>
      <c r="AV39" s="197">
        <f t="shared" si="2"/>
        <v>10</v>
      </c>
      <c r="AW39" s="271"/>
      <c r="AX39" s="330"/>
      <c r="AY39" s="328"/>
      <c r="AZ39" s="327"/>
      <c r="BA39" s="2218"/>
      <c r="BB39" s="2218"/>
      <c r="BC39" s="2218"/>
      <c r="BD39" s="2218"/>
      <c r="BE39" s="2218"/>
      <c r="BF39" s="2218"/>
      <c r="BG39" s="2218"/>
      <c r="BH39" s="2218"/>
      <c r="BI39" s="2218"/>
      <c r="BJ39" s="2218"/>
      <c r="BK39" s="2218"/>
      <c r="BL39" s="2218"/>
      <c r="BM39" s="3894"/>
      <c r="BN39" s="3895"/>
      <c r="BO39" s="3895"/>
      <c r="BP39" s="3896"/>
      <c r="BQ39" s="297"/>
      <c r="BR39" s="3823"/>
      <c r="BS39" s="3824"/>
      <c r="BT39" s="3824"/>
      <c r="BU39" s="3882"/>
      <c r="BV39" s="297"/>
      <c r="BW39" s="297"/>
      <c r="BX39" s="297"/>
      <c r="BY39" s="297"/>
      <c r="BZ39" s="297"/>
      <c r="CA39" s="297"/>
      <c r="CB39" s="297"/>
      <c r="CC39" s="297"/>
      <c r="CD39" s="297"/>
      <c r="CE39" s="297"/>
      <c r="CF39" s="197">
        <f t="shared" si="3"/>
        <v>10</v>
      </c>
      <c r="CG39" s="3823"/>
      <c r="CH39" s="3824"/>
      <c r="CI39" s="3824"/>
      <c r="CJ39" s="3824"/>
      <c r="CK39" s="2218"/>
      <c r="CL39" s="2218"/>
      <c r="CM39" s="2218"/>
      <c r="CN39" s="275"/>
      <c r="CO39" s="276"/>
      <c r="CP39" s="275"/>
      <c r="CQ39" s="351"/>
      <c r="CR39" s="351"/>
      <c r="CS39" s="276"/>
      <c r="CT39" s="2218"/>
      <c r="CU39" s="2218"/>
      <c r="CV39" s="2218"/>
      <c r="CW39" s="2218"/>
      <c r="CX39" s="2218"/>
      <c r="CY39" s="2218"/>
      <c r="CZ39" s="2218"/>
      <c r="DA39" s="2218"/>
      <c r="DB39" s="2218"/>
      <c r="DC39" s="2218"/>
      <c r="DD39" s="2218"/>
      <c r="DE39" s="276"/>
    </row>
    <row r="40" spans="1:109" s="152" customFormat="1" ht="18" customHeight="1">
      <c r="A40" s="195">
        <f t="shared" si="0"/>
        <v>11</v>
      </c>
      <c r="B40" s="184"/>
      <c r="C40" s="346"/>
      <c r="D40" s="347"/>
      <c r="E40" s="275"/>
      <c r="F40" s="351"/>
      <c r="G40" s="351"/>
      <c r="H40" s="276"/>
      <c r="I40" s="271"/>
      <c r="J40" s="298"/>
      <c r="K40" s="270"/>
      <c r="L40" s="297"/>
      <c r="M40" s="297"/>
      <c r="N40" s="297"/>
      <c r="O40" s="297"/>
      <c r="P40" s="297"/>
      <c r="Q40" s="297"/>
      <c r="R40" s="297"/>
      <c r="S40" s="297"/>
      <c r="T40" s="297"/>
      <c r="U40" s="297"/>
      <c r="V40" s="297"/>
      <c r="W40" s="297"/>
      <c r="X40" s="297"/>
      <c r="Y40" s="297"/>
      <c r="Z40" s="2429"/>
      <c r="AA40" s="195">
        <f t="shared" si="1"/>
        <v>11</v>
      </c>
      <c r="AB40" s="3825"/>
      <c r="AC40" s="3826"/>
      <c r="AD40" s="3826"/>
      <c r="AE40" s="3905"/>
      <c r="AF40" s="1666"/>
      <c r="AG40" s="1716"/>
      <c r="AH40" s="1716"/>
      <c r="AI40" s="1716"/>
      <c r="AJ40" s="1716"/>
      <c r="AK40" s="1716"/>
      <c r="AL40" s="1716"/>
      <c r="AM40" s="1716"/>
      <c r="AN40" s="1716"/>
      <c r="AO40" s="1716"/>
      <c r="AP40" s="1716"/>
      <c r="AQ40" s="1716"/>
      <c r="AR40" s="1716"/>
      <c r="AS40" s="1716"/>
      <c r="AT40" s="1716"/>
      <c r="AU40" s="329"/>
      <c r="AV40" s="195">
        <f t="shared" si="2"/>
        <v>11</v>
      </c>
      <c r="AW40" s="271"/>
      <c r="AX40" s="330"/>
      <c r="AY40" s="328"/>
      <c r="AZ40" s="327"/>
      <c r="BA40" s="2218"/>
      <c r="BB40" s="2218"/>
      <c r="BC40" s="2218"/>
      <c r="BD40" s="2218"/>
      <c r="BE40" s="2218"/>
      <c r="BF40" s="2218"/>
      <c r="BG40" s="2218"/>
      <c r="BH40" s="2218"/>
      <c r="BI40" s="2218"/>
      <c r="BJ40" s="2218"/>
      <c r="BK40" s="2218"/>
      <c r="BL40" s="2218"/>
      <c r="BM40" s="3894"/>
      <c r="BN40" s="3895"/>
      <c r="BO40" s="3895"/>
      <c r="BP40" s="3896"/>
      <c r="BQ40" s="297"/>
      <c r="BR40" s="3823"/>
      <c r="BS40" s="3824"/>
      <c r="BT40" s="3824"/>
      <c r="BU40" s="3882"/>
      <c r="BV40" s="297"/>
      <c r="BW40" s="297"/>
      <c r="BX40" s="297"/>
      <c r="BY40" s="297"/>
      <c r="BZ40" s="297"/>
      <c r="CA40" s="297"/>
      <c r="CB40" s="297"/>
      <c r="CC40" s="297"/>
      <c r="CD40" s="297"/>
      <c r="CE40" s="297"/>
      <c r="CF40" s="195">
        <f t="shared" si="3"/>
        <v>11</v>
      </c>
      <c r="CG40" s="3823"/>
      <c r="CH40" s="3824"/>
      <c r="CI40" s="3824"/>
      <c r="CJ40" s="3824"/>
      <c r="CK40" s="2218"/>
      <c r="CL40" s="2218"/>
      <c r="CM40" s="2218"/>
      <c r="CN40" s="275"/>
      <c r="CO40" s="276"/>
      <c r="CP40" s="275"/>
      <c r="CQ40" s="351"/>
      <c r="CR40" s="351"/>
      <c r="CS40" s="276"/>
      <c r="CT40" s="2218"/>
      <c r="CU40" s="2218"/>
      <c r="CV40" s="2218"/>
      <c r="CW40" s="2218"/>
      <c r="CX40" s="2218"/>
      <c r="CY40" s="2218"/>
      <c r="CZ40" s="2218"/>
      <c r="DA40" s="2218"/>
      <c r="DB40" s="2218"/>
      <c r="DC40" s="2218"/>
      <c r="DD40" s="2218"/>
      <c r="DE40" s="276"/>
    </row>
    <row r="41" spans="1:109" s="152" customFormat="1" ht="18" customHeight="1">
      <c r="A41" s="196">
        <f t="shared" si="0"/>
        <v>12</v>
      </c>
      <c r="B41" s="184"/>
      <c r="C41" s="346"/>
      <c r="D41" s="347"/>
      <c r="E41" s="275"/>
      <c r="F41" s="351"/>
      <c r="G41" s="351"/>
      <c r="H41" s="276"/>
      <c r="I41" s="273"/>
      <c r="J41" s="274"/>
      <c r="K41" s="278"/>
      <c r="L41" s="297"/>
      <c r="M41" s="297"/>
      <c r="N41" s="297"/>
      <c r="O41" s="297"/>
      <c r="P41" s="297"/>
      <c r="Q41" s="297"/>
      <c r="R41" s="297"/>
      <c r="S41" s="297"/>
      <c r="T41" s="297"/>
      <c r="U41" s="297"/>
      <c r="V41" s="297"/>
      <c r="W41" s="297"/>
      <c r="X41" s="297"/>
      <c r="Y41" s="297"/>
      <c r="Z41" s="2429"/>
      <c r="AA41" s="196">
        <f t="shared" si="1"/>
        <v>12</v>
      </c>
      <c r="AB41" s="3823"/>
      <c r="AC41" s="3824"/>
      <c r="AD41" s="3824"/>
      <c r="AE41" s="3882"/>
      <c r="AF41" s="1716"/>
      <c r="AG41" s="1716"/>
      <c r="AH41" s="1716"/>
      <c r="AI41" s="1716"/>
      <c r="AJ41" s="1716"/>
      <c r="AK41" s="1716"/>
      <c r="AL41" s="1716"/>
      <c r="AM41" s="1716"/>
      <c r="AN41" s="1716"/>
      <c r="AO41" s="1716"/>
      <c r="AP41" s="1716"/>
      <c r="AQ41" s="1716"/>
      <c r="AR41" s="1716"/>
      <c r="AS41" s="1716"/>
      <c r="AT41" s="1716"/>
      <c r="AU41" s="327"/>
      <c r="AV41" s="196">
        <f t="shared" si="2"/>
        <v>12</v>
      </c>
      <c r="AW41" s="273"/>
      <c r="AX41" s="328"/>
      <c r="AY41" s="328"/>
      <c r="AZ41" s="327"/>
      <c r="BA41" s="2218"/>
      <c r="BB41" s="2218"/>
      <c r="BC41" s="2218"/>
      <c r="BD41" s="2218"/>
      <c r="BE41" s="2218"/>
      <c r="BF41" s="2218"/>
      <c r="BG41" s="2218"/>
      <c r="BH41" s="2218"/>
      <c r="BI41" s="2218"/>
      <c r="BJ41" s="2218"/>
      <c r="BK41" s="2218"/>
      <c r="BL41" s="2218"/>
      <c r="BM41" s="3894"/>
      <c r="BN41" s="3895"/>
      <c r="BO41" s="3895"/>
      <c r="BP41" s="3896"/>
      <c r="BQ41" s="297"/>
      <c r="BR41" s="3823"/>
      <c r="BS41" s="3824"/>
      <c r="BT41" s="3824"/>
      <c r="BU41" s="3882"/>
      <c r="BV41" s="297"/>
      <c r="BW41" s="297"/>
      <c r="BX41" s="297"/>
      <c r="BY41" s="297"/>
      <c r="BZ41" s="297"/>
      <c r="CA41" s="297"/>
      <c r="CB41" s="297"/>
      <c r="CC41" s="297"/>
      <c r="CD41" s="297"/>
      <c r="CE41" s="297"/>
      <c r="CF41" s="196">
        <f t="shared" si="3"/>
        <v>12</v>
      </c>
      <c r="CG41" s="3823"/>
      <c r="CH41" s="3824"/>
      <c r="CI41" s="3824"/>
      <c r="CJ41" s="3824"/>
      <c r="CK41" s="2218"/>
      <c r="CL41" s="2218"/>
      <c r="CM41" s="2218"/>
      <c r="CN41" s="275"/>
      <c r="CO41" s="276"/>
      <c r="CP41" s="275"/>
      <c r="CQ41" s="351"/>
      <c r="CR41" s="351"/>
      <c r="CS41" s="276"/>
      <c r="CT41" s="2218"/>
      <c r="CU41" s="2218"/>
      <c r="CV41" s="2218"/>
      <c r="CW41" s="2218"/>
      <c r="CX41" s="2218"/>
      <c r="CY41" s="2218"/>
      <c r="CZ41" s="2218"/>
      <c r="DA41" s="2218"/>
      <c r="DB41" s="2218"/>
      <c r="DC41" s="2218"/>
      <c r="DD41" s="2218"/>
      <c r="DE41" s="276"/>
    </row>
    <row r="42" spans="1:109" s="152" customFormat="1" ht="18" customHeight="1">
      <c r="A42" s="193">
        <f t="shared" si="0"/>
        <v>13</v>
      </c>
      <c r="B42" s="184"/>
      <c r="C42" s="346"/>
      <c r="D42" s="347"/>
      <c r="E42" s="275"/>
      <c r="F42" s="351"/>
      <c r="G42" s="351"/>
      <c r="H42" s="276"/>
      <c r="I42" s="271"/>
      <c r="J42" s="298"/>
      <c r="K42" s="272"/>
      <c r="L42" s="297"/>
      <c r="M42" s="297"/>
      <c r="N42" s="297"/>
      <c r="O42" s="297"/>
      <c r="P42" s="297"/>
      <c r="Q42" s="297"/>
      <c r="R42" s="297"/>
      <c r="S42" s="297"/>
      <c r="T42" s="297"/>
      <c r="U42" s="297"/>
      <c r="V42" s="297"/>
      <c r="W42" s="297"/>
      <c r="X42" s="297"/>
      <c r="Y42" s="297"/>
      <c r="Z42" s="2429"/>
      <c r="AA42" s="193">
        <f t="shared" si="1"/>
        <v>13</v>
      </c>
      <c r="AB42" s="3825"/>
      <c r="AC42" s="3826"/>
      <c r="AD42" s="3826"/>
      <c r="AE42" s="3905"/>
      <c r="AF42" s="1666"/>
      <c r="AG42" s="1716"/>
      <c r="AH42" s="1716"/>
      <c r="AI42" s="1716"/>
      <c r="AJ42" s="1716"/>
      <c r="AK42" s="1716"/>
      <c r="AL42" s="1716"/>
      <c r="AM42" s="1716"/>
      <c r="AN42" s="1716"/>
      <c r="AO42" s="1716"/>
      <c r="AP42" s="1716"/>
      <c r="AQ42" s="1716"/>
      <c r="AR42" s="1716"/>
      <c r="AS42" s="1716"/>
      <c r="AT42" s="1716"/>
      <c r="AU42" s="329"/>
      <c r="AV42" s="193">
        <f t="shared" si="2"/>
        <v>13</v>
      </c>
      <c r="AW42" s="271"/>
      <c r="AX42" s="330"/>
      <c r="AY42" s="328"/>
      <c r="AZ42" s="327"/>
      <c r="BA42" s="2218"/>
      <c r="BB42" s="2218"/>
      <c r="BC42" s="2218"/>
      <c r="BD42" s="2218"/>
      <c r="BE42" s="2218"/>
      <c r="BF42" s="2218"/>
      <c r="BG42" s="2218"/>
      <c r="BH42" s="2218"/>
      <c r="BI42" s="2218"/>
      <c r="BJ42" s="2218"/>
      <c r="BK42" s="2218"/>
      <c r="BL42" s="2218"/>
      <c r="BM42" s="3894"/>
      <c r="BN42" s="3895"/>
      <c r="BO42" s="3895"/>
      <c r="BP42" s="3896"/>
      <c r="BQ42" s="297"/>
      <c r="BR42" s="3823"/>
      <c r="BS42" s="3824"/>
      <c r="BT42" s="3824"/>
      <c r="BU42" s="3882"/>
      <c r="BV42" s="297"/>
      <c r="BW42" s="297"/>
      <c r="BX42" s="297"/>
      <c r="BY42" s="297"/>
      <c r="BZ42" s="297"/>
      <c r="CA42" s="297"/>
      <c r="CB42" s="297"/>
      <c r="CC42" s="297"/>
      <c r="CD42" s="297"/>
      <c r="CE42" s="297"/>
      <c r="CF42" s="193">
        <f t="shared" si="3"/>
        <v>13</v>
      </c>
      <c r="CG42" s="3823"/>
      <c r="CH42" s="3824"/>
      <c r="CI42" s="3824"/>
      <c r="CJ42" s="3824"/>
      <c r="CK42" s="2218"/>
      <c r="CL42" s="2218"/>
      <c r="CM42" s="2218"/>
      <c r="CN42" s="275"/>
      <c r="CO42" s="276"/>
      <c r="CP42" s="275"/>
      <c r="CQ42" s="351"/>
      <c r="CR42" s="351"/>
      <c r="CS42" s="276"/>
      <c r="CT42" s="2218"/>
      <c r="CU42" s="2218"/>
      <c r="CV42" s="2218"/>
      <c r="CW42" s="2218"/>
      <c r="CX42" s="2218"/>
      <c r="CY42" s="2218"/>
      <c r="CZ42" s="2218"/>
      <c r="DA42" s="2218"/>
      <c r="DB42" s="2218"/>
      <c r="DC42" s="2218"/>
      <c r="DD42" s="2218"/>
      <c r="DE42" s="276"/>
    </row>
    <row r="43" spans="1:109" s="152" customFormat="1" ht="18" customHeight="1">
      <c r="A43" s="193">
        <f t="shared" si="0"/>
        <v>14</v>
      </c>
      <c r="B43" s="184"/>
      <c r="C43" s="346"/>
      <c r="D43" s="347"/>
      <c r="E43" s="275"/>
      <c r="F43" s="351"/>
      <c r="G43" s="351"/>
      <c r="H43" s="276"/>
      <c r="I43" s="273"/>
      <c r="J43" s="274"/>
      <c r="K43" s="270"/>
      <c r="L43" s="297"/>
      <c r="M43" s="297"/>
      <c r="N43" s="297"/>
      <c r="O43" s="297"/>
      <c r="P43" s="297"/>
      <c r="Q43" s="297"/>
      <c r="R43" s="297"/>
      <c r="S43" s="297"/>
      <c r="T43" s="297"/>
      <c r="U43" s="297"/>
      <c r="V43" s="297"/>
      <c r="W43" s="297"/>
      <c r="X43" s="297"/>
      <c r="Y43" s="297"/>
      <c r="Z43" s="2429"/>
      <c r="AA43" s="193">
        <f t="shared" si="1"/>
        <v>14</v>
      </c>
      <c r="AB43" s="3825"/>
      <c r="AC43" s="3826"/>
      <c r="AD43" s="3826"/>
      <c r="AE43" s="3905"/>
      <c r="AF43" s="1666"/>
      <c r="AG43" s="1716"/>
      <c r="AH43" s="1716"/>
      <c r="AI43" s="1716"/>
      <c r="AJ43" s="1716"/>
      <c r="AK43" s="1716"/>
      <c r="AL43" s="1716"/>
      <c r="AM43" s="1716"/>
      <c r="AN43" s="1716"/>
      <c r="AO43" s="1716"/>
      <c r="AP43" s="1716"/>
      <c r="AQ43" s="1716"/>
      <c r="AR43" s="1716"/>
      <c r="AS43" s="1716"/>
      <c r="AT43" s="1716"/>
      <c r="AU43" s="329"/>
      <c r="AV43" s="193">
        <f t="shared" si="2"/>
        <v>14</v>
      </c>
      <c r="AW43" s="271"/>
      <c r="AX43" s="330"/>
      <c r="AY43" s="328"/>
      <c r="AZ43" s="327"/>
      <c r="BA43" s="2218"/>
      <c r="BB43" s="2218"/>
      <c r="BC43" s="2218"/>
      <c r="BD43" s="2218"/>
      <c r="BE43" s="2218"/>
      <c r="BF43" s="2218"/>
      <c r="BG43" s="2218"/>
      <c r="BH43" s="2218"/>
      <c r="BI43" s="2218"/>
      <c r="BJ43" s="2218"/>
      <c r="BK43" s="2218"/>
      <c r="BL43" s="2218"/>
      <c r="BM43" s="3894"/>
      <c r="BN43" s="3895"/>
      <c r="BO43" s="3895"/>
      <c r="BP43" s="3896"/>
      <c r="BQ43" s="297"/>
      <c r="BR43" s="3823"/>
      <c r="BS43" s="3824"/>
      <c r="BT43" s="3824"/>
      <c r="BU43" s="3882"/>
      <c r="BV43" s="297"/>
      <c r="BW43" s="297"/>
      <c r="BX43" s="297"/>
      <c r="BY43" s="297"/>
      <c r="BZ43" s="297"/>
      <c r="CA43" s="297"/>
      <c r="CB43" s="297"/>
      <c r="CC43" s="297"/>
      <c r="CD43" s="297"/>
      <c r="CE43" s="297"/>
      <c r="CF43" s="193">
        <f t="shared" si="3"/>
        <v>14</v>
      </c>
      <c r="CG43" s="3823"/>
      <c r="CH43" s="3824"/>
      <c r="CI43" s="3824"/>
      <c r="CJ43" s="3824"/>
      <c r="CK43" s="2218"/>
      <c r="CL43" s="2218"/>
      <c r="CM43" s="2218"/>
      <c r="CN43" s="275"/>
      <c r="CO43" s="276"/>
      <c r="CP43" s="275"/>
      <c r="CQ43" s="351"/>
      <c r="CR43" s="351"/>
      <c r="CS43" s="276"/>
      <c r="CT43" s="2218"/>
      <c r="CU43" s="2218"/>
      <c r="CV43" s="2218"/>
      <c r="CW43" s="2218"/>
      <c r="CX43" s="2218"/>
      <c r="CY43" s="2218"/>
      <c r="CZ43" s="2218"/>
      <c r="DA43" s="2218"/>
      <c r="DB43" s="2218"/>
      <c r="DC43" s="2218"/>
      <c r="DD43" s="2218"/>
      <c r="DE43" s="276"/>
    </row>
    <row r="44" spans="1:109" s="152" customFormat="1" ht="18" customHeight="1">
      <c r="A44" s="72">
        <f t="shared" si="0"/>
        <v>15</v>
      </c>
      <c r="B44" s="184"/>
      <c r="C44" s="346"/>
      <c r="D44" s="347"/>
      <c r="E44" s="275"/>
      <c r="F44" s="351"/>
      <c r="G44" s="351"/>
      <c r="H44" s="276"/>
      <c r="I44" s="273"/>
      <c r="J44" s="274"/>
      <c r="K44" s="278"/>
      <c r="L44" s="297"/>
      <c r="M44" s="297"/>
      <c r="N44" s="297"/>
      <c r="O44" s="297"/>
      <c r="P44" s="297"/>
      <c r="Q44" s="297"/>
      <c r="R44" s="297"/>
      <c r="S44" s="297"/>
      <c r="T44" s="297"/>
      <c r="U44" s="297"/>
      <c r="V44" s="297"/>
      <c r="W44" s="297"/>
      <c r="X44" s="297"/>
      <c r="Y44" s="297"/>
      <c r="Z44" s="2429"/>
      <c r="AA44" s="72">
        <f t="shared" si="1"/>
        <v>15</v>
      </c>
      <c r="AB44" s="3823"/>
      <c r="AC44" s="3824"/>
      <c r="AD44" s="3824"/>
      <c r="AE44" s="3882"/>
      <c r="AF44" s="1716"/>
      <c r="AG44" s="1716"/>
      <c r="AH44" s="1716"/>
      <c r="AI44" s="1716"/>
      <c r="AJ44" s="1716"/>
      <c r="AK44" s="1716"/>
      <c r="AL44" s="1716"/>
      <c r="AM44" s="1716"/>
      <c r="AN44" s="1716"/>
      <c r="AO44" s="1716"/>
      <c r="AP44" s="1716"/>
      <c r="AQ44" s="1716"/>
      <c r="AR44" s="1716"/>
      <c r="AS44" s="1716"/>
      <c r="AT44" s="1716"/>
      <c r="AU44" s="327"/>
      <c r="AV44" s="72">
        <f t="shared" si="2"/>
        <v>15</v>
      </c>
      <c r="AW44" s="273"/>
      <c r="AX44" s="328"/>
      <c r="AY44" s="328"/>
      <c r="AZ44" s="327"/>
      <c r="BA44" s="2218"/>
      <c r="BB44" s="2218"/>
      <c r="BC44" s="2218"/>
      <c r="BD44" s="2218"/>
      <c r="BE44" s="2218"/>
      <c r="BF44" s="2218"/>
      <c r="BG44" s="2218"/>
      <c r="BH44" s="2218"/>
      <c r="BI44" s="2218"/>
      <c r="BJ44" s="2218"/>
      <c r="BK44" s="2218"/>
      <c r="BL44" s="2218"/>
      <c r="BM44" s="3894"/>
      <c r="BN44" s="3895"/>
      <c r="BO44" s="3895"/>
      <c r="BP44" s="3896"/>
      <c r="BQ44" s="297"/>
      <c r="BR44" s="3823"/>
      <c r="BS44" s="3824"/>
      <c r="BT44" s="3824"/>
      <c r="BU44" s="3882"/>
      <c r="BV44" s="297"/>
      <c r="BW44" s="297"/>
      <c r="BX44" s="297"/>
      <c r="BY44" s="297"/>
      <c r="BZ44" s="297"/>
      <c r="CA44" s="297"/>
      <c r="CB44" s="297"/>
      <c r="CC44" s="297"/>
      <c r="CD44" s="297"/>
      <c r="CE44" s="297"/>
      <c r="CF44" s="72">
        <f t="shared" si="3"/>
        <v>15</v>
      </c>
      <c r="CG44" s="3823"/>
      <c r="CH44" s="3824"/>
      <c r="CI44" s="3824"/>
      <c r="CJ44" s="3824"/>
      <c r="CK44" s="2218"/>
      <c r="CL44" s="2218"/>
      <c r="CM44" s="2218"/>
      <c r="CN44" s="275"/>
      <c r="CO44" s="276"/>
      <c r="CP44" s="275"/>
      <c r="CQ44" s="351"/>
      <c r="CR44" s="351"/>
      <c r="CS44" s="276"/>
      <c r="CT44" s="2218"/>
      <c r="CU44" s="2218"/>
      <c r="CV44" s="2218"/>
      <c r="CW44" s="2218"/>
      <c r="CX44" s="2218"/>
      <c r="CY44" s="2218"/>
      <c r="CZ44" s="2218"/>
      <c r="DA44" s="2218"/>
      <c r="DB44" s="2218"/>
      <c r="DC44" s="2218"/>
      <c r="DD44" s="2218"/>
      <c r="DE44" s="276"/>
    </row>
    <row r="45" spans="1:109" s="152" customFormat="1" ht="12.75" customHeight="1">
      <c r="A45" s="59"/>
      <c r="B45" s="61"/>
      <c r="C45" s="277"/>
      <c r="D45" s="277"/>
      <c r="E45"/>
      <c r="F45"/>
      <c r="G45"/>
      <c r="H45"/>
      <c r="I45" s="277"/>
      <c r="J45" s="277"/>
      <c r="K45" s="277"/>
      <c r="L45" s="277"/>
      <c r="M45" s="277"/>
      <c r="N45" s="277"/>
      <c r="O45" s="277"/>
      <c r="P45" s="277"/>
      <c r="Q45" s="277"/>
      <c r="R45" s="277"/>
      <c r="S45" s="277"/>
      <c r="T45" s="277"/>
      <c r="U45" s="277"/>
      <c r="V45" s="277"/>
      <c r="W45" s="277"/>
      <c r="X45" s="277"/>
      <c r="Y45" s="277"/>
      <c r="Z45" s="277"/>
      <c r="AA45" s="277"/>
      <c r="AB45" s="277"/>
      <c r="AC45" s="277"/>
      <c r="AD45" s="277"/>
      <c r="AE45" s="277"/>
      <c r="AF45" s="277"/>
      <c r="AG45" s="277"/>
      <c r="AH45" s="277"/>
      <c r="AI45" s="277"/>
      <c r="AJ45" s="277"/>
      <c r="AK45" s="277"/>
      <c r="AL45" s="277"/>
      <c r="AM45" s="277"/>
      <c r="AN45" s="277"/>
      <c r="AO45" s="277"/>
      <c r="AP45" s="277"/>
      <c r="AQ45" s="277"/>
      <c r="AR45" s="277"/>
      <c r="AS45" s="277"/>
      <c r="AT45" s="277"/>
      <c r="AU45" s="277"/>
      <c r="AV45" s="59"/>
      <c r="AW45" s="277"/>
      <c r="AX45" s="277"/>
      <c r="AY45" s="277"/>
      <c r="AZ45" s="277"/>
      <c r="BA45" s="289"/>
      <c r="BB45" s="289"/>
      <c r="BC45" s="289"/>
      <c r="BD45" s="289"/>
      <c r="BE45" s="289"/>
      <c r="BF45" s="289"/>
      <c r="BG45" s="289"/>
      <c r="BH45" s="289"/>
      <c r="BI45" s="289"/>
      <c r="BJ45" s="289"/>
      <c r="BK45" s="289"/>
      <c r="BL45" s="289"/>
      <c r="BM45" s="289"/>
      <c r="BN45" s="289"/>
      <c r="BO45" s="277"/>
      <c r="BP45" s="277"/>
      <c r="BQ45" s="277"/>
      <c r="BR45" s="277"/>
      <c r="BS45" s="277"/>
      <c r="BT45" s="277"/>
      <c r="BU45" s="277"/>
    </row>
    <row r="46" spans="1:109" s="152" customFormat="1" ht="16">
      <c r="A46" s="59"/>
      <c r="B46" s="61"/>
      <c r="C46" s="277"/>
      <c r="D46" s="277"/>
      <c r="E46"/>
      <c r="F46"/>
      <c r="G46"/>
      <c r="H46"/>
      <c r="I46" s="277"/>
      <c r="J46" s="277"/>
      <c r="K46" s="277"/>
      <c r="L46" s="277"/>
      <c r="M46" s="277"/>
      <c r="N46" s="277"/>
      <c r="O46" s="277"/>
      <c r="P46" s="277"/>
      <c r="Q46" s="277"/>
      <c r="R46" s="277"/>
      <c r="S46" s="277"/>
      <c r="T46" s="277"/>
      <c r="U46" s="277"/>
      <c r="V46" s="277"/>
      <c r="W46" s="277"/>
      <c r="X46" s="277"/>
      <c r="Y46" s="277"/>
      <c r="Z46" s="277"/>
      <c r="AA46" s="277"/>
      <c r="AB46" s="277"/>
      <c r="AC46" s="277"/>
      <c r="AD46" s="277"/>
      <c r="AE46" s="277"/>
      <c r="AF46" s="277"/>
      <c r="AG46" s="277"/>
      <c r="AH46" s="277"/>
      <c r="AI46" s="277"/>
      <c r="AJ46" s="277"/>
      <c r="AK46" s="277"/>
      <c r="AL46" s="277"/>
      <c r="AM46" s="277"/>
      <c r="AN46" s="277"/>
      <c r="AO46" s="277"/>
      <c r="AP46" s="277"/>
      <c r="AQ46" s="277"/>
      <c r="AR46" s="277"/>
      <c r="AS46" s="277"/>
      <c r="AT46" s="277"/>
      <c r="AU46" s="277"/>
      <c r="AV46" s="59"/>
      <c r="AW46" s="277"/>
      <c r="AX46" s="277"/>
      <c r="AY46" s="277"/>
      <c r="AZ46" s="277"/>
      <c r="BA46" s="289"/>
      <c r="BB46" s="289"/>
      <c r="BC46" s="289"/>
      <c r="BD46" s="289"/>
      <c r="BE46" s="289"/>
      <c r="BF46" s="289"/>
      <c r="BG46" s="289"/>
      <c r="BH46" s="289"/>
      <c r="BI46" s="289"/>
      <c r="BJ46" s="289"/>
      <c r="BK46" s="289"/>
      <c r="BL46" s="289"/>
      <c r="BM46" s="289"/>
      <c r="BN46" s="289"/>
      <c r="BO46" s="277"/>
      <c r="BP46" s="277"/>
      <c r="BQ46" s="277"/>
      <c r="BR46" s="277"/>
      <c r="BS46" s="277"/>
      <c r="BT46" s="277"/>
      <c r="BU46" s="277"/>
    </row>
    <row r="47" spans="1:109" s="152" customFormat="1" ht="12.75" customHeight="1">
      <c r="A47" s="15"/>
      <c r="B47" s="14"/>
      <c r="C47" s="277"/>
      <c r="D47" s="277"/>
      <c r="I47" s="277"/>
      <c r="J47" s="277"/>
      <c r="K47" s="277"/>
      <c r="L47" s="277"/>
      <c r="M47" s="277"/>
      <c r="N47" s="277"/>
      <c r="O47" s="277"/>
      <c r="P47" s="277"/>
      <c r="Q47" s="277"/>
      <c r="R47" s="277"/>
      <c r="S47" s="277"/>
      <c r="T47" s="277"/>
      <c r="U47" s="277"/>
      <c r="V47" s="277"/>
      <c r="W47" s="277"/>
      <c r="X47" s="277"/>
      <c r="Y47" s="277"/>
      <c r="Z47" s="277"/>
      <c r="AA47" s="277"/>
      <c r="AB47" s="277"/>
      <c r="AC47" s="277"/>
      <c r="AD47" s="277"/>
      <c r="AE47" s="277"/>
      <c r="AF47" s="277"/>
      <c r="AG47" s="277"/>
      <c r="AH47" s="277"/>
      <c r="AI47" s="277"/>
      <c r="AJ47" s="277"/>
      <c r="AK47" s="277"/>
      <c r="AL47" s="277"/>
      <c r="AM47" s="277"/>
      <c r="AN47" s="277"/>
      <c r="AO47" s="277"/>
      <c r="AP47" s="277"/>
      <c r="AQ47" s="277"/>
      <c r="AR47" s="277"/>
      <c r="AS47" s="277"/>
      <c r="AT47" s="277"/>
      <c r="AU47" s="277"/>
      <c r="AV47" s="15"/>
      <c r="AW47" s="277"/>
      <c r="AX47" s="277"/>
      <c r="AY47" s="277"/>
      <c r="AZ47" s="277"/>
      <c r="BA47" s="289"/>
      <c r="BB47" s="289"/>
      <c r="BC47" s="289"/>
      <c r="BD47" s="289"/>
      <c r="BE47" s="289"/>
      <c r="BF47" s="289"/>
      <c r="BG47" s="289"/>
      <c r="BH47" s="289"/>
      <c r="BI47" s="289"/>
      <c r="BJ47" s="289"/>
      <c r="BK47" s="289"/>
      <c r="BL47" s="289"/>
      <c r="BM47" s="289"/>
      <c r="BN47" s="289"/>
      <c r="BO47" s="277"/>
      <c r="BP47" s="277"/>
      <c r="BQ47" s="277"/>
      <c r="BR47" s="277"/>
      <c r="BS47" s="277"/>
      <c r="BT47" s="277"/>
      <c r="BU47" s="277"/>
    </row>
    <row r="48" spans="1:109" s="152" customFormat="1" ht="12.75" customHeight="1">
      <c r="A48" s="15"/>
      <c r="B48" s="14"/>
      <c r="C48" s="277"/>
      <c r="D48" s="277"/>
      <c r="I48" s="277"/>
      <c r="J48" s="277"/>
      <c r="K48" s="277"/>
      <c r="L48" s="277"/>
      <c r="M48" s="277"/>
      <c r="N48" s="277"/>
      <c r="O48" s="277"/>
      <c r="P48" s="277"/>
      <c r="Q48" s="277"/>
      <c r="R48" s="277"/>
      <c r="S48" s="277"/>
      <c r="T48" s="277"/>
      <c r="U48" s="277"/>
      <c r="V48" s="277"/>
      <c r="W48" s="277"/>
      <c r="X48" s="277"/>
      <c r="Y48" s="277"/>
      <c r="Z48" s="277"/>
      <c r="AA48" s="277"/>
      <c r="AB48" s="277"/>
      <c r="AC48" s="277"/>
      <c r="AD48" s="277"/>
      <c r="AE48" s="277"/>
      <c r="AF48" s="277"/>
      <c r="AG48" s="277"/>
      <c r="AH48" s="277"/>
      <c r="AI48" s="277"/>
      <c r="AJ48" s="277"/>
      <c r="AK48" s="277"/>
      <c r="AL48" s="277"/>
      <c r="AM48" s="277"/>
      <c r="AN48" s="277"/>
      <c r="AO48" s="277"/>
      <c r="AP48" s="277"/>
      <c r="AQ48" s="277"/>
      <c r="AR48" s="277"/>
      <c r="AS48" s="277"/>
      <c r="AT48" s="277"/>
      <c r="AU48" s="277"/>
      <c r="AV48" s="15"/>
      <c r="AW48" s="277"/>
      <c r="AX48" s="277"/>
      <c r="AY48" s="277"/>
      <c r="AZ48" s="277"/>
      <c r="BA48" s="289"/>
      <c r="BB48" s="289"/>
      <c r="BC48" s="289"/>
      <c r="BD48" s="289"/>
      <c r="BE48" s="289"/>
      <c r="BF48" s="289"/>
      <c r="BG48" s="289"/>
      <c r="BH48" s="289"/>
      <c r="BI48" s="289"/>
      <c r="BJ48" s="289"/>
      <c r="BK48" s="289"/>
      <c r="BL48" s="289"/>
      <c r="BM48" s="289"/>
      <c r="BN48" s="289"/>
      <c r="BO48" s="277"/>
      <c r="BP48" s="277"/>
      <c r="BQ48" s="277"/>
      <c r="BR48" s="277"/>
      <c r="BS48" s="277"/>
      <c r="BT48" s="277"/>
      <c r="BU48" s="277"/>
    </row>
    <row r="49" spans="1:73" s="152" customFormat="1" ht="12.75" customHeight="1">
      <c r="A49" s="15"/>
      <c r="B49" s="14"/>
      <c r="C49" s="277"/>
      <c r="D49" s="277"/>
      <c r="I49" s="277"/>
      <c r="J49" s="277"/>
      <c r="K49" s="277"/>
      <c r="L49" s="277"/>
      <c r="M49" s="277"/>
      <c r="N49" s="277"/>
      <c r="O49" s="277"/>
      <c r="P49" s="277"/>
      <c r="Q49" s="277"/>
      <c r="R49" s="277"/>
      <c r="S49" s="277"/>
      <c r="T49" s="277"/>
      <c r="U49" s="277"/>
      <c r="V49" s="277"/>
      <c r="W49" s="277"/>
      <c r="X49" s="277"/>
      <c r="Y49" s="277"/>
      <c r="Z49" s="277"/>
      <c r="AA49" s="277"/>
      <c r="AB49" s="277"/>
      <c r="AC49" s="277"/>
      <c r="AD49" s="277"/>
      <c r="AE49" s="277"/>
      <c r="AF49" s="277"/>
      <c r="AG49" s="277"/>
      <c r="AH49" s="277"/>
      <c r="AI49" s="277"/>
      <c r="AJ49" s="277"/>
      <c r="AK49" s="277"/>
      <c r="AL49" s="277"/>
      <c r="AM49" s="277"/>
      <c r="AN49" s="277"/>
      <c r="AO49" s="277"/>
      <c r="AP49" s="277"/>
      <c r="AQ49" s="277"/>
      <c r="AR49" s="277"/>
      <c r="AS49" s="277"/>
      <c r="AT49" s="277"/>
      <c r="AU49" s="277"/>
      <c r="AV49" s="15"/>
      <c r="AW49" s="277"/>
      <c r="AX49" s="277"/>
      <c r="AY49" s="277"/>
      <c r="AZ49" s="277"/>
      <c r="BA49" s="289"/>
      <c r="BB49" s="289"/>
      <c r="BC49" s="289"/>
      <c r="BD49" s="289"/>
      <c r="BE49" s="289"/>
      <c r="BF49" s="289"/>
      <c r="BG49" s="289"/>
      <c r="BH49" s="289"/>
      <c r="BI49" s="289"/>
      <c r="BJ49" s="289"/>
      <c r="BK49" s="289"/>
      <c r="BL49" s="289"/>
      <c r="BM49" s="289"/>
      <c r="BN49" s="289"/>
      <c r="BO49" s="277"/>
      <c r="BP49" s="277"/>
      <c r="BQ49" s="277"/>
      <c r="BR49" s="277"/>
      <c r="BS49" s="277"/>
      <c r="BT49" s="277"/>
      <c r="BU49" s="277"/>
    </row>
    <row r="50" spans="1:73" s="152" customFormat="1" ht="12.75" customHeight="1">
      <c r="A50" s="15"/>
      <c r="B50" s="14"/>
      <c r="C50" s="277"/>
      <c r="D50" s="277"/>
      <c r="I50" s="277"/>
      <c r="J50" s="277"/>
      <c r="K50" s="277"/>
      <c r="L50" s="277"/>
      <c r="M50" s="277"/>
      <c r="N50" s="277"/>
      <c r="O50" s="277"/>
      <c r="P50" s="277"/>
      <c r="Q50" s="277"/>
      <c r="R50" s="277"/>
      <c r="S50" s="277"/>
      <c r="T50" s="277"/>
      <c r="U50" s="277"/>
      <c r="V50" s="277"/>
      <c r="W50" s="277"/>
      <c r="X50" s="277"/>
      <c r="Y50" s="277"/>
      <c r="Z50" s="277"/>
      <c r="AA50" s="277"/>
      <c r="AB50" s="277"/>
      <c r="AC50" s="277"/>
      <c r="AD50" s="277"/>
      <c r="AE50" s="277"/>
      <c r="AF50" s="277"/>
      <c r="AG50" s="277"/>
      <c r="AH50" s="277"/>
      <c r="AI50" s="277"/>
      <c r="AJ50" s="277"/>
      <c r="AK50" s="277"/>
      <c r="AL50" s="277"/>
      <c r="AM50" s="277"/>
      <c r="AN50" s="277"/>
      <c r="AO50" s="277"/>
      <c r="AP50" s="277"/>
      <c r="AQ50" s="277"/>
      <c r="AR50" s="277"/>
      <c r="AS50" s="277"/>
      <c r="AT50" s="277"/>
      <c r="AU50" s="277"/>
      <c r="AV50" s="15"/>
      <c r="AW50" s="277"/>
      <c r="AX50" s="277"/>
      <c r="AY50" s="277"/>
      <c r="AZ50" s="277"/>
      <c r="BA50" s="289"/>
      <c r="BB50" s="289"/>
      <c r="BC50" s="289"/>
      <c r="BD50" s="289"/>
      <c r="BE50" s="289"/>
      <c r="BF50" s="289"/>
      <c r="BG50" s="289"/>
      <c r="BH50" s="289"/>
      <c r="BI50" s="289"/>
      <c r="BJ50" s="289"/>
      <c r="BK50" s="289"/>
      <c r="BL50" s="289"/>
      <c r="BM50" s="289"/>
      <c r="BN50" s="289"/>
      <c r="BO50" s="277"/>
      <c r="BP50" s="277"/>
      <c r="BQ50" s="277"/>
      <c r="BR50" s="277"/>
      <c r="BS50" s="277"/>
      <c r="BT50" s="277"/>
      <c r="BU50" s="277"/>
    </row>
    <row r="51" spans="1:73" s="152" customFormat="1" ht="12.75" customHeight="1">
      <c r="A51" s="15"/>
      <c r="B51" s="14"/>
      <c r="C51" s="277"/>
      <c r="D51" s="277"/>
      <c r="I51" s="277"/>
      <c r="J51" s="277"/>
      <c r="K51" s="277"/>
      <c r="L51" s="277"/>
      <c r="M51" s="277"/>
      <c r="N51" s="277"/>
      <c r="O51" s="277"/>
      <c r="P51" s="277"/>
      <c r="Q51" s="277"/>
      <c r="R51" s="277"/>
      <c r="S51" s="277"/>
      <c r="T51" s="277"/>
      <c r="U51" s="277"/>
      <c r="V51" s="277"/>
      <c r="W51" s="277"/>
      <c r="X51" s="277"/>
      <c r="Y51" s="277"/>
      <c r="Z51" s="277"/>
      <c r="AA51" s="277"/>
      <c r="AB51" s="277"/>
      <c r="AC51" s="277"/>
      <c r="AD51" s="277"/>
      <c r="AE51" s="277"/>
      <c r="AF51" s="277"/>
      <c r="AG51" s="277"/>
      <c r="AH51" s="277"/>
      <c r="AI51" s="277"/>
      <c r="AJ51" s="277"/>
      <c r="AK51" s="277"/>
      <c r="AL51" s="277"/>
      <c r="AM51" s="277"/>
      <c r="AN51" s="277"/>
      <c r="AO51" s="277"/>
      <c r="AP51" s="277"/>
      <c r="AQ51" s="277"/>
      <c r="AR51" s="277"/>
      <c r="AS51" s="277"/>
      <c r="AT51" s="277"/>
      <c r="AU51" s="277"/>
      <c r="AV51" s="15"/>
      <c r="AW51" s="277"/>
      <c r="AX51" s="277"/>
      <c r="AY51" s="277"/>
      <c r="AZ51" s="277"/>
      <c r="BA51" s="289"/>
      <c r="BB51" s="289"/>
      <c r="BC51" s="289"/>
      <c r="BD51" s="289"/>
      <c r="BE51" s="289"/>
      <c r="BF51" s="289"/>
      <c r="BG51" s="289"/>
      <c r="BH51" s="289"/>
      <c r="BI51" s="289"/>
      <c r="BJ51" s="289"/>
      <c r="BK51" s="289"/>
      <c r="BL51" s="289"/>
      <c r="BM51" s="289"/>
      <c r="BN51" s="289"/>
      <c r="BO51" s="277"/>
      <c r="BP51" s="277"/>
      <c r="BQ51" s="277"/>
      <c r="BR51" s="277"/>
      <c r="BS51" s="277"/>
      <c r="BT51" s="277"/>
      <c r="BU51" s="277"/>
    </row>
    <row r="52" spans="1:73" s="152" customFormat="1" ht="12.75" customHeight="1">
      <c r="A52" s="15"/>
      <c r="B52" s="14"/>
      <c r="C52" s="277"/>
      <c r="D52" s="277"/>
      <c r="I52" s="277"/>
      <c r="J52" s="277"/>
      <c r="K52" s="277"/>
      <c r="L52" s="277"/>
      <c r="M52" s="277"/>
      <c r="N52" s="277"/>
      <c r="O52" s="277"/>
      <c r="P52" s="277"/>
      <c r="Q52" s="277"/>
      <c r="R52" s="277"/>
      <c r="S52" s="277"/>
      <c r="T52" s="277"/>
      <c r="U52" s="277"/>
      <c r="V52" s="277"/>
      <c r="W52" s="277"/>
      <c r="X52" s="277"/>
      <c r="Y52" s="277"/>
      <c r="Z52" s="277"/>
      <c r="AA52" s="277"/>
      <c r="AB52" s="277"/>
      <c r="AC52" s="277"/>
      <c r="AD52" s="277"/>
      <c r="AE52" s="277"/>
      <c r="AF52" s="277"/>
      <c r="AG52" s="277"/>
      <c r="AH52" s="277"/>
      <c r="AI52" s="277"/>
      <c r="AJ52" s="277"/>
      <c r="AK52" s="277"/>
      <c r="AL52" s="277"/>
      <c r="AM52" s="277"/>
      <c r="AN52" s="277"/>
      <c r="AO52" s="277"/>
      <c r="AP52" s="277"/>
      <c r="AQ52" s="277"/>
      <c r="AR52" s="277"/>
      <c r="AS52" s="277"/>
      <c r="AT52" s="277"/>
      <c r="AU52" s="277"/>
      <c r="AV52" s="15"/>
      <c r="AW52" s="277"/>
      <c r="AX52" s="277"/>
      <c r="AY52" s="277"/>
      <c r="AZ52" s="277"/>
      <c r="BA52" s="289"/>
      <c r="BB52" s="289"/>
      <c r="BC52" s="289"/>
      <c r="BD52" s="289"/>
      <c r="BE52" s="289"/>
      <c r="BF52" s="289"/>
      <c r="BG52" s="289"/>
      <c r="BH52" s="289"/>
      <c r="BI52" s="289"/>
      <c r="BJ52" s="289"/>
      <c r="BK52" s="289"/>
      <c r="BL52" s="289"/>
      <c r="BM52" s="289"/>
      <c r="BN52" s="289"/>
      <c r="BO52" s="277"/>
      <c r="BP52" s="277"/>
      <c r="BQ52" s="277"/>
      <c r="BR52" s="277"/>
      <c r="BS52" s="277"/>
      <c r="BT52" s="277"/>
      <c r="BU52" s="277"/>
    </row>
    <row r="53" spans="1:73" s="152" customFormat="1" ht="12.75" customHeight="1">
      <c r="A53" s="15"/>
      <c r="B53" s="14"/>
      <c r="C53" s="277"/>
      <c r="D53" s="277"/>
      <c r="I53" s="277"/>
      <c r="J53" s="277"/>
      <c r="K53" s="277"/>
      <c r="L53" s="277"/>
      <c r="M53" s="277"/>
      <c r="N53" s="277"/>
      <c r="O53" s="277"/>
      <c r="P53" s="277"/>
      <c r="Q53" s="277"/>
      <c r="R53" s="277"/>
      <c r="S53" s="277"/>
      <c r="T53" s="277"/>
      <c r="U53" s="277"/>
      <c r="V53" s="277"/>
      <c r="W53" s="277"/>
      <c r="X53" s="277"/>
      <c r="Y53" s="277"/>
      <c r="Z53" s="277"/>
      <c r="AA53" s="277"/>
      <c r="AB53" s="277"/>
      <c r="AC53" s="277"/>
      <c r="AD53" s="277"/>
      <c r="AE53" s="277"/>
      <c r="AF53" s="277"/>
      <c r="AG53" s="277"/>
      <c r="AH53" s="277"/>
      <c r="AI53" s="277"/>
      <c r="AJ53" s="277"/>
      <c r="AK53" s="277"/>
      <c r="AL53" s="277"/>
      <c r="AM53" s="277"/>
      <c r="AN53" s="277"/>
      <c r="AO53" s="277"/>
      <c r="AP53" s="277"/>
      <c r="AQ53" s="277"/>
      <c r="AR53" s="277"/>
      <c r="AS53" s="277"/>
      <c r="AT53" s="277"/>
      <c r="AU53" s="277"/>
      <c r="AV53" s="15"/>
      <c r="AW53" s="277"/>
      <c r="AX53" s="277"/>
      <c r="AY53" s="277"/>
      <c r="AZ53" s="277"/>
      <c r="BA53" s="289"/>
      <c r="BB53" s="289"/>
      <c r="BC53" s="289"/>
      <c r="BD53" s="289"/>
      <c r="BE53" s="289"/>
      <c r="BF53" s="289"/>
      <c r="BG53" s="289"/>
      <c r="BH53" s="289"/>
      <c r="BI53" s="289"/>
      <c r="BJ53" s="289"/>
      <c r="BK53" s="289"/>
      <c r="BL53" s="289"/>
      <c r="BM53" s="289"/>
      <c r="BN53" s="289"/>
      <c r="BO53" s="277"/>
      <c r="BP53" s="277"/>
      <c r="BQ53" s="277"/>
      <c r="BR53" s="277"/>
      <c r="BS53" s="277"/>
      <c r="BT53" s="277"/>
      <c r="BU53" s="277"/>
    </row>
    <row r="54" spans="1:73" s="152" customFormat="1" ht="12.75" customHeight="1">
      <c r="A54" s="15"/>
      <c r="B54" s="14"/>
      <c r="C54" s="277"/>
      <c r="D54" s="277"/>
      <c r="I54" s="277"/>
      <c r="J54" s="277"/>
      <c r="K54" s="277"/>
      <c r="L54" s="277"/>
      <c r="M54" s="277"/>
      <c r="N54" s="277"/>
      <c r="O54" s="277"/>
      <c r="P54" s="277"/>
      <c r="Q54" s="277"/>
      <c r="R54" s="277"/>
      <c r="S54" s="277"/>
      <c r="T54" s="277"/>
      <c r="U54" s="277"/>
      <c r="V54" s="277"/>
      <c r="W54" s="277"/>
      <c r="X54" s="277"/>
      <c r="Y54" s="277"/>
      <c r="Z54" s="277"/>
      <c r="AA54" s="277"/>
      <c r="AB54" s="277"/>
      <c r="AC54" s="277"/>
      <c r="AD54" s="277"/>
      <c r="AE54" s="277"/>
      <c r="AF54" s="277"/>
      <c r="AG54" s="277"/>
      <c r="AH54" s="277"/>
      <c r="AI54" s="277"/>
      <c r="AJ54" s="277"/>
      <c r="AK54" s="277"/>
      <c r="AL54" s="277"/>
      <c r="AM54" s="277"/>
      <c r="AN54" s="277"/>
      <c r="AO54" s="277"/>
      <c r="AP54" s="277"/>
      <c r="AQ54" s="277"/>
      <c r="AR54" s="277"/>
      <c r="AS54" s="277"/>
      <c r="AT54" s="277"/>
      <c r="AU54" s="277"/>
      <c r="AV54" s="15"/>
      <c r="AW54" s="277"/>
      <c r="AX54" s="277"/>
      <c r="AY54" s="277"/>
      <c r="AZ54" s="277"/>
      <c r="BA54" s="289"/>
      <c r="BB54" s="289"/>
      <c r="BC54" s="289"/>
      <c r="BD54" s="289"/>
      <c r="BE54" s="289"/>
      <c r="BF54" s="289"/>
      <c r="BG54" s="289"/>
      <c r="BH54" s="289"/>
      <c r="BI54" s="289"/>
      <c r="BJ54" s="289"/>
      <c r="BK54" s="289"/>
      <c r="BL54" s="289"/>
      <c r="BM54" s="289"/>
      <c r="BN54" s="289"/>
      <c r="BO54" s="277"/>
      <c r="BP54" s="277"/>
      <c r="BQ54" s="277"/>
      <c r="BR54" s="277"/>
      <c r="BS54" s="277"/>
      <c r="BT54" s="277"/>
      <c r="BU54" s="277"/>
    </row>
    <row r="55" spans="1:73" s="152" customFormat="1" ht="12.75" customHeight="1">
      <c r="A55" s="27"/>
      <c r="B55" s="27"/>
      <c r="C55" s="277"/>
      <c r="D55" s="277"/>
      <c r="I55" s="277"/>
      <c r="J55" s="277"/>
      <c r="K55" s="277"/>
      <c r="L55" s="277"/>
      <c r="M55" s="277"/>
      <c r="N55" s="277"/>
      <c r="O55" s="277"/>
      <c r="P55" s="277"/>
      <c r="Q55" s="277"/>
      <c r="R55" s="277"/>
      <c r="S55" s="277"/>
      <c r="T55" s="277"/>
      <c r="U55" s="277"/>
      <c r="V55" s="277"/>
      <c r="W55" s="277"/>
      <c r="X55" s="277"/>
      <c r="Y55" s="277"/>
      <c r="Z55" s="277"/>
      <c r="AA55" s="277"/>
      <c r="AB55" s="277"/>
      <c r="AC55" s="277"/>
      <c r="AD55" s="277"/>
      <c r="AE55" s="277"/>
      <c r="AF55" s="277"/>
      <c r="AG55" s="277"/>
      <c r="AH55" s="277"/>
      <c r="AI55" s="277"/>
      <c r="AJ55" s="277"/>
      <c r="AK55" s="277"/>
      <c r="AL55" s="277"/>
      <c r="AM55" s="277"/>
      <c r="AN55" s="277"/>
      <c r="AO55" s="277"/>
      <c r="AP55" s="277"/>
      <c r="AQ55" s="277"/>
      <c r="AR55" s="277"/>
      <c r="AS55" s="277"/>
      <c r="AT55" s="277"/>
      <c r="AU55" s="277"/>
      <c r="AV55" s="27"/>
      <c r="AW55" s="277"/>
      <c r="AX55" s="277"/>
      <c r="AY55" s="277"/>
      <c r="AZ55" s="277"/>
      <c r="BA55" s="289"/>
      <c r="BB55" s="289"/>
      <c r="BC55" s="289"/>
      <c r="BD55" s="289"/>
      <c r="BE55" s="289"/>
      <c r="BF55" s="289"/>
      <c r="BG55" s="289"/>
      <c r="BH55" s="289"/>
      <c r="BI55" s="289"/>
      <c r="BJ55" s="289"/>
      <c r="BK55" s="289"/>
      <c r="BL55" s="289"/>
      <c r="BM55" s="289"/>
      <c r="BN55" s="289"/>
      <c r="BO55" s="277"/>
      <c r="BP55" s="277"/>
      <c r="BQ55" s="277"/>
      <c r="BR55" s="277"/>
      <c r="BS55" s="277"/>
      <c r="BT55" s="277"/>
      <c r="BU55" s="277"/>
    </row>
    <row r="56" spans="1:73" s="152" customFormat="1" ht="12.75" customHeight="1">
      <c r="A56" s="29"/>
      <c r="B56" s="29"/>
      <c r="C56" s="277"/>
      <c r="D56" s="277"/>
      <c r="I56" s="277"/>
      <c r="J56" s="277"/>
      <c r="K56" s="277"/>
      <c r="L56" s="277"/>
      <c r="M56" s="277"/>
      <c r="N56" s="277"/>
      <c r="O56" s="277"/>
      <c r="P56" s="277"/>
      <c r="Q56" s="277"/>
      <c r="R56" s="277"/>
      <c r="S56" s="277"/>
      <c r="T56" s="277"/>
      <c r="U56" s="277"/>
      <c r="V56" s="277"/>
      <c r="W56" s="277"/>
      <c r="X56" s="277"/>
      <c r="Y56" s="277"/>
      <c r="Z56" s="277"/>
      <c r="AA56" s="277"/>
      <c r="AB56" s="277"/>
      <c r="AC56" s="277"/>
      <c r="AD56" s="277"/>
      <c r="AE56" s="277"/>
      <c r="AF56" s="277"/>
      <c r="AG56" s="277"/>
      <c r="AH56" s="277"/>
      <c r="AI56" s="277"/>
      <c r="AJ56" s="277"/>
      <c r="AK56" s="277"/>
      <c r="AL56" s="277"/>
      <c r="AM56" s="277"/>
      <c r="AN56" s="277"/>
      <c r="AO56" s="277"/>
      <c r="AP56" s="277"/>
      <c r="AQ56" s="277"/>
      <c r="AR56" s="277"/>
      <c r="AS56" s="277"/>
      <c r="AT56" s="277"/>
      <c r="AU56" s="277"/>
      <c r="AV56" s="29"/>
      <c r="AW56" s="277"/>
      <c r="AX56" s="277"/>
      <c r="AY56" s="277"/>
      <c r="AZ56" s="277"/>
      <c r="BA56" s="289"/>
      <c r="BB56" s="289"/>
      <c r="BC56" s="289"/>
      <c r="BD56" s="289"/>
      <c r="BE56" s="289"/>
      <c r="BF56" s="289"/>
      <c r="BG56" s="289"/>
      <c r="BH56" s="289"/>
      <c r="BI56" s="289"/>
      <c r="BJ56" s="289"/>
      <c r="BK56" s="289"/>
      <c r="BL56" s="289"/>
      <c r="BM56" s="289"/>
      <c r="BN56" s="289"/>
      <c r="BO56" s="277"/>
      <c r="BP56" s="277"/>
      <c r="BQ56" s="277"/>
      <c r="BR56" s="277"/>
      <c r="BS56" s="277"/>
      <c r="BT56" s="277"/>
      <c r="BU56" s="277"/>
    </row>
    <row r="57" spans="1:73" s="152" customFormat="1" ht="12.75" customHeight="1">
      <c r="A57" s="30"/>
      <c r="B57" s="185"/>
      <c r="C57" s="277"/>
      <c r="D57" s="277"/>
      <c r="I57" s="277"/>
      <c r="J57" s="277"/>
      <c r="K57" s="277"/>
      <c r="L57" s="277"/>
      <c r="M57" s="277"/>
      <c r="N57" s="277"/>
      <c r="O57" s="277"/>
      <c r="P57" s="277"/>
      <c r="Q57" s="277"/>
      <c r="R57" s="277"/>
      <c r="S57" s="277"/>
      <c r="T57" s="277"/>
      <c r="U57" s="277"/>
      <c r="V57" s="277"/>
      <c r="W57" s="277"/>
      <c r="X57" s="277"/>
      <c r="Y57" s="277"/>
      <c r="Z57" s="277"/>
      <c r="AA57" s="277"/>
      <c r="AB57" s="277"/>
      <c r="AC57" s="277"/>
      <c r="AD57" s="277"/>
      <c r="AE57" s="277"/>
      <c r="AF57" s="277"/>
      <c r="AG57" s="277"/>
      <c r="AH57" s="277"/>
      <c r="AI57" s="277"/>
      <c r="AJ57" s="277"/>
      <c r="AK57" s="277"/>
      <c r="AL57" s="277"/>
      <c r="AM57" s="277"/>
      <c r="AN57" s="277"/>
      <c r="AO57" s="277"/>
      <c r="AP57" s="277"/>
      <c r="AQ57" s="277"/>
      <c r="AR57" s="277"/>
      <c r="AS57" s="277"/>
      <c r="AT57" s="277"/>
      <c r="AU57" s="277"/>
      <c r="AV57" s="30"/>
      <c r="AW57" s="277"/>
      <c r="AX57" s="277"/>
      <c r="AY57" s="277"/>
      <c r="AZ57" s="277"/>
      <c r="BA57" s="289"/>
      <c r="BB57" s="289"/>
      <c r="BC57" s="289"/>
      <c r="BD57" s="289"/>
      <c r="BE57" s="289"/>
      <c r="BF57" s="289"/>
      <c r="BG57" s="289"/>
      <c r="BH57" s="289"/>
      <c r="BI57" s="289"/>
      <c r="BJ57" s="289"/>
      <c r="BK57" s="289"/>
      <c r="BL57" s="289"/>
      <c r="BM57" s="289"/>
      <c r="BN57" s="289"/>
      <c r="BO57" s="277"/>
      <c r="BP57" s="277"/>
      <c r="BQ57" s="277"/>
      <c r="BR57" s="277"/>
      <c r="BS57" s="277"/>
      <c r="BT57" s="277"/>
      <c r="BU57" s="277"/>
    </row>
    <row r="58" spans="1:73" s="152" customFormat="1" ht="12.75" customHeight="1">
      <c r="A58" s="30"/>
      <c r="B58" s="185"/>
      <c r="C58" s="277"/>
      <c r="D58" s="277"/>
      <c r="I58" s="277"/>
      <c r="J58" s="277"/>
      <c r="K58" s="277"/>
      <c r="L58" s="277"/>
      <c r="M58" s="277"/>
      <c r="N58" s="277"/>
      <c r="O58" s="277"/>
      <c r="P58" s="277"/>
      <c r="Q58" s="277"/>
      <c r="R58" s="277"/>
      <c r="S58" s="277"/>
      <c r="T58" s="277"/>
      <c r="U58" s="277"/>
      <c r="V58" s="277"/>
      <c r="W58" s="277"/>
      <c r="X58" s="277"/>
      <c r="Y58" s="277"/>
      <c r="Z58" s="277"/>
      <c r="AA58" s="277"/>
      <c r="AB58" s="277"/>
      <c r="AC58" s="277"/>
      <c r="AD58" s="277"/>
      <c r="AE58" s="277"/>
      <c r="AF58" s="277"/>
      <c r="AG58" s="277"/>
      <c r="AH58" s="277"/>
      <c r="AI58" s="277"/>
      <c r="AJ58" s="277"/>
      <c r="AK58" s="277"/>
      <c r="AL58" s="277"/>
      <c r="AM58" s="277"/>
      <c r="AN58" s="277"/>
      <c r="AO58" s="277"/>
      <c r="AP58" s="277"/>
      <c r="AQ58" s="277"/>
      <c r="AR58" s="277"/>
      <c r="AS58" s="277"/>
      <c r="AT58" s="277"/>
      <c r="AU58" s="277"/>
      <c r="AV58" s="30"/>
      <c r="AW58" s="277"/>
      <c r="AX58" s="277"/>
      <c r="AY58" s="277"/>
      <c r="AZ58" s="277"/>
      <c r="BA58" s="289"/>
      <c r="BB58" s="289"/>
      <c r="BC58" s="289"/>
      <c r="BD58" s="289"/>
      <c r="BE58" s="289"/>
      <c r="BF58" s="289"/>
      <c r="BG58" s="289"/>
      <c r="BH58" s="289"/>
      <c r="BI58" s="289"/>
      <c r="BJ58" s="289"/>
      <c r="BK58" s="289"/>
      <c r="BL58" s="289"/>
      <c r="BM58" s="289"/>
      <c r="BN58" s="289"/>
      <c r="BO58" s="277"/>
      <c r="BP58" s="277"/>
      <c r="BQ58" s="277"/>
      <c r="BR58" s="277"/>
      <c r="BS58" s="277"/>
      <c r="BT58" s="277"/>
      <c r="BU58" s="277"/>
    </row>
    <row r="59" spans="1:73" s="152" customFormat="1">
      <c r="A59" s="31"/>
      <c r="B59" s="52"/>
      <c r="C59" s="277"/>
      <c r="D59" s="277"/>
      <c r="I59" s="277"/>
      <c r="J59" s="277"/>
      <c r="K59" s="277"/>
      <c r="L59" s="277"/>
      <c r="M59" s="277"/>
      <c r="N59" s="277"/>
      <c r="O59" s="277"/>
      <c r="P59" s="277"/>
      <c r="Q59" s="277"/>
      <c r="R59" s="277"/>
      <c r="S59" s="277"/>
      <c r="T59" s="277"/>
      <c r="U59" s="277"/>
      <c r="V59" s="277"/>
      <c r="W59" s="277"/>
      <c r="X59" s="277"/>
      <c r="Y59" s="277"/>
      <c r="Z59" s="277"/>
      <c r="AA59" s="277"/>
      <c r="AB59" s="277"/>
      <c r="AC59" s="277"/>
      <c r="AD59" s="277"/>
      <c r="AE59" s="277"/>
      <c r="AF59" s="277"/>
      <c r="AG59" s="277"/>
      <c r="AH59" s="277"/>
      <c r="AI59" s="277"/>
      <c r="AJ59" s="277"/>
      <c r="AK59" s="277"/>
      <c r="AL59" s="277"/>
      <c r="AM59" s="277"/>
      <c r="AN59" s="277"/>
      <c r="AO59" s="277"/>
      <c r="AP59" s="277"/>
      <c r="AQ59" s="277"/>
      <c r="AR59" s="277"/>
      <c r="AS59" s="277"/>
      <c r="AT59" s="277"/>
      <c r="AU59" s="277"/>
      <c r="AV59" s="31"/>
      <c r="AW59" s="277"/>
      <c r="AX59" s="277"/>
      <c r="AY59" s="277"/>
      <c r="AZ59" s="277"/>
      <c r="BA59" s="289"/>
      <c r="BB59" s="289"/>
      <c r="BC59" s="289"/>
      <c r="BD59" s="289"/>
      <c r="BE59" s="289"/>
      <c r="BF59" s="289"/>
      <c r="BG59" s="289"/>
      <c r="BH59" s="289"/>
      <c r="BI59" s="289"/>
      <c r="BJ59" s="289"/>
      <c r="BK59" s="289"/>
      <c r="BL59" s="289"/>
      <c r="BM59" s="289"/>
      <c r="BN59" s="289"/>
      <c r="BO59" s="277"/>
      <c r="BP59" s="277"/>
      <c r="BQ59" s="277"/>
      <c r="BR59" s="277"/>
      <c r="BS59" s="277"/>
      <c r="BT59" s="277"/>
      <c r="BU59" s="277"/>
    </row>
    <row r="60" spans="1:73" s="152" customFormat="1" ht="12.75" customHeight="1">
      <c r="A60" s="31"/>
      <c r="B60" s="143"/>
      <c r="C60" s="277"/>
      <c r="D60" s="277"/>
      <c r="I60" s="277"/>
      <c r="J60" s="277"/>
      <c r="K60" s="277"/>
      <c r="L60" s="277"/>
      <c r="M60" s="277"/>
      <c r="N60" s="277"/>
      <c r="O60" s="277"/>
      <c r="P60" s="277"/>
      <c r="Q60" s="277"/>
      <c r="R60" s="277"/>
      <c r="S60" s="277"/>
      <c r="T60" s="277"/>
      <c r="U60" s="277"/>
      <c r="V60" s="277"/>
      <c r="W60" s="277"/>
      <c r="X60" s="277"/>
      <c r="Y60" s="277"/>
      <c r="Z60" s="277"/>
      <c r="AA60" s="277"/>
      <c r="AB60" s="277"/>
      <c r="AC60" s="277"/>
      <c r="AD60" s="277"/>
      <c r="AE60" s="277"/>
      <c r="AF60" s="277"/>
      <c r="AG60" s="277"/>
      <c r="AH60" s="277"/>
      <c r="AI60" s="277"/>
      <c r="AJ60" s="277"/>
      <c r="AK60" s="277"/>
      <c r="AL60" s="277"/>
      <c r="AM60" s="277"/>
      <c r="AN60" s="277"/>
      <c r="AO60" s="277"/>
      <c r="AP60" s="277"/>
      <c r="AQ60" s="277"/>
      <c r="AR60" s="277"/>
      <c r="AS60" s="277"/>
      <c r="AT60" s="277"/>
      <c r="AU60" s="277"/>
      <c r="AV60" s="31"/>
      <c r="AW60" s="277"/>
      <c r="AX60" s="277"/>
      <c r="AY60" s="277"/>
      <c r="AZ60" s="277"/>
      <c r="BA60" s="289"/>
      <c r="BB60" s="289"/>
      <c r="BC60" s="289"/>
      <c r="BD60" s="289"/>
      <c r="BE60" s="289"/>
      <c r="BF60" s="289"/>
      <c r="BG60" s="289"/>
      <c r="BH60" s="289"/>
      <c r="BI60" s="289"/>
      <c r="BJ60" s="289"/>
      <c r="BK60" s="289"/>
      <c r="BL60" s="289"/>
      <c r="BM60" s="289"/>
      <c r="BN60" s="289"/>
      <c r="BO60" s="277"/>
      <c r="BP60" s="277"/>
      <c r="BQ60" s="277"/>
      <c r="BR60" s="277"/>
      <c r="BS60" s="277"/>
      <c r="BT60" s="277"/>
      <c r="BU60" s="277"/>
    </row>
    <row r="61" spans="1:73" s="152" customFormat="1" ht="12.75" customHeight="1">
      <c r="A61" s="31"/>
      <c r="B61" s="14"/>
      <c r="C61" s="277"/>
      <c r="D61" s="277"/>
      <c r="I61" s="277"/>
      <c r="J61" s="277"/>
      <c r="K61" s="277"/>
      <c r="L61" s="277"/>
      <c r="M61" s="277"/>
      <c r="N61" s="277"/>
      <c r="O61" s="277"/>
      <c r="P61" s="277"/>
      <c r="Q61" s="277"/>
      <c r="R61" s="277"/>
      <c r="S61" s="277"/>
      <c r="T61" s="277"/>
      <c r="U61" s="277"/>
      <c r="V61" s="277"/>
      <c r="W61" s="277"/>
      <c r="X61" s="277"/>
      <c r="Y61" s="277"/>
      <c r="Z61" s="277"/>
      <c r="AA61" s="277"/>
      <c r="AB61" s="277"/>
      <c r="AC61" s="277"/>
      <c r="AD61" s="277"/>
      <c r="AE61" s="277"/>
      <c r="AF61" s="277"/>
      <c r="AG61" s="277"/>
      <c r="AH61" s="277"/>
      <c r="AI61" s="277"/>
      <c r="AJ61" s="277"/>
      <c r="AK61" s="277"/>
      <c r="AL61" s="277"/>
      <c r="AM61" s="277"/>
      <c r="AN61" s="277"/>
      <c r="AO61" s="277"/>
      <c r="AP61" s="277"/>
      <c r="AQ61" s="277"/>
      <c r="AR61" s="277"/>
      <c r="AS61" s="277"/>
      <c r="AT61" s="277"/>
      <c r="AU61" s="277"/>
      <c r="AV61" s="31"/>
      <c r="AW61" s="277"/>
      <c r="AX61" s="277"/>
      <c r="AY61" s="277"/>
      <c r="AZ61" s="277"/>
      <c r="BA61" s="289"/>
      <c r="BB61" s="289"/>
      <c r="BC61" s="289"/>
      <c r="BD61" s="289"/>
      <c r="BE61" s="289"/>
      <c r="BF61" s="289"/>
      <c r="BG61" s="289"/>
      <c r="BH61" s="289"/>
      <c r="BI61" s="289"/>
      <c r="BJ61" s="289"/>
      <c r="BK61" s="289"/>
      <c r="BL61" s="289"/>
      <c r="BM61" s="289"/>
      <c r="BN61" s="289"/>
      <c r="BO61" s="277"/>
      <c r="BP61" s="277"/>
      <c r="BQ61" s="277"/>
      <c r="BR61" s="277"/>
      <c r="BS61" s="277"/>
      <c r="BT61" s="277"/>
      <c r="BU61" s="277"/>
    </row>
    <row r="62" spans="1:73" s="152" customFormat="1" ht="12.75" customHeight="1">
      <c r="A62" s="31"/>
      <c r="B62" s="14"/>
      <c r="C62" s="277"/>
      <c r="D62" s="277"/>
      <c r="I62" s="277"/>
      <c r="J62" s="277"/>
      <c r="K62" s="277"/>
      <c r="L62" s="277"/>
      <c r="M62" s="277"/>
      <c r="N62" s="277"/>
      <c r="O62" s="277"/>
      <c r="P62" s="277"/>
      <c r="Q62" s="277"/>
      <c r="R62" s="277"/>
      <c r="S62" s="277"/>
      <c r="T62" s="277"/>
      <c r="U62" s="277"/>
      <c r="V62" s="277"/>
      <c r="W62" s="277"/>
      <c r="X62" s="277"/>
      <c r="Y62" s="277"/>
      <c r="Z62" s="277"/>
      <c r="AA62" s="277"/>
      <c r="AB62" s="277"/>
      <c r="AC62" s="277"/>
      <c r="AD62" s="277"/>
      <c r="AE62" s="277"/>
      <c r="AF62" s="277"/>
      <c r="AG62" s="277"/>
      <c r="AH62" s="277"/>
      <c r="AI62" s="277"/>
      <c r="AJ62" s="277"/>
      <c r="AK62" s="277"/>
      <c r="AL62" s="277"/>
      <c r="AM62" s="277"/>
      <c r="AN62" s="277"/>
      <c r="AO62" s="277"/>
      <c r="AP62" s="277"/>
      <c r="AQ62" s="277"/>
      <c r="AR62" s="277"/>
      <c r="AS62" s="277"/>
      <c r="AT62" s="277"/>
      <c r="AU62" s="277"/>
      <c r="AV62" s="31"/>
      <c r="AW62" s="277"/>
      <c r="AX62" s="277"/>
      <c r="AY62" s="277"/>
      <c r="AZ62" s="277"/>
      <c r="BA62" s="289"/>
      <c r="BB62" s="289"/>
      <c r="BC62" s="289"/>
      <c r="BD62" s="289"/>
      <c r="BE62" s="289"/>
      <c r="BF62" s="289"/>
      <c r="BG62" s="289"/>
      <c r="BH62" s="289"/>
      <c r="BI62" s="289"/>
      <c r="BJ62" s="289"/>
      <c r="BK62" s="289"/>
      <c r="BL62" s="289"/>
      <c r="BM62" s="289"/>
      <c r="BN62" s="289"/>
      <c r="BO62" s="277"/>
      <c r="BP62" s="277"/>
      <c r="BQ62" s="277"/>
      <c r="BR62" s="277"/>
      <c r="BS62" s="277"/>
      <c r="BT62" s="277"/>
      <c r="BU62" s="277"/>
    </row>
    <row r="63" spans="1:73" s="152" customFormat="1" ht="12.75" customHeight="1">
      <c r="A63" s="31"/>
      <c r="B63" s="14"/>
      <c r="C63" s="277"/>
      <c r="D63" s="277"/>
      <c r="I63" s="277"/>
      <c r="J63" s="277"/>
      <c r="K63" s="277"/>
      <c r="L63" s="277"/>
      <c r="M63" s="277"/>
      <c r="N63" s="277"/>
      <c r="O63" s="277"/>
      <c r="P63" s="277"/>
      <c r="Q63" s="277"/>
      <c r="R63" s="277"/>
      <c r="S63" s="277"/>
      <c r="T63" s="277"/>
      <c r="U63" s="277"/>
      <c r="V63" s="277"/>
      <c r="W63" s="277"/>
      <c r="X63" s="277"/>
      <c r="Y63" s="277"/>
      <c r="Z63" s="277"/>
      <c r="AA63" s="277"/>
      <c r="AB63" s="277"/>
      <c r="AC63" s="277"/>
      <c r="AD63" s="277"/>
      <c r="AE63" s="277"/>
      <c r="AF63" s="277"/>
      <c r="AG63" s="277"/>
      <c r="AH63" s="277"/>
      <c r="AI63" s="277"/>
      <c r="AJ63" s="277"/>
      <c r="AK63" s="277"/>
      <c r="AL63" s="277"/>
      <c r="AM63" s="277"/>
      <c r="AN63" s="277"/>
      <c r="AO63" s="277"/>
      <c r="AP63" s="277"/>
      <c r="AQ63" s="277"/>
      <c r="AR63" s="277"/>
      <c r="AS63" s="277"/>
      <c r="AT63" s="277"/>
      <c r="AU63" s="277"/>
      <c r="AV63" s="31"/>
      <c r="AW63" s="277"/>
      <c r="AX63" s="277"/>
      <c r="AY63" s="277"/>
      <c r="AZ63" s="277"/>
      <c r="BA63" s="289"/>
      <c r="BB63" s="289"/>
      <c r="BC63" s="289"/>
      <c r="BD63" s="289"/>
      <c r="BE63" s="289"/>
      <c r="BF63" s="289"/>
      <c r="BG63" s="289"/>
      <c r="BH63" s="289"/>
      <c r="BI63" s="289"/>
      <c r="BJ63" s="289"/>
      <c r="BK63" s="289"/>
      <c r="BL63" s="289"/>
      <c r="BM63" s="289"/>
      <c r="BN63" s="289"/>
      <c r="BO63" s="277"/>
      <c r="BP63" s="277"/>
      <c r="BQ63" s="277"/>
      <c r="BR63" s="277"/>
      <c r="BS63" s="277"/>
      <c r="BT63" s="277"/>
      <c r="BU63" s="277"/>
    </row>
    <row r="64" spans="1:73" s="152" customFormat="1" ht="12.75" customHeight="1">
      <c r="A64" s="31"/>
      <c r="B64" s="14"/>
      <c r="C64" s="277"/>
      <c r="D64" s="277"/>
      <c r="I64" s="277"/>
      <c r="J64" s="277"/>
      <c r="K64" s="277"/>
      <c r="L64" s="277"/>
      <c r="M64" s="277"/>
      <c r="N64" s="277"/>
      <c r="O64" s="277"/>
      <c r="P64" s="277"/>
      <c r="Q64" s="277"/>
      <c r="R64" s="277"/>
      <c r="S64" s="277"/>
      <c r="T64" s="277"/>
      <c r="U64" s="277"/>
      <c r="V64" s="277"/>
      <c r="W64" s="277"/>
      <c r="X64" s="277"/>
      <c r="Y64" s="277"/>
      <c r="Z64" s="277"/>
      <c r="AA64" s="277"/>
      <c r="AB64" s="277"/>
      <c r="AC64" s="277"/>
      <c r="AD64" s="277"/>
      <c r="AE64" s="277"/>
      <c r="AF64" s="277"/>
      <c r="AG64" s="277"/>
      <c r="AH64" s="277"/>
      <c r="AI64" s="277"/>
      <c r="AJ64" s="277"/>
      <c r="AK64" s="277"/>
      <c r="AL64" s="277"/>
      <c r="AM64" s="277"/>
      <c r="AN64" s="277"/>
      <c r="AO64" s="277"/>
      <c r="AP64" s="277"/>
      <c r="AQ64" s="277"/>
      <c r="AR64" s="277"/>
      <c r="AS64" s="277"/>
      <c r="AT64" s="277"/>
      <c r="AU64" s="277"/>
      <c r="AV64" s="31"/>
      <c r="AW64" s="277"/>
      <c r="AX64" s="277"/>
      <c r="AY64" s="277"/>
      <c r="AZ64" s="277"/>
      <c r="BA64" s="289"/>
      <c r="BB64" s="289"/>
      <c r="BC64" s="289"/>
      <c r="BD64" s="289"/>
      <c r="BE64" s="289"/>
      <c r="BF64" s="289"/>
      <c r="BG64" s="289"/>
      <c r="BH64" s="289"/>
      <c r="BI64" s="289"/>
      <c r="BJ64" s="289"/>
      <c r="BK64" s="289"/>
      <c r="BL64" s="289"/>
      <c r="BM64" s="289"/>
      <c r="BN64" s="289"/>
      <c r="BO64" s="277"/>
      <c r="BP64" s="277"/>
      <c r="BQ64" s="277"/>
      <c r="BR64" s="277"/>
      <c r="BS64" s="277"/>
      <c r="BT64" s="277"/>
      <c r="BU64" s="277"/>
    </row>
    <row r="65" spans="1:73" s="152" customFormat="1" ht="12.75" customHeight="1">
      <c r="A65" s="31"/>
      <c r="B65" s="14"/>
      <c r="C65" s="277"/>
      <c r="D65" s="277"/>
      <c r="I65" s="277"/>
      <c r="J65" s="277"/>
      <c r="K65" s="277"/>
      <c r="L65" s="277"/>
      <c r="M65" s="277"/>
      <c r="N65" s="277"/>
      <c r="O65" s="277"/>
      <c r="P65" s="277"/>
      <c r="Q65" s="277"/>
      <c r="R65" s="277"/>
      <c r="S65" s="277"/>
      <c r="T65" s="277"/>
      <c r="U65" s="277"/>
      <c r="V65" s="277"/>
      <c r="W65" s="277"/>
      <c r="X65" s="277"/>
      <c r="Y65" s="277"/>
      <c r="Z65" s="277"/>
      <c r="AA65" s="277"/>
      <c r="AB65" s="277"/>
      <c r="AC65" s="277"/>
      <c r="AD65" s="277"/>
      <c r="AE65" s="277"/>
      <c r="AF65" s="277"/>
      <c r="AG65" s="277"/>
      <c r="AH65" s="277"/>
      <c r="AI65" s="277"/>
      <c r="AJ65" s="277"/>
      <c r="AK65" s="277"/>
      <c r="AL65" s="277"/>
      <c r="AM65" s="277"/>
      <c r="AN65" s="277"/>
      <c r="AO65" s="277"/>
      <c r="AP65" s="277"/>
      <c r="AQ65" s="277"/>
      <c r="AR65" s="277"/>
      <c r="AS65" s="277"/>
      <c r="AT65" s="277"/>
      <c r="AU65" s="277"/>
      <c r="AV65" s="31"/>
      <c r="AW65" s="277"/>
      <c r="AX65" s="277"/>
      <c r="AY65" s="277"/>
      <c r="AZ65" s="277"/>
      <c r="BA65" s="289"/>
      <c r="BB65" s="289"/>
      <c r="BC65" s="289"/>
      <c r="BD65" s="289"/>
      <c r="BE65" s="289"/>
      <c r="BF65" s="289"/>
      <c r="BG65" s="289"/>
      <c r="BH65" s="289"/>
      <c r="BI65" s="289"/>
      <c r="BJ65" s="289"/>
      <c r="BK65" s="289"/>
      <c r="BL65" s="289"/>
      <c r="BM65" s="289"/>
      <c r="BN65" s="289"/>
      <c r="BO65" s="277"/>
      <c r="BP65" s="277"/>
      <c r="BQ65" s="277"/>
      <c r="BR65" s="277"/>
      <c r="BS65" s="277"/>
      <c r="BT65" s="277"/>
      <c r="BU65" s="277"/>
    </row>
    <row r="66" spans="1:73" s="152" customFormat="1" ht="12.75" customHeight="1">
      <c r="A66" s="31"/>
      <c r="B66" s="14"/>
      <c r="C66" s="277"/>
      <c r="D66" s="277"/>
      <c r="I66" s="277"/>
      <c r="J66" s="277"/>
      <c r="K66" s="277"/>
      <c r="L66" s="277"/>
      <c r="M66" s="277"/>
      <c r="N66" s="277"/>
      <c r="O66" s="277"/>
      <c r="P66" s="277"/>
      <c r="Q66" s="277"/>
      <c r="R66" s="277"/>
      <c r="S66" s="277"/>
      <c r="T66" s="277"/>
      <c r="U66" s="277"/>
      <c r="V66" s="277"/>
      <c r="W66" s="277"/>
      <c r="X66" s="277"/>
      <c r="Y66" s="277"/>
      <c r="Z66" s="277"/>
      <c r="AA66" s="277"/>
      <c r="AB66" s="277"/>
      <c r="AC66" s="277"/>
      <c r="AD66" s="277"/>
      <c r="AE66" s="277"/>
      <c r="AF66" s="277"/>
      <c r="AG66" s="277"/>
      <c r="AH66" s="277"/>
      <c r="AI66" s="277"/>
      <c r="AJ66" s="277"/>
      <c r="AK66" s="277"/>
      <c r="AL66" s="277"/>
      <c r="AM66" s="277"/>
      <c r="AN66" s="277"/>
      <c r="AO66" s="277"/>
      <c r="AP66" s="277"/>
      <c r="AQ66" s="277"/>
      <c r="AR66" s="277"/>
      <c r="AS66" s="277"/>
      <c r="AT66" s="277"/>
      <c r="AU66" s="277"/>
      <c r="AV66" s="31"/>
      <c r="AW66" s="277"/>
      <c r="AX66" s="277"/>
      <c r="AY66" s="277"/>
      <c r="AZ66" s="277"/>
      <c r="BA66" s="289"/>
      <c r="BB66" s="289"/>
      <c r="BC66" s="289"/>
      <c r="BD66" s="289"/>
      <c r="BE66" s="289"/>
      <c r="BF66" s="289"/>
      <c r="BG66" s="289"/>
      <c r="BH66" s="289"/>
      <c r="BI66" s="289"/>
      <c r="BJ66" s="289"/>
      <c r="BK66" s="289"/>
      <c r="BL66" s="289"/>
      <c r="BM66" s="289"/>
      <c r="BN66" s="289"/>
      <c r="BO66" s="277"/>
      <c r="BP66" s="277"/>
      <c r="BQ66" s="277"/>
      <c r="BR66" s="277"/>
      <c r="BS66" s="277"/>
      <c r="BT66" s="277"/>
      <c r="BU66" s="277"/>
    </row>
    <row r="67" spans="1:73" s="152" customFormat="1" ht="12.75" customHeight="1">
      <c r="A67" s="31"/>
      <c r="B67" s="14"/>
      <c r="C67" s="277"/>
      <c r="D67" s="277"/>
      <c r="I67" s="277"/>
      <c r="J67" s="277"/>
      <c r="K67" s="277"/>
      <c r="L67" s="277"/>
      <c r="M67" s="277"/>
      <c r="N67" s="277"/>
      <c r="O67" s="277"/>
      <c r="P67" s="277"/>
      <c r="Q67" s="277"/>
      <c r="R67" s="277"/>
      <c r="S67" s="277"/>
      <c r="T67" s="277"/>
      <c r="U67" s="277"/>
      <c r="V67" s="277"/>
      <c r="W67" s="277"/>
      <c r="X67" s="277"/>
      <c r="Y67" s="277"/>
      <c r="Z67" s="277"/>
      <c r="AA67" s="277"/>
      <c r="AB67" s="277"/>
      <c r="AC67" s="277"/>
      <c r="AD67" s="277"/>
      <c r="AE67" s="277"/>
      <c r="AF67" s="277"/>
      <c r="AG67" s="277"/>
      <c r="AH67" s="277"/>
      <c r="AI67" s="277"/>
      <c r="AJ67" s="277"/>
      <c r="AK67" s="277"/>
      <c r="AL67" s="277"/>
      <c r="AM67" s="277"/>
      <c r="AN67" s="277"/>
      <c r="AO67" s="277"/>
      <c r="AP67" s="277"/>
      <c r="AQ67" s="277"/>
      <c r="AR67" s="277"/>
      <c r="AS67" s="277"/>
      <c r="AT67" s="277"/>
      <c r="AU67" s="277"/>
      <c r="AV67" s="31"/>
      <c r="AW67" s="277"/>
      <c r="AX67" s="277"/>
      <c r="AY67" s="277"/>
      <c r="AZ67" s="277"/>
      <c r="BA67" s="289"/>
      <c r="BB67" s="289"/>
      <c r="BC67" s="289"/>
      <c r="BD67" s="289"/>
      <c r="BE67" s="289"/>
      <c r="BF67" s="289"/>
      <c r="BG67" s="289"/>
      <c r="BH67" s="289"/>
      <c r="BI67" s="289"/>
      <c r="BJ67" s="289"/>
      <c r="BK67" s="289"/>
      <c r="BL67" s="289"/>
      <c r="BM67" s="289"/>
      <c r="BN67" s="289"/>
      <c r="BO67" s="277"/>
      <c r="BP67" s="277"/>
      <c r="BQ67" s="277"/>
      <c r="BR67" s="277"/>
      <c r="BS67" s="277"/>
      <c r="BT67" s="277"/>
      <c r="BU67" s="277"/>
    </row>
    <row r="68" spans="1:73" s="152" customFormat="1" ht="12.75" customHeight="1">
      <c r="A68" s="31"/>
      <c r="B68" s="14"/>
      <c r="C68" s="277"/>
      <c r="D68" s="277"/>
      <c r="I68" s="277"/>
      <c r="J68" s="277"/>
      <c r="K68" s="277"/>
      <c r="L68" s="277"/>
      <c r="M68" s="277"/>
      <c r="N68" s="277"/>
      <c r="O68" s="277"/>
      <c r="P68" s="277"/>
      <c r="Q68" s="277"/>
      <c r="R68" s="277"/>
      <c r="S68" s="277"/>
      <c r="T68" s="277"/>
      <c r="U68" s="277"/>
      <c r="V68" s="277"/>
      <c r="W68" s="277"/>
      <c r="X68" s="277"/>
      <c r="Y68" s="277"/>
      <c r="Z68" s="277"/>
      <c r="AA68" s="277"/>
      <c r="AB68" s="277"/>
      <c r="AC68" s="277"/>
      <c r="AD68" s="277"/>
      <c r="AE68" s="277"/>
      <c r="AF68" s="277"/>
      <c r="AG68" s="277"/>
      <c r="AH68" s="277"/>
      <c r="AI68" s="277"/>
      <c r="AJ68" s="277"/>
      <c r="AK68" s="277"/>
      <c r="AL68" s="277"/>
      <c r="AM68" s="277"/>
      <c r="AN68" s="277"/>
      <c r="AO68" s="277"/>
      <c r="AP68" s="277"/>
      <c r="AQ68" s="277"/>
      <c r="AR68" s="277"/>
      <c r="AS68" s="277"/>
      <c r="AT68" s="277"/>
      <c r="AU68" s="277"/>
      <c r="AV68" s="31"/>
      <c r="AW68" s="277"/>
      <c r="AX68" s="277"/>
      <c r="AY68" s="277"/>
      <c r="AZ68" s="277"/>
      <c r="BA68" s="289"/>
      <c r="BB68" s="289"/>
      <c r="BC68" s="289"/>
      <c r="BD68" s="289"/>
      <c r="BE68" s="289"/>
      <c r="BF68" s="289"/>
      <c r="BG68" s="289"/>
      <c r="BH68" s="289"/>
      <c r="BI68" s="289"/>
      <c r="BJ68" s="289"/>
      <c r="BK68" s="289"/>
      <c r="BL68" s="289"/>
      <c r="BM68" s="289"/>
      <c r="BN68" s="289"/>
      <c r="BO68" s="277"/>
      <c r="BP68" s="277"/>
      <c r="BQ68" s="277"/>
      <c r="BR68" s="277"/>
      <c r="BS68" s="277"/>
      <c r="BT68" s="277"/>
      <c r="BU68" s="277"/>
    </row>
    <row r="69" spans="1:73" s="152" customFormat="1" ht="12.75" customHeight="1">
      <c r="A69" s="31"/>
      <c r="B69" s="14"/>
      <c r="C69" s="277"/>
      <c r="D69" s="277"/>
      <c r="I69" s="277"/>
      <c r="J69" s="277"/>
      <c r="K69" s="277"/>
      <c r="L69" s="277"/>
      <c r="M69" s="277"/>
      <c r="N69" s="277"/>
      <c r="O69" s="277"/>
      <c r="P69" s="277"/>
      <c r="Q69" s="277"/>
      <c r="R69" s="277"/>
      <c r="S69" s="277"/>
      <c r="T69" s="277"/>
      <c r="U69" s="277"/>
      <c r="V69" s="277"/>
      <c r="W69" s="277"/>
      <c r="X69" s="277"/>
      <c r="Y69" s="277"/>
      <c r="Z69" s="277"/>
      <c r="AA69" s="277"/>
      <c r="AB69" s="277"/>
      <c r="AC69" s="277"/>
      <c r="AD69" s="277"/>
      <c r="AE69" s="277"/>
      <c r="AF69" s="277"/>
      <c r="AG69" s="277"/>
      <c r="AH69" s="277"/>
      <c r="AI69" s="277"/>
      <c r="AJ69" s="277"/>
      <c r="AK69" s="277"/>
      <c r="AL69" s="277"/>
      <c r="AM69" s="277"/>
      <c r="AN69" s="277"/>
      <c r="AO69" s="277"/>
      <c r="AP69" s="277"/>
      <c r="AQ69" s="277"/>
      <c r="AR69" s="277"/>
      <c r="AS69" s="277"/>
      <c r="AT69" s="277"/>
      <c r="AU69" s="277"/>
      <c r="AV69" s="31"/>
      <c r="AW69" s="277"/>
      <c r="AX69" s="277"/>
      <c r="AY69" s="277"/>
      <c r="AZ69" s="277"/>
      <c r="BA69" s="289"/>
      <c r="BB69" s="289"/>
      <c r="BC69" s="289"/>
      <c r="BD69" s="289"/>
      <c r="BE69" s="289"/>
      <c r="BF69" s="289"/>
      <c r="BG69" s="289"/>
      <c r="BH69" s="289"/>
      <c r="BI69" s="289"/>
      <c r="BJ69" s="289"/>
      <c r="BK69" s="289"/>
      <c r="BL69" s="289"/>
      <c r="BM69" s="289"/>
      <c r="BN69" s="289"/>
      <c r="BO69" s="277"/>
      <c r="BP69" s="277"/>
      <c r="BQ69" s="277"/>
      <c r="BR69" s="277"/>
      <c r="BS69" s="277"/>
      <c r="BT69" s="277"/>
      <c r="BU69" s="277"/>
    </row>
    <row r="70" spans="1:73" s="152" customFormat="1" ht="12.75" customHeight="1">
      <c r="A70" s="31"/>
      <c r="B70" s="14"/>
      <c r="C70" s="277"/>
      <c r="D70" s="277"/>
      <c r="I70" s="277"/>
      <c r="J70" s="277"/>
      <c r="K70" s="277"/>
      <c r="L70" s="277"/>
      <c r="M70" s="277"/>
      <c r="N70" s="277"/>
      <c r="O70" s="277"/>
      <c r="P70" s="277"/>
      <c r="Q70" s="277"/>
      <c r="R70" s="277"/>
      <c r="S70" s="277"/>
      <c r="T70" s="277"/>
      <c r="U70" s="277"/>
      <c r="V70" s="277"/>
      <c r="W70" s="277"/>
      <c r="X70" s="277"/>
      <c r="Y70" s="277"/>
      <c r="Z70" s="277"/>
      <c r="AA70" s="277"/>
      <c r="AB70" s="277"/>
      <c r="AC70" s="277"/>
      <c r="AD70" s="277"/>
      <c r="AE70" s="277"/>
      <c r="AF70" s="277"/>
      <c r="AG70" s="277"/>
      <c r="AH70" s="277"/>
      <c r="AI70" s="277"/>
      <c r="AJ70" s="277"/>
      <c r="AK70" s="277"/>
      <c r="AL70" s="277"/>
      <c r="AM70" s="277"/>
      <c r="AN70" s="277"/>
      <c r="AO70" s="277"/>
      <c r="AP70" s="277"/>
      <c r="AQ70" s="277"/>
      <c r="AR70" s="277"/>
      <c r="AS70" s="277"/>
      <c r="AT70" s="277"/>
      <c r="AU70" s="277"/>
      <c r="AV70" s="31"/>
      <c r="AW70" s="277"/>
      <c r="AX70" s="277"/>
      <c r="AY70" s="277"/>
      <c r="AZ70" s="277"/>
      <c r="BA70" s="289"/>
      <c r="BB70" s="289"/>
      <c r="BC70" s="289"/>
      <c r="BD70" s="289"/>
      <c r="BE70" s="289"/>
      <c r="BF70" s="289"/>
      <c r="BG70" s="289"/>
      <c r="BH70" s="289"/>
      <c r="BI70" s="289"/>
      <c r="BJ70" s="289"/>
      <c r="BK70" s="289"/>
      <c r="BL70" s="289"/>
      <c r="BM70" s="289"/>
      <c r="BN70" s="289"/>
      <c r="BO70" s="277"/>
      <c r="BP70" s="277"/>
      <c r="BQ70" s="277"/>
      <c r="BR70" s="277"/>
      <c r="BS70" s="277"/>
      <c r="BT70" s="277"/>
      <c r="BU70" s="277"/>
    </row>
    <row r="71" spans="1:73" s="152" customFormat="1" ht="12.75" customHeight="1">
      <c r="A71" s="31"/>
      <c r="B71" s="14"/>
      <c r="C71" s="277"/>
      <c r="D71" s="277"/>
      <c r="I71" s="277"/>
      <c r="J71" s="277"/>
      <c r="K71" s="277"/>
      <c r="L71" s="277"/>
      <c r="M71" s="277"/>
      <c r="N71" s="277"/>
      <c r="O71" s="277"/>
      <c r="P71" s="277"/>
      <c r="Q71" s="277"/>
      <c r="R71" s="277"/>
      <c r="S71" s="277"/>
      <c r="T71" s="277"/>
      <c r="U71" s="277"/>
      <c r="V71" s="277"/>
      <c r="W71" s="277"/>
      <c r="X71" s="277"/>
      <c r="Y71" s="277"/>
      <c r="Z71" s="277"/>
      <c r="AA71" s="277"/>
      <c r="AB71" s="277"/>
      <c r="AC71" s="277"/>
      <c r="AD71" s="277"/>
      <c r="AE71" s="277"/>
      <c r="AF71" s="277"/>
      <c r="AG71" s="277"/>
      <c r="AH71" s="277"/>
      <c r="AI71" s="277"/>
      <c r="AJ71" s="277"/>
      <c r="AK71" s="277"/>
      <c r="AL71" s="277"/>
      <c r="AM71" s="277"/>
      <c r="AN71" s="277"/>
      <c r="AO71" s="277"/>
      <c r="AP71" s="277"/>
      <c r="AQ71" s="277"/>
      <c r="AR71" s="277"/>
      <c r="AS71" s="277"/>
      <c r="AT71" s="277"/>
      <c r="AU71" s="277"/>
      <c r="AV71" s="31"/>
      <c r="AW71" s="277"/>
      <c r="AX71" s="277"/>
      <c r="AY71" s="277"/>
      <c r="AZ71" s="277"/>
      <c r="BA71" s="289"/>
      <c r="BB71" s="289"/>
      <c r="BC71" s="289"/>
      <c r="BD71" s="289"/>
      <c r="BE71" s="289"/>
      <c r="BF71" s="289"/>
      <c r="BG71" s="289"/>
      <c r="BH71" s="289"/>
      <c r="BI71" s="289"/>
      <c r="BJ71" s="289"/>
      <c r="BK71" s="289"/>
      <c r="BL71" s="289"/>
      <c r="BM71" s="289"/>
      <c r="BN71" s="289"/>
      <c r="BO71" s="277"/>
      <c r="BP71" s="277"/>
      <c r="BQ71" s="277"/>
      <c r="BR71" s="277"/>
      <c r="BS71" s="277"/>
      <c r="BT71" s="277"/>
      <c r="BU71" s="277"/>
    </row>
    <row r="72" spans="1:73" s="152" customFormat="1">
      <c r="A72" s="31"/>
      <c r="B72" s="14"/>
      <c r="C72" s="279"/>
      <c r="D72" s="279"/>
      <c r="I72" s="279"/>
      <c r="J72" s="279"/>
      <c r="K72" s="277"/>
      <c r="L72" s="279"/>
      <c r="M72" s="279"/>
      <c r="N72" s="279"/>
      <c r="O72" s="279"/>
      <c r="P72" s="279"/>
      <c r="Q72" s="279"/>
      <c r="R72" s="279"/>
      <c r="S72" s="279"/>
      <c r="T72" s="279"/>
      <c r="U72" s="279"/>
      <c r="V72" s="279"/>
      <c r="W72" s="279"/>
      <c r="X72" s="279"/>
      <c r="Y72" s="279"/>
      <c r="Z72" s="279"/>
      <c r="AA72" s="279"/>
      <c r="AB72" s="279"/>
      <c r="AC72" s="279"/>
      <c r="AD72" s="279"/>
      <c r="AE72" s="279"/>
      <c r="AF72" s="279"/>
      <c r="AG72" s="279"/>
      <c r="AH72" s="279"/>
      <c r="AI72" s="279"/>
      <c r="AJ72" s="279"/>
      <c r="AK72" s="279"/>
      <c r="AL72" s="279"/>
      <c r="AM72" s="279"/>
      <c r="AN72" s="279"/>
      <c r="AO72" s="279"/>
      <c r="AP72" s="279"/>
      <c r="AQ72" s="279"/>
      <c r="AR72" s="279"/>
      <c r="AS72" s="279"/>
      <c r="AT72" s="279"/>
      <c r="AU72" s="277"/>
      <c r="AV72" s="31"/>
      <c r="AW72" s="279"/>
      <c r="AX72" s="279"/>
      <c r="AY72" s="279"/>
      <c r="AZ72" s="279"/>
      <c r="BA72" s="289"/>
      <c r="BB72" s="289"/>
      <c r="BC72" s="289"/>
      <c r="BD72" s="289"/>
      <c r="BE72" s="289"/>
      <c r="BF72" s="289"/>
      <c r="BG72" s="289"/>
      <c r="BH72" s="289"/>
      <c r="BI72" s="289"/>
      <c r="BJ72" s="289"/>
      <c r="BK72" s="289"/>
      <c r="BL72" s="289"/>
      <c r="BM72" s="289"/>
      <c r="BN72" s="289"/>
      <c r="BO72" s="279"/>
      <c r="BP72" s="279"/>
      <c r="BQ72" s="279"/>
      <c r="BR72" s="279"/>
      <c r="BS72" s="279"/>
      <c r="BT72" s="279"/>
      <c r="BU72" s="279"/>
    </row>
    <row r="73" spans="1:73" s="152" customFormat="1">
      <c r="A73" s="31"/>
      <c r="B73" s="14"/>
      <c r="C73" s="268"/>
      <c r="D73" s="268"/>
      <c r="I73" s="268"/>
      <c r="J73" s="268"/>
      <c r="K73" s="255"/>
      <c r="L73" s="280"/>
      <c r="M73" s="280"/>
      <c r="N73" s="280"/>
      <c r="O73" s="280"/>
      <c r="P73" s="280"/>
      <c r="Q73" s="280"/>
      <c r="R73" s="280"/>
      <c r="S73" s="280"/>
      <c r="T73" s="280"/>
      <c r="U73" s="280"/>
      <c r="V73" s="280"/>
      <c r="W73" s="280"/>
      <c r="X73" s="280"/>
      <c r="Y73" s="280"/>
      <c r="Z73" s="280"/>
      <c r="AA73" s="268"/>
      <c r="AB73" s="280"/>
      <c r="AC73" s="268"/>
      <c r="AD73" s="268"/>
      <c r="AE73" s="268"/>
      <c r="AF73" s="268"/>
      <c r="AG73" s="268"/>
      <c r="AH73" s="268"/>
      <c r="AI73" s="268"/>
      <c r="AJ73" s="268"/>
      <c r="AK73" s="268"/>
      <c r="AL73" s="268"/>
      <c r="AM73" s="268"/>
      <c r="AN73" s="268"/>
      <c r="AO73" s="268"/>
      <c r="AP73" s="268"/>
      <c r="AQ73" s="268"/>
      <c r="AR73" s="268"/>
      <c r="AS73" s="268"/>
      <c r="AT73" s="268"/>
      <c r="AU73" s="255"/>
      <c r="AV73" s="31"/>
      <c r="AW73" s="268"/>
      <c r="AX73" s="268"/>
      <c r="AY73" s="268"/>
      <c r="AZ73" s="268"/>
      <c r="BA73" s="289"/>
      <c r="BB73" s="289"/>
      <c r="BC73" s="289"/>
      <c r="BD73" s="289"/>
      <c r="BE73" s="289"/>
      <c r="BF73" s="289"/>
      <c r="BG73" s="289"/>
      <c r="BH73" s="289"/>
      <c r="BI73" s="289"/>
      <c r="BJ73" s="289"/>
      <c r="BK73" s="289"/>
      <c r="BL73" s="289"/>
      <c r="BM73" s="289"/>
      <c r="BN73" s="289"/>
      <c r="BO73" s="268"/>
      <c r="BP73" s="268"/>
      <c r="BQ73" s="268"/>
      <c r="BR73" s="280"/>
      <c r="BS73" s="268"/>
      <c r="BT73" s="268"/>
      <c r="BU73" s="268"/>
    </row>
    <row r="74" spans="1:73" s="152" customFormat="1">
      <c r="A74" s="31"/>
      <c r="B74" s="14"/>
      <c r="C74" s="268"/>
      <c r="D74" s="268"/>
      <c r="I74" s="268"/>
      <c r="J74" s="268"/>
      <c r="K74" s="255"/>
      <c r="L74" s="280"/>
      <c r="M74" s="280"/>
      <c r="N74" s="280"/>
      <c r="O74" s="280"/>
      <c r="P74" s="280"/>
      <c r="Q74" s="280"/>
      <c r="R74" s="280"/>
      <c r="S74" s="280"/>
      <c r="T74" s="280"/>
      <c r="U74" s="280"/>
      <c r="V74" s="280"/>
      <c r="W74" s="280"/>
      <c r="X74" s="280"/>
      <c r="Y74" s="280"/>
      <c r="Z74" s="280"/>
      <c r="AA74" s="268"/>
      <c r="AB74" s="280"/>
      <c r="AC74" s="268"/>
      <c r="AD74" s="268"/>
      <c r="AE74" s="268"/>
      <c r="AF74" s="268"/>
      <c r="AG74" s="268"/>
      <c r="AH74" s="268"/>
      <c r="AI74" s="268"/>
      <c r="AJ74" s="268"/>
      <c r="AK74" s="268"/>
      <c r="AL74" s="268"/>
      <c r="AM74" s="268"/>
      <c r="AN74" s="268"/>
      <c r="AO74" s="268"/>
      <c r="AP74" s="268"/>
      <c r="AQ74" s="268"/>
      <c r="AR74" s="268"/>
      <c r="AS74" s="268"/>
      <c r="AT74" s="268"/>
      <c r="AU74" s="255"/>
      <c r="AV74" s="31"/>
      <c r="AW74" s="268"/>
      <c r="AX74" s="268"/>
      <c r="AY74" s="268"/>
      <c r="AZ74" s="268"/>
      <c r="BA74" s="289"/>
      <c r="BB74" s="289"/>
      <c r="BC74" s="289"/>
      <c r="BD74" s="289"/>
      <c r="BE74" s="289"/>
      <c r="BF74" s="289"/>
      <c r="BG74" s="289"/>
      <c r="BH74" s="289"/>
      <c r="BI74" s="289"/>
      <c r="BJ74" s="289"/>
      <c r="BK74" s="289"/>
      <c r="BL74" s="289"/>
      <c r="BM74" s="289"/>
      <c r="BN74" s="289"/>
      <c r="BO74" s="268"/>
      <c r="BP74" s="268"/>
      <c r="BQ74" s="268"/>
      <c r="BR74" s="280"/>
      <c r="BS74" s="268"/>
      <c r="BT74" s="268"/>
      <c r="BU74" s="268"/>
    </row>
    <row r="75" spans="1:73" s="152" customFormat="1">
      <c r="A75" s="31"/>
      <c r="B75" s="14"/>
      <c r="C75" s="268"/>
      <c r="D75" s="268"/>
      <c r="I75" s="268"/>
      <c r="J75" s="268"/>
      <c r="K75" s="255"/>
      <c r="L75" s="280"/>
      <c r="M75" s="280"/>
      <c r="N75" s="280"/>
      <c r="O75" s="280"/>
      <c r="P75" s="280"/>
      <c r="Q75" s="280"/>
      <c r="R75" s="280"/>
      <c r="S75" s="280"/>
      <c r="T75" s="280"/>
      <c r="U75" s="280"/>
      <c r="V75" s="280"/>
      <c r="W75" s="280"/>
      <c r="X75" s="280"/>
      <c r="Y75" s="280"/>
      <c r="Z75" s="280"/>
      <c r="AA75" s="268"/>
      <c r="AB75" s="280"/>
      <c r="AC75" s="268"/>
      <c r="AD75" s="268"/>
      <c r="AE75" s="268"/>
      <c r="AF75" s="268"/>
      <c r="AG75" s="268"/>
      <c r="AH75" s="268"/>
      <c r="AI75" s="268"/>
      <c r="AJ75" s="268"/>
      <c r="AK75" s="268"/>
      <c r="AL75" s="268"/>
      <c r="AM75" s="268"/>
      <c r="AN75" s="268"/>
      <c r="AO75" s="268"/>
      <c r="AP75" s="268"/>
      <c r="AQ75" s="268"/>
      <c r="AR75" s="268"/>
      <c r="AS75" s="268"/>
      <c r="AT75" s="268"/>
      <c r="AU75" s="255"/>
      <c r="AV75" s="31"/>
      <c r="AW75" s="268"/>
      <c r="AX75" s="268"/>
      <c r="AY75" s="268"/>
      <c r="AZ75" s="268"/>
      <c r="BA75" s="289"/>
      <c r="BB75" s="289"/>
      <c r="BC75" s="289"/>
      <c r="BD75" s="289"/>
      <c r="BE75" s="289"/>
      <c r="BF75" s="289"/>
      <c r="BG75" s="289"/>
      <c r="BH75" s="289"/>
      <c r="BI75" s="289"/>
      <c r="BJ75" s="289"/>
      <c r="BK75" s="289"/>
      <c r="BL75" s="289"/>
      <c r="BM75" s="289"/>
      <c r="BN75" s="289"/>
      <c r="BO75" s="268"/>
      <c r="BP75" s="268"/>
      <c r="BQ75" s="268"/>
      <c r="BR75" s="280"/>
      <c r="BS75" s="268"/>
      <c r="BT75" s="268"/>
      <c r="BU75" s="268"/>
    </row>
    <row r="76" spans="1:73" s="152" customFormat="1">
      <c r="A76" s="31"/>
      <c r="B76" s="14"/>
      <c r="C76" s="268"/>
      <c r="D76" s="268"/>
      <c r="I76" s="268"/>
      <c r="J76" s="268"/>
      <c r="K76" s="255"/>
      <c r="L76" s="280"/>
      <c r="M76" s="280"/>
      <c r="N76" s="280"/>
      <c r="O76" s="280"/>
      <c r="P76" s="280"/>
      <c r="Q76" s="280"/>
      <c r="R76" s="280"/>
      <c r="S76" s="280"/>
      <c r="T76" s="280"/>
      <c r="U76" s="280"/>
      <c r="V76" s="280"/>
      <c r="W76" s="280"/>
      <c r="X76" s="280"/>
      <c r="Y76" s="280"/>
      <c r="Z76" s="280"/>
      <c r="AA76" s="268"/>
      <c r="AB76" s="280"/>
      <c r="AC76" s="268"/>
      <c r="AD76" s="268"/>
      <c r="AE76" s="268"/>
      <c r="AF76" s="268"/>
      <c r="AG76" s="268"/>
      <c r="AH76" s="268"/>
      <c r="AI76" s="268"/>
      <c r="AJ76" s="268"/>
      <c r="AK76" s="268"/>
      <c r="AL76" s="268"/>
      <c r="AM76" s="268"/>
      <c r="AN76" s="268"/>
      <c r="AO76" s="268"/>
      <c r="AP76" s="268"/>
      <c r="AQ76" s="268"/>
      <c r="AR76" s="268"/>
      <c r="AS76" s="268"/>
      <c r="AT76" s="268"/>
      <c r="AU76" s="255"/>
      <c r="AV76" s="31"/>
      <c r="AW76" s="268"/>
      <c r="AX76" s="268"/>
      <c r="AY76" s="268"/>
      <c r="AZ76" s="268"/>
      <c r="BA76" s="289"/>
      <c r="BB76" s="289"/>
      <c r="BC76" s="289"/>
      <c r="BD76" s="289"/>
      <c r="BE76" s="289"/>
      <c r="BF76" s="289"/>
      <c r="BG76" s="289"/>
      <c r="BH76" s="289"/>
      <c r="BI76" s="289"/>
      <c r="BJ76" s="289"/>
      <c r="BK76" s="289"/>
      <c r="BL76" s="289"/>
      <c r="BM76" s="289"/>
      <c r="BN76" s="289"/>
      <c r="BO76" s="268"/>
      <c r="BP76" s="268"/>
      <c r="BQ76" s="268"/>
      <c r="BR76" s="280"/>
      <c r="BS76" s="268"/>
      <c r="BT76" s="268"/>
      <c r="BU76" s="268"/>
    </row>
    <row r="77" spans="1:73" s="152" customFormat="1">
      <c r="A77" s="31"/>
      <c r="B77" s="14"/>
      <c r="C77" s="268"/>
      <c r="D77" s="268"/>
      <c r="I77" s="268"/>
      <c r="J77" s="268"/>
      <c r="K77" s="255"/>
      <c r="L77" s="280"/>
      <c r="M77" s="280"/>
      <c r="N77" s="280"/>
      <c r="O77" s="280"/>
      <c r="P77" s="280"/>
      <c r="Q77" s="280"/>
      <c r="R77" s="280"/>
      <c r="S77" s="280"/>
      <c r="T77" s="280"/>
      <c r="U77" s="280"/>
      <c r="V77" s="280"/>
      <c r="W77" s="280"/>
      <c r="X77" s="280"/>
      <c r="Y77" s="280"/>
      <c r="Z77" s="280"/>
      <c r="AA77" s="268"/>
      <c r="AB77" s="280"/>
      <c r="AC77" s="268"/>
      <c r="AD77" s="268"/>
      <c r="AE77" s="268"/>
      <c r="AF77" s="268"/>
      <c r="AG77" s="268"/>
      <c r="AH77" s="268"/>
      <c r="AI77" s="268"/>
      <c r="AJ77" s="268"/>
      <c r="AK77" s="268"/>
      <c r="AL77" s="268"/>
      <c r="AM77" s="268"/>
      <c r="AN77" s="268"/>
      <c r="AO77" s="268"/>
      <c r="AP77" s="268"/>
      <c r="AQ77" s="268"/>
      <c r="AR77" s="268"/>
      <c r="AS77" s="268"/>
      <c r="AT77" s="268"/>
      <c r="AU77" s="255"/>
      <c r="AV77" s="31"/>
      <c r="AW77" s="268"/>
      <c r="AX77" s="268"/>
      <c r="AY77" s="268"/>
      <c r="AZ77" s="268"/>
      <c r="BA77" s="289"/>
      <c r="BB77" s="289"/>
      <c r="BC77" s="289"/>
      <c r="BD77" s="289"/>
      <c r="BE77" s="289"/>
      <c r="BF77" s="289"/>
      <c r="BG77" s="289"/>
      <c r="BH77" s="289"/>
      <c r="BI77" s="289"/>
      <c r="BJ77" s="289"/>
      <c r="BK77" s="289"/>
      <c r="BL77" s="289"/>
      <c r="BM77" s="289"/>
      <c r="BN77" s="289"/>
      <c r="BO77" s="268"/>
      <c r="BP77" s="268"/>
      <c r="BQ77" s="268"/>
      <c r="BR77" s="280"/>
      <c r="BS77" s="268"/>
      <c r="BT77" s="268"/>
      <c r="BU77" s="268"/>
    </row>
    <row r="78" spans="1:73" s="152" customFormat="1">
      <c r="A78" s="31"/>
      <c r="B78" s="14"/>
      <c r="C78" s="268"/>
      <c r="D78" s="268"/>
      <c r="I78" s="268"/>
      <c r="J78" s="268"/>
      <c r="K78" s="255"/>
      <c r="L78" s="280"/>
      <c r="M78" s="280"/>
      <c r="N78" s="280"/>
      <c r="O78" s="280"/>
      <c r="P78" s="280"/>
      <c r="Q78" s="280"/>
      <c r="R78" s="280"/>
      <c r="S78" s="280"/>
      <c r="T78" s="280"/>
      <c r="U78" s="280"/>
      <c r="V78" s="280"/>
      <c r="W78" s="280"/>
      <c r="X78" s="280"/>
      <c r="Y78" s="280"/>
      <c r="Z78" s="280"/>
      <c r="AA78" s="268"/>
      <c r="AB78" s="280"/>
      <c r="AC78" s="268"/>
      <c r="AD78" s="268"/>
      <c r="AE78" s="268"/>
      <c r="AF78" s="268"/>
      <c r="AG78" s="268"/>
      <c r="AH78" s="268"/>
      <c r="AI78" s="268"/>
      <c r="AJ78" s="268"/>
      <c r="AK78" s="268"/>
      <c r="AL78" s="268"/>
      <c r="AM78" s="268"/>
      <c r="AN78" s="268"/>
      <c r="AO78" s="268"/>
      <c r="AP78" s="268"/>
      <c r="AQ78" s="268"/>
      <c r="AR78" s="268"/>
      <c r="AS78" s="268"/>
      <c r="AT78" s="268"/>
      <c r="AU78" s="255"/>
      <c r="AV78" s="31"/>
      <c r="AW78" s="268"/>
      <c r="AX78" s="268"/>
      <c r="AY78" s="268"/>
      <c r="AZ78" s="268"/>
      <c r="BA78" s="289"/>
      <c r="BB78" s="289"/>
      <c r="BC78" s="289"/>
      <c r="BD78" s="289"/>
      <c r="BE78" s="289"/>
      <c r="BF78" s="289"/>
      <c r="BG78" s="289"/>
      <c r="BH78" s="289"/>
      <c r="BI78" s="289"/>
      <c r="BJ78" s="289"/>
      <c r="BK78" s="289"/>
      <c r="BL78" s="289"/>
      <c r="BM78" s="289"/>
      <c r="BN78" s="289"/>
      <c r="BO78" s="268"/>
      <c r="BP78" s="268"/>
      <c r="BQ78" s="268"/>
      <c r="BR78" s="280"/>
      <c r="BS78" s="268"/>
      <c r="BT78" s="268"/>
      <c r="BU78" s="268"/>
    </row>
    <row r="79" spans="1:73" s="152" customFormat="1">
      <c r="A79" s="31"/>
      <c r="B79" s="14"/>
      <c r="C79" s="268"/>
      <c r="D79" s="268"/>
      <c r="I79" s="268"/>
      <c r="J79" s="268"/>
      <c r="K79" s="255"/>
      <c r="L79" s="280"/>
      <c r="M79" s="280"/>
      <c r="N79" s="280"/>
      <c r="O79" s="280"/>
      <c r="P79" s="280"/>
      <c r="Q79" s="280"/>
      <c r="R79" s="280"/>
      <c r="S79" s="280"/>
      <c r="T79" s="280"/>
      <c r="U79" s="280"/>
      <c r="V79" s="280"/>
      <c r="W79" s="280"/>
      <c r="X79" s="280"/>
      <c r="Y79" s="280"/>
      <c r="Z79" s="280"/>
      <c r="AA79" s="268"/>
      <c r="AB79" s="280"/>
      <c r="AC79" s="268"/>
      <c r="AD79" s="268"/>
      <c r="AE79" s="268"/>
      <c r="AF79" s="268"/>
      <c r="AG79" s="268"/>
      <c r="AH79" s="268"/>
      <c r="AI79" s="268"/>
      <c r="AJ79" s="268"/>
      <c r="AK79" s="268"/>
      <c r="AL79" s="268"/>
      <c r="AM79" s="268"/>
      <c r="AN79" s="268"/>
      <c r="AO79" s="268"/>
      <c r="AP79" s="268"/>
      <c r="AQ79" s="268"/>
      <c r="AR79" s="268"/>
      <c r="AS79" s="268"/>
      <c r="AT79" s="268"/>
      <c r="AU79" s="255"/>
      <c r="AV79" s="31"/>
      <c r="AW79" s="268"/>
      <c r="AX79" s="268"/>
      <c r="AY79" s="268"/>
      <c r="AZ79" s="268"/>
      <c r="BA79" s="289"/>
      <c r="BB79" s="289"/>
      <c r="BC79" s="289"/>
      <c r="BD79" s="289"/>
      <c r="BE79" s="289"/>
      <c r="BF79" s="289"/>
      <c r="BG79" s="289"/>
      <c r="BH79" s="289"/>
      <c r="BI79" s="289"/>
      <c r="BJ79" s="289"/>
      <c r="BK79" s="289"/>
      <c r="BL79" s="289"/>
      <c r="BM79" s="289"/>
      <c r="BN79" s="289"/>
      <c r="BO79" s="268"/>
      <c r="BP79" s="268"/>
      <c r="BQ79" s="268"/>
      <c r="BR79" s="280"/>
      <c r="BS79" s="268"/>
      <c r="BT79" s="268"/>
      <c r="BU79" s="268"/>
    </row>
    <row r="80" spans="1:73" s="152" customFormat="1">
      <c r="A80" s="15"/>
      <c r="B80" s="15"/>
      <c r="C80" s="281"/>
      <c r="D80" s="281"/>
      <c r="I80" s="281"/>
      <c r="J80" s="281"/>
      <c r="K80" s="281"/>
      <c r="L80" s="281"/>
      <c r="M80" s="281"/>
      <c r="N80" s="281"/>
      <c r="O80" s="281"/>
      <c r="P80" s="281"/>
      <c r="Q80" s="281"/>
      <c r="R80" s="281"/>
      <c r="S80" s="281"/>
      <c r="T80" s="281"/>
      <c r="U80" s="281"/>
      <c r="V80" s="281"/>
      <c r="W80" s="281"/>
      <c r="X80" s="281"/>
      <c r="Y80" s="281"/>
      <c r="Z80" s="281"/>
      <c r="AA80" s="281"/>
      <c r="AB80" s="281"/>
      <c r="AC80" s="281"/>
      <c r="AD80" s="281"/>
      <c r="AE80" s="281"/>
      <c r="AF80" s="281"/>
      <c r="AG80" s="281"/>
      <c r="AH80" s="281"/>
      <c r="AI80" s="281"/>
      <c r="AJ80" s="281"/>
      <c r="AK80" s="281"/>
      <c r="AL80" s="281"/>
      <c r="AM80" s="281"/>
      <c r="AN80" s="281"/>
      <c r="AO80" s="281"/>
      <c r="AP80" s="281"/>
      <c r="AQ80" s="281"/>
      <c r="AR80" s="281"/>
      <c r="AS80" s="281"/>
      <c r="AT80" s="281"/>
      <c r="AU80" s="281"/>
      <c r="AV80" s="15"/>
      <c r="AW80" s="281"/>
      <c r="AX80" s="281"/>
      <c r="AY80" s="281"/>
      <c r="AZ80" s="281"/>
      <c r="BA80" s="289"/>
      <c r="BB80" s="289"/>
      <c r="BC80" s="289"/>
      <c r="BD80" s="289"/>
      <c r="BE80" s="289"/>
      <c r="BF80" s="289"/>
      <c r="BG80" s="289"/>
      <c r="BH80" s="289"/>
      <c r="BI80" s="289"/>
      <c r="BJ80" s="289"/>
      <c r="BK80" s="289"/>
      <c r="BL80" s="289"/>
      <c r="BM80" s="289"/>
      <c r="BN80" s="289"/>
      <c r="BO80" s="281"/>
      <c r="BP80" s="281"/>
      <c r="BQ80" s="281"/>
      <c r="BR80" s="281"/>
      <c r="BS80" s="281"/>
      <c r="BT80" s="281"/>
      <c r="BU80" s="281"/>
    </row>
    <row r="81" spans="1:73" s="152" customFormat="1" ht="19">
      <c r="A81" s="34"/>
      <c r="B81" s="15"/>
      <c r="C81" s="268"/>
      <c r="D81" s="268"/>
      <c r="I81" s="268"/>
      <c r="J81" s="268"/>
      <c r="K81" s="255"/>
      <c r="L81" s="280"/>
      <c r="M81" s="280"/>
      <c r="N81" s="280"/>
      <c r="O81" s="280"/>
      <c r="P81" s="280"/>
      <c r="Q81" s="280"/>
      <c r="R81" s="280"/>
      <c r="S81" s="280"/>
      <c r="T81" s="280"/>
      <c r="U81" s="280"/>
      <c r="V81" s="280"/>
      <c r="W81" s="280"/>
      <c r="X81" s="280"/>
      <c r="Y81" s="280"/>
      <c r="Z81" s="280"/>
      <c r="AA81" s="268"/>
      <c r="AB81" s="280"/>
      <c r="AC81" s="268"/>
      <c r="AD81" s="268"/>
      <c r="AE81" s="268"/>
      <c r="AF81" s="268"/>
      <c r="AG81" s="268"/>
      <c r="AH81" s="268"/>
      <c r="AI81" s="268"/>
      <c r="AJ81" s="268"/>
      <c r="AK81" s="268"/>
      <c r="AL81" s="268"/>
      <c r="AM81" s="268"/>
      <c r="AN81" s="268"/>
      <c r="AO81" s="268"/>
      <c r="AP81" s="268"/>
      <c r="AQ81" s="268"/>
      <c r="AR81" s="268"/>
      <c r="AS81" s="268"/>
      <c r="AT81" s="268"/>
      <c r="AU81" s="255"/>
      <c r="AV81" s="34"/>
      <c r="AW81" s="268"/>
      <c r="AX81" s="268"/>
      <c r="AY81" s="268"/>
      <c r="AZ81" s="268"/>
      <c r="BA81" s="289"/>
      <c r="BB81" s="289"/>
      <c r="BC81" s="289"/>
      <c r="BD81" s="289"/>
      <c r="BE81" s="289"/>
      <c r="BF81" s="289"/>
      <c r="BG81" s="289"/>
      <c r="BH81" s="289"/>
      <c r="BI81" s="289"/>
      <c r="BJ81" s="289"/>
      <c r="BK81" s="289"/>
      <c r="BL81" s="289"/>
      <c r="BM81" s="289"/>
      <c r="BN81" s="289"/>
      <c r="BO81" s="268"/>
      <c r="BP81" s="268"/>
      <c r="BQ81" s="268"/>
      <c r="BR81" s="280"/>
      <c r="BS81" s="268"/>
      <c r="BT81" s="268"/>
      <c r="BU81" s="268"/>
    </row>
    <row r="82" spans="1:73" s="152" customFormat="1" ht="19">
      <c r="A82" s="34"/>
      <c r="B82" s="15"/>
      <c r="C82" s="268"/>
      <c r="D82" s="268"/>
      <c r="I82" s="268"/>
      <c r="J82" s="268"/>
      <c r="K82" s="255"/>
      <c r="L82" s="280"/>
      <c r="M82" s="280"/>
      <c r="N82" s="280"/>
      <c r="O82" s="280"/>
      <c r="P82" s="280"/>
      <c r="Q82" s="280"/>
      <c r="R82" s="280"/>
      <c r="S82" s="280"/>
      <c r="T82" s="280"/>
      <c r="U82" s="280"/>
      <c r="V82" s="280"/>
      <c r="W82" s="280"/>
      <c r="X82" s="280"/>
      <c r="Y82" s="280"/>
      <c r="Z82" s="280"/>
      <c r="AA82" s="268"/>
      <c r="AB82" s="280"/>
      <c r="AC82" s="268"/>
      <c r="AD82" s="268"/>
      <c r="AE82" s="268"/>
      <c r="AF82" s="268"/>
      <c r="AG82" s="268"/>
      <c r="AH82" s="268"/>
      <c r="AI82" s="268"/>
      <c r="AJ82" s="268"/>
      <c r="AK82" s="268"/>
      <c r="AL82" s="268"/>
      <c r="AM82" s="268"/>
      <c r="AN82" s="268"/>
      <c r="AO82" s="268"/>
      <c r="AP82" s="268"/>
      <c r="AQ82" s="268"/>
      <c r="AR82" s="268"/>
      <c r="AS82" s="268"/>
      <c r="AT82" s="268"/>
      <c r="AU82" s="255"/>
      <c r="AV82" s="34"/>
      <c r="AW82" s="268"/>
      <c r="AX82" s="268"/>
      <c r="AY82" s="268"/>
      <c r="AZ82" s="268"/>
      <c r="BA82" s="289"/>
      <c r="BB82" s="289"/>
      <c r="BC82" s="289"/>
      <c r="BD82" s="289"/>
      <c r="BE82" s="289"/>
      <c r="BF82" s="289"/>
      <c r="BG82" s="289"/>
      <c r="BH82" s="289"/>
      <c r="BI82" s="289"/>
      <c r="BJ82" s="289"/>
      <c r="BK82" s="289"/>
      <c r="BL82" s="289"/>
      <c r="BM82" s="289"/>
      <c r="BN82" s="289"/>
      <c r="BO82" s="268"/>
      <c r="BP82" s="268"/>
      <c r="BQ82" s="268"/>
      <c r="BR82" s="280"/>
      <c r="BS82" s="268"/>
      <c r="BT82" s="268"/>
      <c r="BU82" s="268"/>
    </row>
    <row r="83" spans="1:73" s="152" customFormat="1" ht="19">
      <c r="A83" s="34"/>
      <c r="B83" s="15"/>
      <c r="C83" s="268"/>
      <c r="D83" s="268"/>
      <c r="I83" s="268"/>
      <c r="J83" s="268"/>
      <c r="K83" s="255"/>
      <c r="L83" s="280"/>
      <c r="M83" s="280"/>
      <c r="N83" s="280"/>
      <c r="O83" s="280"/>
      <c r="P83" s="280"/>
      <c r="Q83" s="280"/>
      <c r="R83" s="280"/>
      <c r="S83" s="280"/>
      <c r="T83" s="280"/>
      <c r="U83" s="280"/>
      <c r="V83" s="280"/>
      <c r="W83" s="280"/>
      <c r="X83" s="280"/>
      <c r="Y83" s="280"/>
      <c r="Z83" s="280"/>
      <c r="AA83" s="268"/>
      <c r="AB83" s="280"/>
      <c r="AC83" s="268"/>
      <c r="AD83" s="268"/>
      <c r="AE83" s="268"/>
      <c r="AF83" s="268"/>
      <c r="AG83" s="268"/>
      <c r="AH83" s="268"/>
      <c r="AI83" s="268"/>
      <c r="AJ83" s="268"/>
      <c r="AK83" s="268"/>
      <c r="AL83" s="268"/>
      <c r="AM83" s="268"/>
      <c r="AN83" s="268"/>
      <c r="AO83" s="268"/>
      <c r="AP83" s="268"/>
      <c r="AQ83" s="268"/>
      <c r="AR83" s="268"/>
      <c r="AS83" s="268"/>
      <c r="AT83" s="268"/>
      <c r="AU83" s="255"/>
      <c r="AV83" s="34"/>
      <c r="AW83" s="268"/>
      <c r="AX83" s="268"/>
      <c r="AY83" s="268"/>
      <c r="AZ83" s="268"/>
      <c r="BA83" s="289"/>
      <c r="BB83" s="289"/>
      <c r="BC83" s="289"/>
      <c r="BD83" s="289"/>
      <c r="BE83" s="289"/>
      <c r="BF83" s="289"/>
      <c r="BG83" s="289"/>
      <c r="BH83" s="289"/>
      <c r="BI83" s="289"/>
      <c r="BJ83" s="289"/>
      <c r="BK83" s="289"/>
      <c r="BL83" s="289"/>
      <c r="BM83" s="289"/>
      <c r="BN83" s="289"/>
      <c r="BO83" s="268"/>
      <c r="BP83" s="268"/>
      <c r="BQ83" s="268"/>
      <c r="BR83" s="280"/>
      <c r="BS83" s="268"/>
      <c r="BT83" s="268"/>
      <c r="BU83" s="268"/>
    </row>
    <row r="84" spans="1:73" ht="19">
      <c r="A84" s="34"/>
      <c r="B84" s="15"/>
      <c r="E84" s="152"/>
      <c r="F84" s="152"/>
      <c r="G84" s="152"/>
      <c r="H84" s="152"/>
      <c r="AV84" s="34"/>
    </row>
    <row r="85" spans="1:73" ht="19">
      <c r="A85" s="34"/>
      <c r="B85" s="15"/>
      <c r="E85" s="152"/>
      <c r="F85" s="152"/>
      <c r="G85" s="152"/>
      <c r="H85" s="152"/>
      <c r="AV85" s="34"/>
    </row>
    <row r="86" spans="1:73" ht="19">
      <c r="A86" s="34"/>
      <c r="B86" s="15"/>
      <c r="E86" s="152"/>
      <c r="F86" s="152"/>
      <c r="G86" s="152"/>
      <c r="H86" s="152"/>
      <c r="AV86" s="34"/>
    </row>
    <row r="87" spans="1:73" ht="19">
      <c r="A87" s="34"/>
      <c r="B87" s="15"/>
      <c r="E87" s="152"/>
      <c r="F87" s="152"/>
      <c r="G87" s="152"/>
      <c r="H87" s="152"/>
      <c r="AV87" s="34"/>
    </row>
    <row r="88" spans="1:73" ht="19">
      <c r="A88" s="34"/>
      <c r="B88" s="15"/>
      <c r="E88" s="152"/>
      <c r="F88" s="152"/>
      <c r="G88" s="152"/>
      <c r="H88" s="152"/>
      <c r="AV88" s="34"/>
    </row>
    <row r="89" spans="1:73" ht="19">
      <c r="A89" s="34"/>
      <c r="B89" s="15"/>
      <c r="E89" s="152"/>
      <c r="F89" s="152"/>
      <c r="G89" s="152"/>
      <c r="H89" s="152"/>
      <c r="AV89" s="34"/>
    </row>
    <row r="90" spans="1:73" ht="19">
      <c r="A90" s="34"/>
      <c r="B90" s="15"/>
      <c r="E90" s="152"/>
      <c r="F90" s="152"/>
      <c r="G90" s="152"/>
      <c r="H90" s="152"/>
      <c r="AV90" s="34"/>
    </row>
    <row r="91" spans="1:73" ht="19">
      <c r="A91" s="34"/>
      <c r="B91" s="15"/>
      <c r="E91" s="152"/>
      <c r="F91" s="152"/>
      <c r="G91" s="152"/>
      <c r="H91" s="152"/>
      <c r="AV91" s="34"/>
    </row>
    <row r="92" spans="1:73" ht="19">
      <c r="A92" s="34"/>
      <c r="B92" s="15"/>
      <c r="E92" s="152"/>
      <c r="F92" s="152"/>
      <c r="G92" s="152"/>
      <c r="H92" s="152"/>
      <c r="AV92" s="34"/>
    </row>
    <row r="93" spans="1:73">
      <c r="A93" s="15"/>
      <c r="B93" s="15"/>
      <c r="E93" s="152"/>
      <c r="F93" s="152"/>
      <c r="G93" s="152"/>
      <c r="H93" s="152"/>
      <c r="AV93" s="15"/>
    </row>
    <row r="94" spans="1:73" ht="19">
      <c r="A94" s="35"/>
      <c r="B94" s="15"/>
      <c r="E94" s="152"/>
      <c r="F94" s="152"/>
      <c r="G94" s="152"/>
      <c r="H94" s="152"/>
      <c r="AV94" s="35"/>
    </row>
    <row r="95" spans="1:73" ht="19">
      <c r="A95" s="35"/>
      <c r="B95" s="15"/>
      <c r="E95" s="152"/>
      <c r="F95" s="152"/>
      <c r="G95" s="152"/>
      <c r="H95" s="152"/>
      <c r="AV95" s="35"/>
    </row>
    <row r="96" spans="1:73" ht="19">
      <c r="A96" s="35"/>
      <c r="B96" s="15"/>
      <c r="E96" s="152"/>
      <c r="F96" s="152"/>
      <c r="G96" s="152"/>
      <c r="H96" s="152"/>
      <c r="AV96" s="35"/>
    </row>
    <row r="97" spans="1:48" ht="19">
      <c r="A97" s="35"/>
      <c r="B97" s="15"/>
      <c r="E97" s="152"/>
      <c r="F97" s="152"/>
      <c r="G97" s="152"/>
      <c r="H97" s="152"/>
      <c r="AV97" s="35"/>
    </row>
    <row r="98" spans="1:48" ht="19">
      <c r="A98" s="35"/>
      <c r="B98" s="15"/>
      <c r="E98" s="152"/>
      <c r="F98" s="152"/>
      <c r="G98" s="152"/>
      <c r="H98" s="152"/>
      <c r="AV98" s="35"/>
    </row>
    <row r="99" spans="1:48" ht="19">
      <c r="A99" s="35"/>
      <c r="B99" s="15"/>
      <c r="E99" s="152"/>
      <c r="F99" s="152"/>
      <c r="G99" s="152"/>
      <c r="H99" s="152"/>
      <c r="AV99" s="35"/>
    </row>
    <row r="100" spans="1:48" ht="19">
      <c r="A100" s="35"/>
      <c r="B100" s="15"/>
      <c r="E100" s="152"/>
      <c r="F100" s="152"/>
      <c r="G100" s="152"/>
      <c r="H100" s="152"/>
      <c r="AV100" s="35"/>
    </row>
    <row r="101" spans="1:48" ht="19">
      <c r="A101" s="35"/>
      <c r="B101" s="15"/>
      <c r="E101" s="152"/>
      <c r="F101" s="152"/>
      <c r="G101" s="152"/>
      <c r="H101" s="152"/>
      <c r="AV101" s="35"/>
    </row>
    <row r="102" spans="1:48" ht="19">
      <c r="A102" s="35"/>
      <c r="B102" s="15"/>
      <c r="E102" s="152"/>
      <c r="F102" s="152"/>
      <c r="G102" s="152"/>
      <c r="H102" s="152"/>
      <c r="AV102" s="35"/>
    </row>
    <row r="103" spans="1:48" ht="19">
      <c r="A103" s="35"/>
      <c r="B103" s="15"/>
      <c r="E103" s="152"/>
      <c r="F103" s="152"/>
      <c r="G103" s="152"/>
      <c r="H103" s="152"/>
      <c r="AV103" s="35"/>
    </row>
    <row r="104" spans="1:48" ht="19">
      <c r="A104" s="35"/>
      <c r="B104" s="15"/>
      <c r="E104" s="152"/>
      <c r="F104" s="152"/>
      <c r="G104" s="152"/>
      <c r="H104" s="152"/>
      <c r="AV104" s="35"/>
    </row>
    <row r="105" spans="1:48" ht="19">
      <c r="A105" s="35"/>
      <c r="B105" s="15"/>
      <c r="E105" s="152"/>
      <c r="F105" s="152"/>
      <c r="G105" s="152"/>
      <c r="H105" s="152"/>
      <c r="AV105" s="35"/>
    </row>
    <row r="106" spans="1:48">
      <c r="A106" s="15"/>
      <c r="B106" s="15"/>
      <c r="E106" s="152"/>
      <c r="F106" s="152"/>
      <c r="G106" s="152"/>
      <c r="H106" s="152"/>
      <c r="AV106" s="15"/>
    </row>
    <row r="107" spans="1:48" ht="19">
      <c r="A107" s="34"/>
      <c r="B107" s="15"/>
      <c r="E107" s="152"/>
      <c r="F107" s="152"/>
      <c r="G107" s="152"/>
      <c r="H107" s="152"/>
      <c r="AV107" s="34"/>
    </row>
    <row r="108" spans="1:48" ht="19">
      <c r="A108" s="34"/>
      <c r="B108" s="15"/>
      <c r="E108" s="152"/>
      <c r="F108" s="152"/>
      <c r="G108" s="152"/>
      <c r="H108" s="152"/>
      <c r="AV108" s="34"/>
    </row>
    <row r="109" spans="1:48" ht="19">
      <c r="A109" s="34"/>
      <c r="B109" s="15"/>
      <c r="E109" s="152"/>
      <c r="F109" s="152"/>
      <c r="G109" s="152"/>
      <c r="H109" s="152"/>
      <c r="AV109" s="34"/>
    </row>
    <row r="110" spans="1:48" ht="19">
      <c r="A110" s="34"/>
      <c r="B110" s="15"/>
      <c r="E110" s="152"/>
      <c r="F110" s="152"/>
      <c r="G110" s="152"/>
      <c r="H110" s="152"/>
      <c r="AV110" s="34"/>
    </row>
    <row r="111" spans="1:48" ht="19">
      <c r="A111" s="34"/>
      <c r="B111" s="15"/>
      <c r="E111" s="152"/>
      <c r="F111" s="152"/>
      <c r="G111" s="152"/>
      <c r="H111" s="152"/>
      <c r="AV111" s="34"/>
    </row>
    <row r="112" spans="1:48" ht="19">
      <c r="A112" s="34"/>
      <c r="B112" s="15"/>
      <c r="E112" s="152"/>
      <c r="F112" s="152"/>
      <c r="G112" s="152"/>
      <c r="H112" s="152"/>
      <c r="AV112" s="34"/>
    </row>
    <row r="113" spans="1:48" ht="19">
      <c r="A113" s="34"/>
      <c r="B113" s="15"/>
      <c r="E113" s="152"/>
      <c r="F113" s="152"/>
      <c r="G113" s="152"/>
      <c r="H113" s="152"/>
      <c r="AV113" s="34"/>
    </row>
    <row r="114" spans="1:48" ht="19">
      <c r="A114" s="34"/>
      <c r="B114" s="15"/>
      <c r="E114" s="152"/>
      <c r="F114" s="152"/>
      <c r="G114" s="152"/>
      <c r="H114" s="152"/>
      <c r="AV114" s="34"/>
    </row>
    <row r="115" spans="1:48" ht="19">
      <c r="A115" s="34"/>
      <c r="B115" s="15"/>
      <c r="E115" s="152"/>
      <c r="F115" s="152"/>
      <c r="G115" s="152"/>
      <c r="H115" s="152"/>
      <c r="AV115" s="34"/>
    </row>
    <row r="116" spans="1:48" ht="19">
      <c r="A116" s="34"/>
      <c r="B116" s="15"/>
      <c r="E116" s="152"/>
      <c r="F116" s="152"/>
      <c r="G116" s="152"/>
      <c r="H116" s="152"/>
      <c r="AV116" s="34"/>
    </row>
    <row r="117" spans="1:48" ht="19">
      <c r="A117" s="34"/>
      <c r="B117" s="15"/>
      <c r="E117" s="152"/>
      <c r="F117" s="152"/>
      <c r="G117" s="152"/>
      <c r="H117" s="152"/>
      <c r="AV117" s="34"/>
    </row>
    <row r="118" spans="1:48" ht="19">
      <c r="A118" s="34"/>
      <c r="B118" s="15"/>
      <c r="E118" s="152"/>
      <c r="F118" s="152"/>
      <c r="G118" s="152"/>
      <c r="H118" s="152"/>
      <c r="AV118" s="34"/>
    </row>
    <row r="119" spans="1:48">
      <c r="A119" s="15"/>
      <c r="B119" s="15"/>
      <c r="E119" s="152"/>
      <c r="F119" s="152"/>
      <c r="G119" s="152"/>
      <c r="H119" s="152"/>
      <c r="AV119" s="15"/>
    </row>
    <row r="120" spans="1:48" ht="19">
      <c r="A120" s="35"/>
      <c r="B120" s="15"/>
      <c r="E120" s="152"/>
      <c r="F120" s="152"/>
      <c r="G120" s="152"/>
      <c r="H120" s="152"/>
      <c r="AV120" s="35"/>
    </row>
    <row r="121" spans="1:48" ht="19">
      <c r="A121" s="35"/>
      <c r="B121" s="15"/>
      <c r="E121" s="152"/>
      <c r="F121" s="152"/>
      <c r="G121" s="152"/>
      <c r="H121" s="152"/>
      <c r="AV121" s="35"/>
    </row>
    <row r="122" spans="1:48" ht="19">
      <c r="A122" s="35"/>
      <c r="B122" s="15"/>
      <c r="E122" s="152"/>
      <c r="F122" s="152"/>
      <c r="G122" s="152"/>
      <c r="H122" s="152"/>
      <c r="AV122" s="35"/>
    </row>
    <row r="123" spans="1:48" ht="19">
      <c r="A123" s="35"/>
      <c r="B123" s="15"/>
      <c r="E123" s="152"/>
      <c r="F123" s="152"/>
      <c r="G123" s="152"/>
      <c r="H123" s="152"/>
      <c r="AV123" s="35"/>
    </row>
    <row r="124" spans="1:48" ht="19">
      <c r="A124" s="35"/>
      <c r="B124" s="15"/>
      <c r="E124" s="152"/>
      <c r="F124" s="152"/>
      <c r="G124" s="152"/>
      <c r="H124" s="152"/>
      <c r="AV124" s="35"/>
    </row>
    <row r="125" spans="1:48" ht="19">
      <c r="A125" s="35"/>
      <c r="B125" s="15"/>
      <c r="E125" s="152"/>
      <c r="F125" s="152"/>
      <c r="G125" s="152"/>
      <c r="H125" s="152"/>
      <c r="AV125" s="35"/>
    </row>
    <row r="126" spans="1:48" ht="19">
      <c r="A126" s="35"/>
      <c r="B126" s="15"/>
      <c r="E126" s="152"/>
      <c r="F126" s="152"/>
      <c r="G126" s="152"/>
      <c r="H126" s="152"/>
      <c r="AV126" s="35"/>
    </row>
    <row r="127" spans="1:48" ht="19">
      <c r="A127" s="35"/>
      <c r="B127" s="15"/>
      <c r="E127" s="152"/>
      <c r="F127" s="152"/>
      <c r="G127" s="152"/>
      <c r="H127" s="152"/>
      <c r="AV127" s="35"/>
    </row>
    <row r="128" spans="1:48" ht="19">
      <c r="A128" s="35"/>
      <c r="B128" s="15"/>
      <c r="E128" s="152"/>
      <c r="F128" s="152"/>
      <c r="G128" s="152"/>
      <c r="H128" s="152"/>
      <c r="AV128" s="35"/>
    </row>
    <row r="129" spans="1:48" ht="19">
      <c r="A129" s="35"/>
      <c r="B129" s="15"/>
      <c r="E129" s="152"/>
      <c r="F129" s="152"/>
      <c r="G129" s="152"/>
      <c r="H129" s="152"/>
      <c r="AV129" s="35"/>
    </row>
    <row r="130" spans="1:48" ht="19">
      <c r="A130" s="35"/>
      <c r="B130" s="15"/>
      <c r="E130" s="152"/>
      <c r="F130" s="152"/>
      <c r="G130" s="152"/>
      <c r="H130" s="152"/>
      <c r="AV130" s="35"/>
    </row>
    <row r="131" spans="1:48" ht="19">
      <c r="A131" s="35"/>
      <c r="B131" s="15"/>
      <c r="E131" s="152"/>
      <c r="F131" s="152"/>
      <c r="G131" s="152"/>
      <c r="H131" s="152"/>
      <c r="AV131" s="35"/>
    </row>
    <row r="132" spans="1:48">
      <c r="A132" s="15"/>
      <c r="B132" s="36"/>
      <c r="E132" s="152"/>
      <c r="F132" s="152"/>
      <c r="G132" s="152"/>
      <c r="H132" s="152"/>
      <c r="AV132" s="15"/>
    </row>
    <row r="133" spans="1:48">
      <c r="A133" s="15"/>
      <c r="B133" s="14"/>
      <c r="E133" s="152"/>
      <c r="F133" s="152"/>
      <c r="G133" s="152"/>
      <c r="H133" s="152"/>
      <c r="AV133" s="15"/>
    </row>
    <row r="134" spans="1:48">
      <c r="A134" s="15"/>
      <c r="B134" s="14"/>
      <c r="E134" s="152"/>
      <c r="F134" s="152"/>
      <c r="G134" s="152"/>
      <c r="H134" s="152"/>
      <c r="AV134" s="15"/>
    </row>
    <row r="135" spans="1:48">
      <c r="A135" s="15"/>
      <c r="B135" s="14"/>
      <c r="E135" s="152"/>
      <c r="F135" s="152"/>
      <c r="G135" s="152"/>
      <c r="H135" s="152"/>
      <c r="AV135" s="15"/>
    </row>
    <row r="136" spans="1:48">
      <c r="A136" s="15"/>
      <c r="B136" s="14"/>
      <c r="E136" s="152"/>
      <c r="F136" s="152"/>
      <c r="G136" s="152"/>
      <c r="H136" s="152"/>
      <c r="AV136" s="15"/>
    </row>
    <row r="137" spans="1:48">
      <c r="A137" s="15"/>
      <c r="B137" s="14"/>
      <c r="E137" s="152"/>
      <c r="F137" s="152"/>
      <c r="G137" s="152"/>
      <c r="H137" s="152"/>
      <c r="AV137" s="15"/>
    </row>
    <row r="138" spans="1:48">
      <c r="A138" s="15"/>
      <c r="B138" s="14"/>
      <c r="E138" s="152"/>
      <c r="F138" s="152"/>
      <c r="G138" s="152"/>
      <c r="H138" s="152"/>
      <c r="AV138" s="15"/>
    </row>
    <row r="139" spans="1:48">
      <c r="A139" s="15"/>
      <c r="B139" s="14"/>
      <c r="E139" s="152"/>
      <c r="F139" s="152"/>
      <c r="G139" s="152"/>
      <c r="H139" s="152"/>
      <c r="AV139" s="15"/>
    </row>
    <row r="140" spans="1:48">
      <c r="A140" s="19"/>
      <c r="B140" s="15"/>
      <c r="E140" s="152"/>
      <c r="F140" s="152"/>
      <c r="G140" s="152"/>
      <c r="H140" s="152"/>
      <c r="AV140" s="19"/>
    </row>
    <row r="141" spans="1:48">
      <c r="A141" s="15"/>
      <c r="B141" s="14"/>
      <c r="E141" s="152"/>
      <c r="F141" s="152"/>
      <c r="G141" s="152"/>
      <c r="H141" s="152"/>
      <c r="AV141" s="15"/>
    </row>
    <row r="142" spans="1:48">
      <c r="A142" s="15"/>
      <c r="B142" s="14"/>
      <c r="E142" s="152"/>
      <c r="F142" s="152"/>
      <c r="G142" s="152"/>
      <c r="H142" s="152"/>
      <c r="AV142" s="15"/>
    </row>
    <row r="143" spans="1:48">
      <c r="A143" s="15"/>
      <c r="B143" s="14"/>
      <c r="E143" s="152"/>
      <c r="F143" s="152"/>
      <c r="G143" s="152"/>
      <c r="H143" s="152"/>
      <c r="AV143" s="15"/>
    </row>
  </sheetData>
  <customSheetViews>
    <customSheetView guid="{3191A239-AEE9-477C-890A-C1B06FD3DD47}" showPageBreaks="1" printArea="1" hiddenColumns="1" topLeftCell="CL1">
      <selection activeCell="CT24" sqref="CT24:DD24"/>
      <colBreaks count="6" manualBreakCount="6">
        <brk id="25" max="43" man="1"/>
        <brk id="26" max="43" man="1"/>
        <brk id="47" max="1048575" man="1"/>
        <brk id="82" max="43" man="1"/>
        <brk id="83" max="43" man="1"/>
        <brk id="109" max="43" man="1"/>
      </colBreaks>
      <pageSetup scale="85" orientation="landscape" horizontalDpi="300" verticalDpi="300"/>
    </customSheetView>
  </customSheetViews>
  <mergeCells count="182">
    <mergeCell ref="C1:Q1"/>
    <mergeCell ref="CK20:CL20"/>
    <mergeCell ref="CT13:DD13"/>
    <mergeCell ref="CT14:DD14"/>
    <mergeCell ref="CT15:DD15"/>
    <mergeCell ref="CT16:DD16"/>
    <mergeCell ref="CT17:DD17"/>
    <mergeCell ref="CT18:DD18"/>
    <mergeCell ref="CT19:DD19"/>
    <mergeCell ref="L16:Y16"/>
    <mergeCell ref="L18:Y18"/>
    <mergeCell ref="L19:Y19"/>
    <mergeCell ref="AG15:AT15"/>
    <mergeCell ref="AG16:AT16"/>
    <mergeCell ref="AG17:AT17"/>
    <mergeCell ref="AG18:AT18"/>
    <mergeCell ref="CT6:DE6"/>
    <mergeCell ref="CN6:CO6"/>
    <mergeCell ref="CP6:CS6"/>
    <mergeCell ref="CG6:CJ6"/>
    <mergeCell ref="CK6:CM6"/>
    <mergeCell ref="CK7:CM11"/>
    <mergeCell ref="CT10:DE11"/>
    <mergeCell ref="CT7:DE8"/>
    <mergeCell ref="CG38:CJ38"/>
    <mergeCell ref="CG33:CJ33"/>
    <mergeCell ref="CG42:CJ42"/>
    <mergeCell ref="BR41:BU41"/>
    <mergeCell ref="CT23:DD23"/>
    <mergeCell ref="CT24:DD24"/>
    <mergeCell ref="BM39:BP39"/>
    <mergeCell ref="L23:Y23"/>
    <mergeCell ref="L24:Y24"/>
    <mergeCell ref="L25:Y25"/>
    <mergeCell ref="L26:Y26"/>
    <mergeCell ref="L27:Y27"/>
    <mergeCell ref="BV23:CD23"/>
    <mergeCell ref="BV24:CD24"/>
    <mergeCell ref="BM23:BO23"/>
    <mergeCell ref="BM33:BP33"/>
    <mergeCell ref="BM35:BP35"/>
    <mergeCell ref="AB39:AE39"/>
    <mergeCell ref="AB37:AE37"/>
    <mergeCell ref="AB36:AE36"/>
    <mergeCell ref="AB35:AE35"/>
    <mergeCell ref="AB30:AE30"/>
    <mergeCell ref="AB34:AE34"/>
    <mergeCell ref="BR33:BU33"/>
    <mergeCell ref="CT20:DD20"/>
    <mergeCell ref="CT21:DD21"/>
    <mergeCell ref="CT22:DD22"/>
    <mergeCell ref="CG31:CJ31"/>
    <mergeCell ref="CG32:CJ32"/>
    <mergeCell ref="BA21:BK21"/>
    <mergeCell ref="BA22:BK22"/>
    <mergeCell ref="BA23:BK23"/>
    <mergeCell ref="BA24:BK24"/>
    <mergeCell ref="BA25:BK25"/>
    <mergeCell ref="BA26:BK26"/>
    <mergeCell ref="BA27:BK27"/>
    <mergeCell ref="BV20:CD20"/>
    <mergeCell ref="BV21:CD21"/>
    <mergeCell ref="BV22:CD22"/>
    <mergeCell ref="BM32:BP32"/>
    <mergeCell ref="BM31:BP31"/>
    <mergeCell ref="CF6:CF28"/>
    <mergeCell ref="BV6:CE6"/>
    <mergeCell ref="BV7:CE12"/>
    <mergeCell ref="BR30:BU30"/>
    <mergeCell ref="BR32:BU32"/>
    <mergeCell ref="BR6:BU6"/>
    <mergeCell ref="BV18:CD18"/>
    <mergeCell ref="CG44:CJ44"/>
    <mergeCell ref="CN7:CO16"/>
    <mergeCell ref="CP7:CS8"/>
    <mergeCell ref="BV25:CD25"/>
    <mergeCell ref="BV26:CD26"/>
    <mergeCell ref="CK18:CL18"/>
    <mergeCell ref="CK19:CL19"/>
    <mergeCell ref="CG7:CJ12"/>
    <mergeCell ref="BR37:BU37"/>
    <mergeCell ref="BV14:CE15"/>
    <mergeCell ref="BV27:CD27"/>
    <mergeCell ref="CK14:CM16"/>
    <mergeCell ref="CG34:CJ34"/>
    <mergeCell ref="CG35:CJ35"/>
    <mergeCell ref="CG36:CJ36"/>
    <mergeCell ref="CG37:CJ37"/>
    <mergeCell ref="CG43:CJ43"/>
    <mergeCell ref="BR42:BU42"/>
    <mergeCell ref="CG39:CJ39"/>
    <mergeCell ref="CG40:CJ40"/>
    <mergeCell ref="BR38:BU38"/>
    <mergeCell ref="BR39:BU39"/>
    <mergeCell ref="BR40:BU40"/>
    <mergeCell ref="CG41:CJ41"/>
    <mergeCell ref="E25:G25"/>
    <mergeCell ref="E26:G26"/>
    <mergeCell ref="AB7:AE18"/>
    <mergeCell ref="AF7:AF16"/>
    <mergeCell ref="I7:J18"/>
    <mergeCell ref="L13:Y13"/>
    <mergeCell ref="L14:Y14"/>
    <mergeCell ref="AG14:AT14"/>
    <mergeCell ref="E7:H18"/>
    <mergeCell ref="AG7:AU8"/>
    <mergeCell ref="AG11:AU12"/>
    <mergeCell ref="L7:X9"/>
    <mergeCell ref="L20:Y20"/>
    <mergeCell ref="L21:Y21"/>
    <mergeCell ref="L22:Y22"/>
    <mergeCell ref="AG19:AT19"/>
    <mergeCell ref="AG20:AT20"/>
    <mergeCell ref="L17:Y17"/>
    <mergeCell ref="AB6:AE6"/>
    <mergeCell ref="AG6:AU6"/>
    <mergeCell ref="AW7:AZ18"/>
    <mergeCell ref="BV19:CD19"/>
    <mergeCell ref="BR7:BU17"/>
    <mergeCell ref="BU24:BU28"/>
    <mergeCell ref="BT24:BT28"/>
    <mergeCell ref="BR31:BU31"/>
    <mergeCell ref="BR24:BR28"/>
    <mergeCell ref="BS24:BS28"/>
    <mergeCell ref="AB33:AE33"/>
    <mergeCell ref="AB31:AE31"/>
    <mergeCell ref="AB38:AE38"/>
    <mergeCell ref="AB32:AE32"/>
    <mergeCell ref="A6:A28"/>
    <mergeCell ref="C6:D6"/>
    <mergeCell ref="E6:H6"/>
    <mergeCell ref="AV6:AV28"/>
    <mergeCell ref="AW6:AZ6"/>
    <mergeCell ref="E22:G22"/>
    <mergeCell ref="E23:G23"/>
    <mergeCell ref="C7:D18"/>
    <mergeCell ref="E21:G21"/>
    <mergeCell ref="E24:G24"/>
    <mergeCell ref="AG23:AT23"/>
    <mergeCell ref="AG24:AT24"/>
    <mergeCell ref="AG25:AT25"/>
    <mergeCell ref="AG26:AT26"/>
    <mergeCell ref="L10:Z11"/>
    <mergeCell ref="AA6:AA28"/>
    <mergeCell ref="L12:X12"/>
    <mergeCell ref="L15:Y15"/>
    <mergeCell ref="AG22:AT22"/>
    <mergeCell ref="AG13:AT13"/>
    <mergeCell ref="BM43:BP43"/>
    <mergeCell ref="BM44:BP44"/>
    <mergeCell ref="AB41:AE41"/>
    <mergeCell ref="AB42:AE42"/>
    <mergeCell ref="AB43:AE43"/>
    <mergeCell ref="BM42:BP42"/>
    <mergeCell ref="BM41:BP41"/>
    <mergeCell ref="AB44:AE44"/>
    <mergeCell ref="AB40:AE40"/>
    <mergeCell ref="BM40:BP40"/>
    <mergeCell ref="BR43:BU43"/>
    <mergeCell ref="BR44:BU44"/>
    <mergeCell ref="BR34:BU34"/>
    <mergeCell ref="BR35:BU35"/>
    <mergeCell ref="BR36:BU36"/>
    <mergeCell ref="AG21:AT21"/>
    <mergeCell ref="BA6:BL6"/>
    <mergeCell ref="BA7:BL11"/>
    <mergeCell ref="BQ7:BQ16"/>
    <mergeCell ref="BM6:BP6"/>
    <mergeCell ref="AG27:AT27"/>
    <mergeCell ref="BM37:BP37"/>
    <mergeCell ref="BA12:BL13"/>
    <mergeCell ref="BA15:BK15"/>
    <mergeCell ref="BA16:BK16"/>
    <mergeCell ref="BA17:BK17"/>
    <mergeCell ref="BA18:BK18"/>
    <mergeCell ref="BA19:BK19"/>
    <mergeCell ref="BA20:BK20"/>
    <mergeCell ref="BM7:BP18"/>
    <mergeCell ref="BM30:BP30"/>
    <mergeCell ref="BM34:BP34"/>
    <mergeCell ref="BM36:BP36"/>
    <mergeCell ref="BM38:BP38"/>
  </mergeCells>
  <pageMargins left="0.7" right="0.7" top="0.75" bottom="0.75" header="0.3" footer="0.3"/>
  <pageSetup paperSize="9" scale="82" orientation="landscape" horizontalDpi="300" verticalDpi="300"/>
  <colBreaks count="3" manualBreakCount="3">
    <brk id="26" max="43" man="1"/>
    <brk id="47" max="1048575" man="1"/>
    <brk id="83" max="43" man="1"/>
  </colBreaks>
  <extLst>
    <ext xmlns:mx="http://schemas.microsoft.com/office/mac/excel/2008/main" uri="{64002731-A6B0-56B0-2670-7721B7C09600}">
      <mx:PLV Mode="0" OnePage="0" WScale="0"/>
    </ext>
  </extLs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enableFormatConditionsCalculation="0">
    <tabColor rgb="FFC00000"/>
  </sheetPr>
  <dimension ref="A1:IE133"/>
  <sheetViews>
    <sheetView view="pageBreakPreview" topLeftCell="DJ5" zoomScale="190" zoomScaleNormal="190" zoomScaleSheetLayoutView="100" zoomScalePageLayoutView="190" workbookViewId="0">
      <selection activeCell="DV6" sqref="DV6"/>
    </sheetView>
  </sheetViews>
  <sheetFormatPr baseColWidth="10" defaultColWidth="9.5" defaultRowHeight="10" x14ac:dyDescent="0"/>
  <cols>
    <col min="1" max="1" width="9" style="7" bestFit="1" customWidth="1"/>
    <col min="2" max="2" width="1.5" style="5" customWidth="1"/>
    <col min="3" max="3" width="5.5" customWidth="1"/>
    <col min="4" max="4" width="15.5" customWidth="1"/>
    <col min="5" max="5" width="10.75" style="169" customWidth="1"/>
    <col min="6" max="6" width="5" style="169" customWidth="1"/>
    <col min="7" max="7" width="2.25" style="169" customWidth="1"/>
    <col min="8" max="8" width="21.5" style="169" customWidth="1"/>
    <col min="9" max="9" width="25" style="169" customWidth="1"/>
    <col min="10" max="10" width="15.5" style="169" customWidth="1"/>
    <col min="11" max="11" width="15.25" style="169" customWidth="1"/>
    <col min="12" max="12" width="5.75" style="169" customWidth="1"/>
    <col min="13" max="13" width="11.75" style="169" customWidth="1"/>
    <col min="14" max="14" width="39.5" style="169" customWidth="1"/>
    <col min="15" max="15" width="4.5" style="169" bestFit="1" customWidth="1"/>
    <col min="16" max="16" width="9.25" style="7" bestFit="1" customWidth="1"/>
    <col min="17" max="17" width="35.5" style="169" customWidth="1"/>
    <col min="18" max="18" width="5" style="169" customWidth="1"/>
    <col min="19" max="19" width="4.5" style="169" customWidth="1"/>
    <col min="20" max="20" width="7.5" style="169" customWidth="1"/>
    <col min="21" max="21" width="57.75" style="169" customWidth="1"/>
    <col min="22" max="22" width="11.5" style="169" customWidth="1"/>
    <col min="23" max="23" width="21.25" style="169" customWidth="1"/>
    <col min="24" max="24" width="21" style="169" customWidth="1"/>
    <col min="25" max="25" width="20.5" style="169" customWidth="1"/>
    <col min="26" max="26" width="1.5" style="5" customWidth="1"/>
    <col min="27" max="27" width="8" style="7" customWidth="1"/>
    <col min="28" max="28" width="10" style="169" customWidth="1"/>
    <col min="29" max="29" width="2.25" style="169" hidden="1" customWidth="1"/>
    <col min="30" max="30" width="14.25" style="169" customWidth="1"/>
    <col min="31" max="31" width="23.5" style="169" customWidth="1"/>
    <col min="32" max="34" width="10" style="169" customWidth="1"/>
    <col min="35" max="40" width="17.5" style="169" customWidth="1"/>
    <col min="41" max="43" width="1.5" style="5" hidden="1" customWidth="1"/>
    <col min="44" max="44" width="5.5" style="169" customWidth="1"/>
    <col min="45" max="45" width="4.5" style="169" customWidth="1"/>
    <col min="46" max="46" width="6.5" style="169" customWidth="1"/>
    <col min="47" max="47" width="3" style="169" bestFit="1" customWidth="1"/>
    <col min="48" max="48" width="7.5" style="169" customWidth="1"/>
    <col min="49" max="49" width="2.5" style="169" bestFit="1" customWidth="1"/>
    <col min="50" max="50" width="7.5" style="169" customWidth="1"/>
    <col min="51" max="51" width="2.5" style="169" bestFit="1" customWidth="1"/>
    <col min="52" max="52" width="9.25" style="7" bestFit="1" customWidth="1"/>
    <col min="53" max="53" width="21.25" style="169" customWidth="1"/>
    <col min="54" max="54" width="5" style="169" customWidth="1"/>
    <col min="55" max="55" width="9.25" style="169" bestFit="1" customWidth="1"/>
    <col min="56" max="56" width="18.5" style="169" customWidth="1"/>
    <col min="57" max="57" width="4.5" style="169" customWidth="1"/>
    <col min="58" max="58" width="5.25" style="169" customWidth="1"/>
    <col min="59" max="59" width="11" style="169" customWidth="1"/>
    <col min="60" max="60" width="11.75" style="169" customWidth="1"/>
    <col min="61" max="61" width="8.25" style="169" customWidth="1"/>
    <col min="62" max="62" width="9.25" style="169" bestFit="1" customWidth="1"/>
    <col min="63" max="63" width="12.75" style="169" customWidth="1"/>
    <col min="64" max="64" width="11" style="169" customWidth="1"/>
    <col min="65" max="65" width="12.25" style="169" bestFit="1" customWidth="1"/>
    <col min="66" max="66" width="8" style="169" customWidth="1"/>
    <col min="67" max="67" width="9.75" style="169" customWidth="1"/>
    <col min="68" max="68" width="12.5" style="169" customWidth="1"/>
    <col min="69" max="69" width="11" style="169" customWidth="1"/>
    <col min="70" max="70" width="11.5" style="169" customWidth="1"/>
    <col min="71" max="71" width="8" style="169" customWidth="1"/>
    <col min="72" max="72" width="9.75" style="169" customWidth="1"/>
    <col min="73" max="73" width="8.25" style="169" customWidth="1"/>
    <col min="74" max="74" width="9" style="7" bestFit="1" customWidth="1"/>
    <col min="75" max="75" width="9.5" style="5" customWidth="1"/>
    <col min="76" max="76" width="10.25" style="5" customWidth="1"/>
    <col min="77" max="77" width="11.5" style="169" customWidth="1"/>
    <col min="78" max="78" width="9.25" style="169" bestFit="1" customWidth="1"/>
    <col min="79" max="79" width="13" customWidth="1"/>
    <col min="80" max="80" width="9.75" style="2719" customWidth="1"/>
    <col min="81" max="81" width="11.5" style="169" customWidth="1"/>
    <col min="82" max="82" width="12.5" style="169" customWidth="1"/>
    <col min="83" max="83" width="6.75" style="169" bestFit="1" customWidth="1"/>
    <col min="84" max="84" width="9.75" style="2746" customWidth="1"/>
    <col min="85" max="85" width="12.75" style="2746" customWidth="1"/>
    <col min="86" max="86" width="14.5" style="2746" customWidth="1"/>
    <col min="87" max="87" width="12.5" style="2746" customWidth="1"/>
    <col min="88" max="88" width="9.75" customWidth="1"/>
    <col min="89" max="89" width="8.25" customWidth="1"/>
    <col min="90" max="90" width="8" customWidth="1"/>
    <col min="91" max="91" width="9.75" customWidth="1"/>
    <col min="92" max="92" width="10.75" style="1970" customWidth="1"/>
    <col min="93" max="94" width="9.5" style="1970" customWidth="1"/>
    <col min="95" max="95" width="11.5" style="1970" customWidth="1"/>
    <col min="96" max="96" width="9" style="1970" customWidth="1"/>
    <col min="97" max="97" width="12.5" style="245" customWidth="1"/>
    <col min="98" max="98" width="8.25" customWidth="1"/>
    <col min="99" max="99" width="10.5" customWidth="1"/>
    <col min="100" max="100" width="10" customWidth="1"/>
    <col min="101" max="101" width="7.75" style="7" customWidth="1"/>
    <col min="102" max="102" width="9.5" style="7" customWidth="1"/>
    <col min="103" max="103" width="15.5" style="199" customWidth="1"/>
    <col min="104" max="104" width="14.5" style="199" customWidth="1"/>
    <col min="105" max="105" width="13.25" style="199" customWidth="1"/>
    <col min="106" max="106" width="13.5" style="199" customWidth="1"/>
    <col min="107" max="107" width="15.5" style="199" customWidth="1"/>
    <col min="108" max="109" width="11.75" style="199" bestFit="1" customWidth="1"/>
    <col min="110" max="110" width="11.5" style="199" customWidth="1"/>
    <col min="111" max="111" width="12.25" customWidth="1"/>
    <col min="112" max="112" width="14" style="358" customWidth="1"/>
    <col min="113" max="113" width="19.25" style="169" customWidth="1"/>
    <col min="114" max="114" width="9" style="169" customWidth="1"/>
    <col min="115" max="115" width="4" style="169" customWidth="1"/>
    <col min="116" max="116" width="8.5" style="169" customWidth="1"/>
    <col min="117" max="117" width="7.75" style="169" customWidth="1"/>
    <col min="118" max="118" width="3.5" style="169" bestFit="1" customWidth="1"/>
    <col min="119" max="119" width="9" style="169" customWidth="1"/>
    <col min="120" max="120" width="19.25" style="169" customWidth="1"/>
    <col min="121" max="121" width="5.5" style="169" customWidth="1"/>
    <col min="122" max="122" width="1.5" style="169" hidden="1" customWidth="1"/>
    <col min="123" max="123" width="8.5" style="169" bestFit="1" customWidth="1"/>
    <col min="124" max="124" width="35" style="169" customWidth="1"/>
    <col min="125" max="125" width="3.75" style="169" customWidth="1"/>
    <col min="126" max="126" width="27.25" style="169" customWidth="1"/>
    <col min="127" max="127" width="3.5" style="169" customWidth="1"/>
    <col min="128" max="128" width="2.5" style="169" customWidth="1"/>
    <col min="129" max="129" width="7.5" style="5" customWidth="1"/>
    <col min="130" max="130" width="7.5" style="7" bestFit="1" customWidth="1"/>
    <col min="131" max="131" width="4.25" style="5" bestFit="1" customWidth="1"/>
    <col min="132" max="132" width="16.5" style="169" customWidth="1"/>
    <col min="133" max="133" width="11.75" style="169" customWidth="1"/>
    <col min="134" max="134" width="19.75" style="169" customWidth="1"/>
    <col min="135" max="135" width="10.5" style="169" customWidth="1"/>
    <col min="136" max="136" width="7.5" style="169" customWidth="1"/>
    <col min="137" max="137" width="5.5" style="169" customWidth="1"/>
    <col min="138" max="138" width="5.25" style="169" customWidth="1"/>
    <col min="139" max="139" width="10.25" style="169" customWidth="1"/>
    <col min="140" max="140" width="10.5" style="169" customWidth="1"/>
    <col min="141" max="141" width="9.75" style="169" bestFit="1" customWidth="1"/>
    <col min="142" max="142" width="11.75" style="169" customWidth="1"/>
    <col min="143" max="143" width="9.5" style="169" customWidth="1"/>
    <col min="144" max="144" width="10.5" style="169" customWidth="1"/>
    <col min="145" max="145" width="10.25" style="2746" customWidth="1"/>
    <col min="146" max="146" width="11.5" style="199" bestFit="1" customWidth="1"/>
    <col min="147" max="147" width="8" style="199" customWidth="1"/>
    <col min="148" max="148" width="25.25" style="199" customWidth="1"/>
    <col min="149" max="149" width="8.25" style="199" bestFit="1" customWidth="1"/>
    <col min="150" max="150" width="15.25" style="2746" customWidth="1"/>
    <col min="151" max="151" width="14.25" style="2746" customWidth="1"/>
    <col min="152" max="152" width="15.5" style="2746" customWidth="1"/>
    <col min="153" max="153" width="15" style="2746" customWidth="1"/>
    <col min="154" max="154" width="9.5" customWidth="1"/>
    <col min="155" max="155" width="10.25" customWidth="1"/>
    <col min="156" max="156" width="9.5" customWidth="1"/>
    <col min="157" max="157" width="11.25" customWidth="1"/>
    <col min="158" max="158" width="12.5" style="1970" customWidth="1"/>
    <col min="159" max="160" width="11.5" style="1970" customWidth="1"/>
    <col min="161" max="162" width="10.25" style="1970" customWidth="1"/>
    <col min="163" max="163" width="12.5" style="245" customWidth="1"/>
    <col min="164" max="164" width="9.5" customWidth="1"/>
    <col min="165" max="166" width="10" customWidth="1"/>
    <col min="167" max="167" width="9.5" style="7" customWidth="1"/>
    <col min="168" max="168" width="11.75" style="199" customWidth="1"/>
    <col min="169" max="169" width="10.5" style="199" customWidth="1"/>
    <col min="170" max="170" width="7.75" style="7" customWidth="1"/>
    <col min="171" max="171" width="13.25" style="199" customWidth="1"/>
    <col min="172" max="172" width="13.5" style="199" customWidth="1"/>
    <col min="173" max="173" width="15.5" style="199" customWidth="1"/>
    <col min="174" max="175" width="11.75" style="199" bestFit="1" customWidth="1"/>
    <col min="176" max="176" width="8.5" style="199" customWidth="1"/>
    <col min="177" max="177" width="9.75" customWidth="1"/>
    <col min="178" max="178" width="11.5" style="358" customWidth="1"/>
    <col min="179" max="179" width="13.25" style="169" bestFit="1" customWidth="1"/>
    <col min="180" max="180" width="12.75" style="169" customWidth="1"/>
    <col min="181" max="181" width="11" style="169" bestFit="1" customWidth="1"/>
    <col min="182" max="182" width="9.75" style="5" customWidth="1"/>
    <col min="183" max="183" width="8.25" style="7" customWidth="1"/>
    <col min="184" max="184" width="9.75" style="5" customWidth="1"/>
    <col min="185" max="186" width="9.75" style="169" customWidth="1"/>
    <col min="187" max="187" width="9" style="169" bestFit="1" customWidth="1"/>
    <col min="188" max="188" width="16.5" style="169" customWidth="1"/>
    <col min="189" max="189" width="17.25" style="169" customWidth="1"/>
    <col min="190" max="190" width="16" style="169" customWidth="1"/>
    <col min="191" max="191" width="12.5" style="169" customWidth="1"/>
    <col min="192" max="196" width="14.25" style="169" customWidth="1"/>
    <col min="197" max="197" width="2.5" style="169" customWidth="1"/>
    <col min="198" max="198" width="10.5" style="169" customWidth="1"/>
    <col min="199" max="199" width="6.25" style="169" customWidth="1"/>
    <col min="200" max="200" width="8.75" style="169" customWidth="1"/>
    <col min="201" max="201" width="18.5" style="169" customWidth="1"/>
    <col min="202" max="202" width="13.5" style="169" customWidth="1"/>
    <col min="203" max="203" width="1.25" style="169" customWidth="1"/>
    <col min="204" max="204" width="8" style="169" bestFit="1" customWidth="1"/>
    <col min="205" max="205" width="1.25" style="169" customWidth="1"/>
    <col min="206" max="206" width="7" style="169" customWidth="1"/>
    <col min="207" max="216" width="8" style="169" customWidth="1"/>
    <col min="217" max="217" width="11" style="169" customWidth="1"/>
    <col min="218" max="218" width="36" style="169" customWidth="1"/>
    <col min="219" max="219" width="10.25" style="169" customWidth="1"/>
    <col min="220" max="220" width="14.5" style="169" customWidth="1"/>
    <col min="221" max="221" width="15.5" style="5" customWidth="1"/>
    <col min="222" max="222" width="27.5" style="7" customWidth="1"/>
    <col min="223" max="223" width="1.25" style="169" customWidth="1"/>
    <col min="224" max="224" width="8.25" style="169" bestFit="1" customWidth="1"/>
    <col min="225" max="225" width="1.25" style="169" customWidth="1"/>
    <col min="226" max="226" width="8.75" style="5" customWidth="1"/>
    <col min="227" max="229" width="9.5" style="169" customWidth="1"/>
    <col min="230" max="230" width="9.25" style="169" bestFit="1" customWidth="1"/>
    <col min="231" max="231" width="7" style="169" customWidth="1"/>
    <col min="232" max="232" width="9.5" style="169" customWidth="1"/>
    <col min="233" max="233" width="9" style="169" customWidth="1"/>
    <col min="234" max="234" width="9.5" style="169" customWidth="1"/>
    <col min="235" max="235" width="31.75" style="169" customWidth="1"/>
    <col min="236" max="236" width="5.5" style="169" customWidth="1"/>
    <col min="237" max="237" width="22.25" style="7" customWidth="1"/>
    <col min="238" max="238" width="15.5" style="5" bestFit="1" customWidth="1"/>
    <col min="239" max="239" width="13.75" style="169" bestFit="1" customWidth="1"/>
    <col min="240" max="16384" width="9.5" style="169"/>
  </cols>
  <sheetData>
    <row r="1" spans="1:239" s="200" customFormat="1" ht="25" customHeight="1">
      <c r="A1" s="2043">
        <v>12</v>
      </c>
      <c r="B1" s="2044" t="s">
        <v>1124</v>
      </c>
      <c r="C1" s="2045"/>
      <c r="D1" s="2046"/>
      <c r="E1" s="2047"/>
      <c r="F1" s="2047"/>
      <c r="G1" s="2047"/>
      <c r="H1" s="2047"/>
      <c r="I1" s="2047"/>
      <c r="J1" s="2047"/>
      <c r="K1" s="2047"/>
      <c r="L1" s="2047"/>
      <c r="M1" s="2043"/>
      <c r="N1" s="2044"/>
      <c r="O1" s="2047"/>
      <c r="P1" s="2043">
        <v>12</v>
      </c>
      <c r="Q1" s="2044" t="s">
        <v>1332</v>
      </c>
      <c r="R1" s="2047"/>
      <c r="S1" s="2047"/>
      <c r="T1" s="2047"/>
      <c r="U1" s="2043"/>
      <c r="V1" s="2044"/>
      <c r="W1" s="1376"/>
      <c r="X1" s="1376"/>
      <c r="Y1" s="1376"/>
      <c r="Z1" s="2044"/>
      <c r="AA1" s="2043">
        <v>12</v>
      </c>
      <c r="AB1" s="2044" t="s">
        <v>1332</v>
      </c>
      <c r="AC1" s="2047"/>
      <c r="AD1" s="2047"/>
      <c r="AE1" s="2047"/>
      <c r="AF1" s="2043"/>
      <c r="AG1" s="1376"/>
      <c r="AH1" s="1376"/>
      <c r="AI1" s="1376"/>
      <c r="AJ1" s="1376"/>
      <c r="AK1" s="1376"/>
      <c r="AL1" s="1376"/>
      <c r="AM1" s="1376"/>
      <c r="AN1" s="1376"/>
      <c r="AO1" s="2044"/>
      <c r="AP1" s="2044"/>
      <c r="AQ1" s="384" t="s">
        <v>1332</v>
      </c>
      <c r="AR1" s="1376"/>
      <c r="AS1" s="1376"/>
      <c r="AT1" s="1376"/>
      <c r="AU1" s="1376"/>
      <c r="AV1" s="1376"/>
      <c r="AW1" s="1376"/>
      <c r="AX1" s="1376"/>
      <c r="AY1" s="1376"/>
      <c r="AZ1" s="2712">
        <v>12</v>
      </c>
      <c r="BA1" s="2545" t="s">
        <v>1332</v>
      </c>
      <c r="BB1" s="2545"/>
      <c r="BC1" s="2545"/>
      <c r="BD1" s="2545"/>
      <c r="BE1" s="2545"/>
      <c r="BF1" s="2043"/>
      <c r="BG1" s="1376"/>
      <c r="BH1" s="1376"/>
      <c r="BI1" s="2043"/>
      <c r="BJ1" s="1376"/>
      <c r="BK1" s="1376"/>
      <c r="BL1" s="1376"/>
      <c r="BM1" s="1376"/>
      <c r="BN1" s="1376"/>
      <c r="BO1" s="1376"/>
      <c r="BP1" s="1376"/>
      <c r="BQ1" s="1376"/>
      <c r="BR1" s="1376"/>
      <c r="BS1" s="1376"/>
      <c r="BT1" s="1376"/>
      <c r="BU1" s="1376"/>
      <c r="BV1" s="2043">
        <v>12</v>
      </c>
      <c r="BW1" s="2044" t="s">
        <v>1332</v>
      </c>
      <c r="BX1" s="2044"/>
      <c r="BY1" s="1376"/>
      <c r="BZ1" s="1376"/>
      <c r="CA1" s="1376"/>
      <c r="CB1" s="1376"/>
      <c r="CC1" s="2047"/>
      <c r="CD1" s="2047"/>
      <c r="CE1" s="2047"/>
      <c r="CF1" s="2047"/>
      <c r="CG1" s="2047"/>
      <c r="CH1" s="2047"/>
      <c r="CI1" s="2047"/>
      <c r="CJ1" s="1376"/>
      <c r="CK1" s="1376"/>
      <c r="CL1" s="1376"/>
      <c r="CM1" s="1376"/>
      <c r="CN1" s="1376"/>
      <c r="CO1" s="1376"/>
      <c r="CP1" s="1376"/>
      <c r="CQ1" s="1376"/>
      <c r="CR1" s="1376"/>
      <c r="CS1" s="1376"/>
      <c r="CT1" s="1376"/>
      <c r="CU1" s="1375"/>
      <c r="CV1" s="1375"/>
      <c r="CW1" s="422"/>
      <c r="CX1" s="2043">
        <v>12</v>
      </c>
      <c r="CY1" s="2044" t="s">
        <v>1332</v>
      </c>
      <c r="CZ1" s="2044"/>
      <c r="DA1" s="1376"/>
      <c r="DB1" s="1376"/>
      <c r="DC1" s="1376"/>
      <c r="DD1" s="2047"/>
      <c r="DE1" s="2047"/>
      <c r="DF1" s="2047"/>
      <c r="DG1" s="1376"/>
      <c r="DH1" s="1376"/>
      <c r="DI1" s="1376"/>
      <c r="DJ1" s="1376"/>
      <c r="DK1" s="1376"/>
      <c r="DL1" s="1376"/>
      <c r="DM1" s="1376"/>
      <c r="DN1" s="1376"/>
      <c r="DO1" s="1376"/>
      <c r="DP1" s="1376"/>
      <c r="DQ1" s="1376"/>
      <c r="DR1" s="1376"/>
      <c r="DS1" s="2043">
        <v>12</v>
      </c>
      <c r="DT1" s="2044" t="s">
        <v>1332</v>
      </c>
      <c r="DU1" s="1376"/>
      <c r="DV1" s="1376"/>
      <c r="DW1" s="1376"/>
      <c r="DX1" s="1376"/>
      <c r="DY1" s="2044"/>
      <c r="DZ1" s="1376"/>
      <c r="EA1" s="1376"/>
      <c r="EB1" s="1376"/>
      <c r="EC1" s="1376"/>
      <c r="ED1" s="2043"/>
      <c r="EE1" s="2044"/>
      <c r="EF1" s="1376"/>
      <c r="EG1" s="1376"/>
      <c r="EH1" s="1376"/>
      <c r="EI1" s="1376"/>
      <c r="EJ1" s="1376"/>
      <c r="EK1" s="1376"/>
      <c r="EL1" s="1376"/>
      <c r="EM1" s="1376"/>
      <c r="EN1" s="1376"/>
      <c r="EO1" s="1376"/>
      <c r="EP1" s="2043">
        <v>12</v>
      </c>
      <c r="EQ1" s="4225" t="s">
        <v>1332</v>
      </c>
      <c r="ER1" s="4225"/>
      <c r="ES1" s="4225"/>
      <c r="ET1" s="4225"/>
      <c r="EU1" s="4225"/>
      <c r="EV1" s="4225"/>
      <c r="EW1" s="4225"/>
      <c r="EX1" s="4225"/>
      <c r="EY1" s="4225"/>
      <c r="EZ1" s="4225"/>
      <c r="FA1" s="4225"/>
      <c r="FB1" s="4225"/>
      <c r="FC1" s="4225"/>
      <c r="FD1" s="4225"/>
      <c r="FE1" s="4225"/>
      <c r="FF1" s="4225"/>
      <c r="FG1" s="4225"/>
      <c r="FH1" s="4225"/>
      <c r="FI1" s="4225"/>
      <c r="FJ1" s="4225"/>
      <c r="FK1" s="4225"/>
      <c r="FL1" s="4225"/>
      <c r="FM1" s="4225"/>
      <c r="FN1" s="2043">
        <v>12</v>
      </c>
      <c r="FO1" s="2044" t="s">
        <v>1332</v>
      </c>
      <c r="FP1" s="2044"/>
      <c r="FQ1" s="1376"/>
      <c r="FR1" s="1376"/>
      <c r="FS1" s="1376"/>
      <c r="FT1" s="2047"/>
      <c r="FU1" s="2047"/>
      <c r="FV1" s="2047"/>
      <c r="FW1" s="1376"/>
      <c r="FX1" s="1376"/>
      <c r="FY1" s="1376"/>
      <c r="FZ1" s="2044"/>
      <c r="GA1" s="2043"/>
      <c r="GB1" s="2044"/>
      <c r="GC1" s="1376"/>
      <c r="GD1" s="1376"/>
      <c r="GE1" s="2043">
        <v>12</v>
      </c>
      <c r="GF1" s="2044" t="s">
        <v>1332</v>
      </c>
      <c r="GG1" s="1376"/>
      <c r="GH1" s="1376"/>
      <c r="GI1" s="1376"/>
      <c r="GJ1" s="1376"/>
      <c r="GK1" s="1376"/>
      <c r="GL1" s="1376"/>
      <c r="GM1" s="1376"/>
      <c r="GN1" s="1376"/>
      <c r="GO1" s="1376"/>
      <c r="GP1" s="1376"/>
      <c r="GQ1" s="1376"/>
      <c r="GR1" s="1376"/>
      <c r="GS1" s="1376"/>
      <c r="GT1" s="1376"/>
      <c r="GU1" s="1376"/>
      <c r="GV1" s="2043">
        <v>12</v>
      </c>
      <c r="GW1" s="2044" t="s">
        <v>1332</v>
      </c>
      <c r="GX1" s="1376"/>
      <c r="GY1" s="1376"/>
      <c r="GZ1" s="1376"/>
      <c r="HA1" s="1376"/>
      <c r="HB1" s="1376"/>
      <c r="HC1" s="1376"/>
      <c r="HD1" s="1376"/>
      <c r="HE1" s="1376"/>
      <c r="HF1" s="1376"/>
      <c r="HG1" s="1376"/>
      <c r="HH1" s="1376"/>
      <c r="HI1" s="1376"/>
      <c r="HJ1" s="1376"/>
      <c r="HK1" s="1376"/>
      <c r="HL1" s="1376"/>
      <c r="HM1" s="2044"/>
      <c r="HN1" s="2043"/>
      <c r="HO1" s="1376"/>
      <c r="HP1" s="2043">
        <v>12</v>
      </c>
      <c r="HQ1" s="2044" t="s">
        <v>1332</v>
      </c>
      <c r="HR1" s="2044"/>
      <c r="HS1" s="1376"/>
      <c r="HT1" s="1376"/>
      <c r="HU1" s="1376"/>
      <c r="HV1" s="1376"/>
      <c r="HW1" s="1376"/>
      <c r="HX1" s="1376"/>
      <c r="HY1" s="1376"/>
      <c r="HZ1" s="1376"/>
      <c r="IA1" s="1376"/>
      <c r="IB1" s="1376"/>
      <c r="IC1" s="2043"/>
      <c r="ID1" s="2044"/>
      <c r="IE1" s="1376"/>
    </row>
    <row r="2" spans="1:239" s="1" customFormat="1" ht="13" customHeight="1">
      <c r="A2" s="362"/>
      <c r="B2" s="362"/>
      <c r="C2" s="1763" t="s">
        <v>1125</v>
      </c>
      <c r="D2" s="245"/>
      <c r="H2" s="16"/>
      <c r="I2" s="16"/>
      <c r="J2" s="16"/>
      <c r="K2" s="16"/>
      <c r="L2" s="16"/>
      <c r="M2" s="16"/>
      <c r="N2" s="1763"/>
      <c r="O2" s="16"/>
      <c r="Q2" s="1763" t="s">
        <v>1125</v>
      </c>
      <c r="R2" s="245"/>
      <c r="V2" s="16"/>
      <c r="W2" s="16"/>
      <c r="X2" s="16"/>
      <c r="Y2" s="16"/>
      <c r="Z2" s="16"/>
      <c r="AB2" s="1763" t="s">
        <v>1125</v>
      </c>
      <c r="AC2" s="245"/>
      <c r="AG2" s="16"/>
      <c r="AH2" s="16"/>
      <c r="AI2" s="16"/>
      <c r="AJ2" s="16"/>
      <c r="AK2" s="16"/>
      <c r="AL2" s="16"/>
      <c r="AM2" s="1789"/>
      <c r="AN2" s="16"/>
      <c r="AO2" s="362"/>
      <c r="AP2" s="362"/>
      <c r="AQ2" s="245"/>
      <c r="AU2" s="16"/>
      <c r="AV2" s="16"/>
      <c r="AW2" s="16"/>
      <c r="AX2" s="16"/>
      <c r="AY2" s="16"/>
      <c r="AZ2" s="1763" t="s">
        <v>1125</v>
      </c>
      <c r="BA2" s="16"/>
      <c r="BB2" s="16"/>
      <c r="BC2" s="16"/>
      <c r="BD2" s="1763"/>
      <c r="BE2" s="16"/>
      <c r="BF2" s="16"/>
      <c r="BG2" s="16"/>
      <c r="BH2" s="16"/>
      <c r="BI2" s="16"/>
      <c r="BJ2" s="16"/>
      <c r="BK2" s="16"/>
      <c r="BL2" s="1790"/>
      <c r="BM2" s="1790"/>
      <c r="BN2" s="1790"/>
      <c r="BO2" s="16"/>
      <c r="BP2" s="16"/>
      <c r="BQ2" s="16"/>
      <c r="BR2" s="16"/>
      <c r="BS2" s="16"/>
      <c r="BT2" s="16"/>
      <c r="BU2" s="16"/>
      <c r="BV2" s="1763" t="s">
        <v>1125</v>
      </c>
      <c r="BW2" s="245"/>
      <c r="CA2" s="16"/>
      <c r="CB2" s="16"/>
      <c r="CC2" s="16"/>
      <c r="CD2" s="16"/>
      <c r="CE2" s="16"/>
      <c r="CF2" s="16"/>
      <c r="CG2" s="16"/>
      <c r="CH2" s="16"/>
      <c r="CI2" s="16"/>
      <c r="CJ2" s="1385"/>
      <c r="CK2" s="1386"/>
      <c r="CL2" s="1386"/>
      <c r="CM2" s="1386"/>
      <c r="CN2" s="1386"/>
      <c r="CO2" s="1386"/>
      <c r="CP2" s="1386"/>
      <c r="CQ2" s="1386"/>
      <c r="CR2" s="1382"/>
      <c r="CS2" s="1382"/>
      <c r="CT2" s="1382"/>
      <c r="CU2"/>
      <c r="CV2"/>
      <c r="CW2" s="3"/>
      <c r="CX2" s="3"/>
      <c r="CY2" s="200"/>
      <c r="CZ2" s="200"/>
      <c r="DA2" s="200"/>
      <c r="DB2" s="200"/>
      <c r="DC2" s="200"/>
      <c r="DD2" s="200"/>
      <c r="DE2" s="200"/>
      <c r="DF2" s="200"/>
      <c r="DG2"/>
      <c r="DH2" s="1388"/>
      <c r="DI2" s="16"/>
      <c r="DJ2" s="16"/>
      <c r="DK2" s="16"/>
      <c r="DL2" s="16" t="s">
        <v>1126</v>
      </c>
      <c r="DM2" s="16"/>
      <c r="DN2" s="16"/>
      <c r="DO2" s="16"/>
      <c r="DP2" s="16"/>
      <c r="DQ2" s="16"/>
      <c r="DR2" s="16"/>
      <c r="DT2" s="1763" t="s">
        <v>1125</v>
      </c>
      <c r="DU2" s="245"/>
      <c r="DY2" s="16"/>
      <c r="DZ2" s="16"/>
      <c r="EA2" s="16"/>
      <c r="EB2" s="16"/>
      <c r="EC2" s="16"/>
      <c r="ED2" s="16"/>
      <c r="EE2" s="1791"/>
      <c r="EF2" s="1792"/>
      <c r="EG2" s="1793"/>
      <c r="EH2" s="1791"/>
      <c r="EI2" s="16"/>
      <c r="EJ2" s="1793"/>
      <c r="EK2" s="1793"/>
      <c r="EL2" s="16"/>
      <c r="EM2" s="16"/>
      <c r="EN2" s="1793"/>
      <c r="EO2" s="1793"/>
      <c r="EP2" s="200"/>
      <c r="EQ2" s="1763" t="s">
        <v>1125</v>
      </c>
      <c r="ER2" s="200"/>
      <c r="ES2" s="200"/>
      <c r="ET2" s="16"/>
      <c r="EU2" s="16"/>
      <c r="EV2" s="16"/>
      <c r="EW2" s="16"/>
      <c r="EY2" s="1386"/>
      <c r="EZ2" s="1386"/>
      <c r="FA2" s="1386"/>
      <c r="FB2" s="1386"/>
      <c r="FC2" s="1386"/>
      <c r="FD2" s="1386"/>
      <c r="FE2" s="1386"/>
      <c r="FF2" s="1382"/>
      <c r="FG2" s="1382"/>
      <c r="FH2" s="1382"/>
      <c r="FI2"/>
      <c r="FJ2"/>
      <c r="FK2" s="3"/>
      <c r="FL2" s="200"/>
      <c r="FM2" s="200"/>
      <c r="FN2" s="3"/>
      <c r="FO2" s="1763" t="s">
        <v>1125</v>
      </c>
      <c r="FP2" s="200"/>
      <c r="FQ2" s="200"/>
      <c r="FR2" s="200"/>
      <c r="FS2" s="200"/>
      <c r="FT2" s="200"/>
      <c r="FU2"/>
      <c r="FV2" s="1388"/>
      <c r="FW2" s="1794"/>
      <c r="FX2" s="1791"/>
      <c r="FY2" s="1791"/>
      <c r="FZ2" s="362"/>
      <c r="GA2" s="362"/>
      <c r="GB2" s="362"/>
      <c r="GD2" s="1793"/>
      <c r="GE2" s="1793"/>
      <c r="GF2" s="1763" t="s">
        <v>1125</v>
      </c>
      <c r="GG2" s="1793"/>
      <c r="GH2" s="1791"/>
      <c r="GI2" s="1793"/>
      <c r="GJ2" s="1791"/>
      <c r="GK2" s="1791"/>
      <c r="GL2" s="1793"/>
      <c r="GM2" s="1791"/>
      <c r="GN2" s="1763"/>
      <c r="GO2" s="1795"/>
      <c r="GP2" s="1795"/>
      <c r="GQ2" s="1795"/>
      <c r="GR2" s="1795"/>
      <c r="GS2" s="1795"/>
      <c r="GT2" s="1795"/>
      <c r="GU2" s="1791"/>
      <c r="GV2" s="1793"/>
      <c r="GW2" s="1793"/>
      <c r="GX2" s="1763" t="s">
        <v>1125</v>
      </c>
      <c r="GZ2" s="1796"/>
      <c r="HA2" s="1796"/>
      <c r="HB2" s="1796"/>
      <c r="HC2" s="1796"/>
      <c r="HD2" s="1795"/>
      <c r="HE2" s="1795"/>
      <c r="HF2" s="1795"/>
      <c r="HG2" s="1795"/>
      <c r="HH2" s="1795"/>
      <c r="HI2" s="1795"/>
      <c r="HJ2" s="1795"/>
      <c r="HK2" s="1795"/>
      <c r="HL2" s="1796"/>
      <c r="HM2" s="362"/>
      <c r="HN2" s="362"/>
      <c r="HO2" s="1791"/>
      <c r="HP2" s="1793"/>
      <c r="HQ2" s="1793"/>
      <c r="HR2" s="1763" t="s">
        <v>1125</v>
      </c>
      <c r="HT2" s="1793"/>
      <c r="HU2" s="1791"/>
      <c r="HX2" s="16"/>
      <c r="IC2" s="362"/>
      <c r="ID2" s="362"/>
      <c r="IE2" s="1763"/>
    </row>
    <row r="3" spans="1:239" s="1" customFormat="1" ht="13" customHeight="1">
      <c r="A3" s="362"/>
      <c r="B3" s="362"/>
      <c r="C3" s="1763" t="s">
        <v>1355</v>
      </c>
      <c r="D3" s="245"/>
      <c r="H3" s="16"/>
      <c r="I3" s="16"/>
      <c r="J3" s="16"/>
      <c r="K3" s="16"/>
      <c r="L3" s="16"/>
      <c r="M3" s="16"/>
      <c r="N3" s="1763"/>
      <c r="O3" s="16"/>
      <c r="Q3" s="1763" t="s">
        <v>1355</v>
      </c>
      <c r="R3" s="245"/>
      <c r="V3" s="16"/>
      <c r="W3" s="16"/>
      <c r="X3" s="16"/>
      <c r="Y3" s="16"/>
      <c r="Z3" s="16"/>
      <c r="AB3" s="1763" t="s">
        <v>1355</v>
      </c>
      <c r="AC3" s="245"/>
      <c r="AG3" s="16"/>
      <c r="AH3" s="16"/>
      <c r="AI3" s="16"/>
      <c r="AJ3" s="16"/>
      <c r="AK3" s="16"/>
      <c r="AL3" s="16"/>
      <c r="AM3" s="1789"/>
      <c r="AN3" s="16"/>
      <c r="AO3" s="362"/>
      <c r="AP3" s="362"/>
      <c r="AQ3" s="245"/>
      <c r="AU3" s="16"/>
      <c r="AV3" s="16"/>
      <c r="AW3" s="16"/>
      <c r="AX3" s="16"/>
      <c r="AY3" s="16"/>
      <c r="AZ3" s="1763" t="s">
        <v>1355</v>
      </c>
      <c r="BA3" s="16"/>
      <c r="BB3" s="16"/>
      <c r="BC3" s="16"/>
      <c r="BD3" s="1763"/>
      <c r="BE3" s="16"/>
      <c r="BF3" s="16"/>
      <c r="BG3" s="16"/>
      <c r="BH3" s="16"/>
      <c r="BI3" s="16"/>
      <c r="BJ3" s="16"/>
      <c r="BK3" s="16"/>
      <c r="BL3" s="1790"/>
      <c r="BM3" s="1790"/>
      <c r="BN3" s="1790"/>
      <c r="BO3" s="16"/>
      <c r="BP3" s="16"/>
      <c r="BQ3" s="16"/>
      <c r="BR3" s="16"/>
      <c r="BS3" s="16"/>
      <c r="BT3" s="16"/>
      <c r="BU3" s="16"/>
      <c r="BV3" s="1763" t="s">
        <v>1355</v>
      </c>
      <c r="BW3" s="245"/>
      <c r="CA3" s="16"/>
      <c r="CB3" s="16"/>
      <c r="CC3" s="16"/>
      <c r="CD3" s="16"/>
      <c r="CE3" s="16"/>
      <c r="CF3" s="16"/>
      <c r="CG3" s="16"/>
      <c r="CH3" s="16"/>
      <c r="CI3" s="16"/>
      <c r="CJ3" s="1385"/>
      <c r="CK3" s="1386"/>
      <c r="CL3" s="1386"/>
      <c r="CM3" s="1386"/>
      <c r="CN3" s="1386"/>
      <c r="CO3" s="1386"/>
      <c r="CP3" s="1386"/>
      <c r="CQ3" s="1386"/>
      <c r="CR3" s="1382"/>
      <c r="CS3" s="1382"/>
      <c r="CT3" s="1382"/>
      <c r="CU3"/>
      <c r="CV3"/>
      <c r="CW3" s="3"/>
      <c r="CX3" s="3"/>
      <c r="CY3" s="200"/>
      <c r="CZ3" s="200"/>
      <c r="DA3" s="200"/>
      <c r="DB3" s="200"/>
      <c r="DC3" s="200"/>
      <c r="DD3" s="200"/>
      <c r="DE3" s="200"/>
      <c r="DF3" s="200"/>
      <c r="DG3"/>
      <c r="DH3" s="1388"/>
      <c r="DI3" s="16"/>
      <c r="DJ3" s="16"/>
      <c r="DK3" s="16"/>
      <c r="DL3" s="16"/>
      <c r="DM3" s="16"/>
      <c r="DN3" s="16"/>
      <c r="DO3" s="16"/>
      <c r="DP3" s="16"/>
      <c r="DQ3" s="16"/>
      <c r="DR3" s="16"/>
      <c r="DT3" s="1763" t="s">
        <v>1355</v>
      </c>
      <c r="DU3" s="245"/>
      <c r="DY3" s="16"/>
      <c r="DZ3" s="16"/>
      <c r="EA3" s="16"/>
      <c r="EB3" s="16"/>
      <c r="EC3" s="16"/>
      <c r="ED3" s="16"/>
      <c r="EE3" s="1791"/>
      <c r="EF3" s="1792"/>
      <c r="EG3" s="1793"/>
      <c r="EH3" s="1791"/>
      <c r="EI3" s="16"/>
      <c r="EJ3" s="1793"/>
      <c r="EK3" s="1793"/>
      <c r="EL3" s="16"/>
      <c r="EM3" s="16"/>
      <c r="EN3" s="1793"/>
      <c r="EO3" s="1793"/>
      <c r="EP3" s="200"/>
      <c r="EQ3" s="1763" t="s">
        <v>1355</v>
      </c>
      <c r="ER3" s="200"/>
      <c r="ES3" s="200"/>
      <c r="ET3" s="16"/>
      <c r="EU3" s="16"/>
      <c r="EV3" s="16"/>
      <c r="EW3" s="16"/>
      <c r="EY3" s="1386"/>
      <c r="EZ3" s="1386"/>
      <c r="FA3" s="1386"/>
      <c r="FB3" s="1386"/>
      <c r="FC3" s="1386"/>
      <c r="FD3" s="1386"/>
      <c r="FE3" s="1386"/>
      <c r="FF3" s="1382"/>
      <c r="FG3" s="1382"/>
      <c r="FH3" s="1382"/>
      <c r="FI3"/>
      <c r="FJ3"/>
      <c r="FK3" s="3"/>
      <c r="FL3" s="2399"/>
      <c r="FM3" s="2399"/>
      <c r="FN3" s="3"/>
      <c r="FO3" s="1763" t="s">
        <v>1355</v>
      </c>
      <c r="FP3" s="2399"/>
      <c r="FQ3" s="2399"/>
      <c r="FR3" s="2399"/>
      <c r="FS3" s="2399"/>
      <c r="FT3" s="2399"/>
      <c r="FU3" s="510"/>
      <c r="FV3" s="2400"/>
      <c r="FW3" s="1794"/>
      <c r="FX3" s="1791"/>
      <c r="FY3" s="1791"/>
      <c r="FZ3" s="362"/>
      <c r="GA3" s="362"/>
      <c r="GB3" s="362"/>
      <c r="GD3" s="1793"/>
      <c r="GE3" s="1793"/>
      <c r="GF3" s="1763" t="s">
        <v>1355</v>
      </c>
      <c r="GG3" s="1793"/>
      <c r="GH3" s="1791"/>
      <c r="GI3" s="1793"/>
      <c r="GJ3" s="1791"/>
      <c r="GK3" s="1791"/>
      <c r="GL3" s="1793"/>
      <c r="GM3" s="1791"/>
      <c r="GN3" s="1763"/>
      <c r="GO3" s="1795"/>
      <c r="GP3" s="1795"/>
      <c r="GQ3" s="1795"/>
      <c r="GR3" s="1795"/>
      <c r="GS3" s="1795"/>
      <c r="GT3" s="1795"/>
      <c r="GU3" s="1791"/>
      <c r="GV3" s="1793"/>
      <c r="GW3" s="1793"/>
      <c r="GX3" s="1763" t="s">
        <v>1355</v>
      </c>
      <c r="GZ3" s="1796"/>
      <c r="HA3" s="1796"/>
      <c r="HB3" s="1796"/>
      <c r="HC3" s="1796"/>
      <c r="HD3" s="1795"/>
      <c r="HE3" s="1795"/>
      <c r="HF3" s="1795"/>
      <c r="HG3" s="1795"/>
      <c r="HH3" s="1795"/>
      <c r="HI3" s="1795"/>
      <c r="HJ3" s="1795"/>
      <c r="HK3" s="1795"/>
      <c r="HL3" s="1796"/>
      <c r="HM3" s="362"/>
      <c r="HN3" s="362"/>
      <c r="HO3" s="1791"/>
      <c r="HP3" s="1793"/>
      <c r="HQ3" s="1793"/>
      <c r="HR3" s="1763" t="s">
        <v>1355</v>
      </c>
      <c r="HT3" s="1793"/>
      <c r="HU3" s="1791"/>
      <c r="HX3" s="16"/>
      <c r="IC3" s="362"/>
      <c r="ID3" s="362"/>
      <c r="IE3" s="1763"/>
    </row>
    <row r="4" spans="1:239" s="485" customFormat="1" ht="13" customHeight="1">
      <c r="A4"/>
      <c r="B4"/>
      <c r="C4" s="4091" t="s">
        <v>1127</v>
      </c>
      <c r="D4" s="4092"/>
      <c r="E4" s="4092"/>
      <c r="F4" s="4092"/>
      <c r="G4" s="4092"/>
      <c r="H4" s="4092"/>
      <c r="I4" s="4092"/>
      <c r="J4" s="4092"/>
      <c r="K4" s="4092"/>
      <c r="L4" s="4092"/>
      <c r="M4" s="4092"/>
      <c r="N4" s="4092"/>
      <c r="O4" s="4093"/>
      <c r="P4" s="2711" t="s">
        <v>1564</v>
      </c>
      <c r="Q4" s="2711" t="s">
        <v>1356</v>
      </c>
      <c r="R4" s="2707"/>
      <c r="S4" s="2707"/>
      <c r="T4" s="2707"/>
      <c r="U4" s="2707"/>
      <c r="V4" s="2707"/>
      <c r="W4" s="2707"/>
      <c r="X4" s="2707"/>
      <c r="Y4" s="2708"/>
      <c r="Z4"/>
      <c r="AA4" s="2706"/>
      <c r="AB4" s="2706" t="s">
        <v>1357</v>
      </c>
      <c r="AC4" s="2707"/>
      <c r="AD4" s="2707"/>
      <c r="AE4" s="2707"/>
      <c r="AF4" s="2707"/>
      <c r="AG4" s="2707"/>
      <c r="AH4" s="2707"/>
      <c r="AI4" s="2707"/>
      <c r="AJ4" s="2707"/>
      <c r="AK4" s="2707"/>
      <c r="AL4" s="2707"/>
      <c r="AM4" s="2707"/>
      <c r="AN4" s="2708"/>
      <c r="AO4" s="2709"/>
      <c r="AP4" s="2709"/>
      <c r="AQ4" s="2710"/>
      <c r="AR4" s="2702" t="s">
        <v>1128</v>
      </c>
      <c r="AS4" s="2703"/>
      <c r="AT4" s="2703"/>
      <c r="AU4" s="2703"/>
      <c r="AV4" s="2703"/>
      <c r="AW4" s="2703"/>
      <c r="AX4" s="2703"/>
      <c r="AY4" s="2703"/>
      <c r="AZ4" s="2231"/>
      <c r="BA4" s="2704"/>
      <c r="BB4" s="3750" t="s">
        <v>1129</v>
      </c>
      <c r="BC4" s="3751"/>
      <c r="BD4" s="4094"/>
      <c r="BE4" s="3750" t="s">
        <v>832</v>
      </c>
      <c r="BF4" s="3903"/>
      <c r="BG4" s="3903"/>
      <c r="BH4" s="3903"/>
      <c r="BI4" s="3903"/>
      <c r="BJ4" s="3903"/>
      <c r="BK4" s="3903"/>
      <c r="BL4" s="3903"/>
      <c r="BM4" s="3903"/>
      <c r="BN4" s="3903"/>
      <c r="BO4" s="3903"/>
      <c r="BP4" s="3903"/>
      <c r="BQ4" s="3903"/>
      <c r="BR4" s="3903"/>
      <c r="BS4" s="3903"/>
      <c r="BT4" s="3903"/>
      <c r="BU4" s="3904"/>
      <c r="BV4" s="2492"/>
      <c r="BW4" s="4095" t="s">
        <v>1130</v>
      </c>
      <c r="BX4" s="4096"/>
      <c r="BY4" s="4096"/>
      <c r="BZ4" s="4096"/>
      <c r="CA4" s="4096"/>
      <c r="CB4" s="2738"/>
      <c r="CC4" s="2048"/>
      <c r="CD4" s="2048"/>
      <c r="CE4" s="2704"/>
      <c r="CF4" s="3934" t="s">
        <v>1706</v>
      </c>
      <c r="CG4" s="3935"/>
      <c r="CH4" s="3935"/>
      <c r="CI4" s="3936"/>
      <c r="CJ4" s="4091" t="s">
        <v>1536</v>
      </c>
      <c r="CK4" s="4092"/>
      <c r="CL4" s="4092"/>
      <c r="CM4" s="4092"/>
      <c r="CN4" s="4092"/>
      <c r="CO4" s="4092"/>
      <c r="CP4" s="4092"/>
      <c r="CQ4" s="4092"/>
      <c r="CR4" s="4092"/>
      <c r="CS4" s="4092"/>
      <c r="CT4" s="4092"/>
      <c r="CU4" s="4092"/>
      <c r="CV4" s="4092"/>
      <c r="CW4" s="4093"/>
      <c r="CX4" s="2509"/>
      <c r="CY4" s="4205" t="s">
        <v>1610</v>
      </c>
      <c r="CZ4" s="4092"/>
      <c r="DA4" s="4092"/>
      <c r="DB4" s="4092"/>
      <c r="DC4" s="4092"/>
      <c r="DD4" s="4092"/>
      <c r="DE4" s="4092"/>
      <c r="DF4" s="4092"/>
      <c r="DG4" s="4092"/>
      <c r="DH4" s="4092"/>
      <c r="DI4" s="3750" t="s">
        <v>1131</v>
      </c>
      <c r="DJ4" s="3751"/>
      <c r="DK4" s="4094"/>
      <c r="DL4" s="3750" t="s">
        <v>1132</v>
      </c>
      <c r="DM4" s="3751"/>
      <c r="DN4" s="3751"/>
      <c r="DO4" s="3751"/>
      <c r="DP4" s="3751"/>
      <c r="DQ4" s="4094"/>
      <c r="DR4" s="185"/>
      <c r="DS4" s="30"/>
      <c r="DT4" s="3750" t="s">
        <v>1133</v>
      </c>
      <c r="DU4" s="3751"/>
      <c r="DV4" s="3751"/>
      <c r="DW4" s="3751"/>
      <c r="DX4" s="3751"/>
      <c r="DY4" s="3751"/>
      <c r="DZ4" s="3751"/>
      <c r="EA4" s="3751"/>
      <c r="EB4" s="3751"/>
      <c r="EC4" s="4094"/>
      <c r="ED4" s="3937" t="s">
        <v>1133</v>
      </c>
      <c r="EE4" s="4098"/>
      <c r="EF4" s="4098"/>
      <c r="EG4" s="4098"/>
      <c r="EH4" s="4099"/>
      <c r="EI4" s="4095" t="s">
        <v>1134</v>
      </c>
      <c r="EJ4" s="4096"/>
      <c r="EK4" s="4096"/>
      <c r="EL4" s="4096"/>
      <c r="EM4" s="4096"/>
      <c r="EN4" s="4096"/>
      <c r="EO4" s="2739"/>
      <c r="EP4" s="2509"/>
      <c r="EQ4" s="2582"/>
      <c r="ER4" s="2583"/>
      <c r="ES4" s="2584"/>
      <c r="ET4" s="3937" t="s">
        <v>1710</v>
      </c>
      <c r="EU4" s="3938"/>
      <c r="EV4" s="3938"/>
      <c r="EW4" s="3939"/>
      <c r="EX4" s="4091" t="s">
        <v>1537</v>
      </c>
      <c r="EY4" s="4092"/>
      <c r="EZ4" s="4092"/>
      <c r="FA4" s="4092"/>
      <c r="FB4" s="4092"/>
      <c r="FC4" s="4092"/>
      <c r="FD4" s="4092"/>
      <c r="FE4" s="4092"/>
      <c r="FF4" s="4092"/>
      <c r="FG4" s="4092"/>
      <c r="FH4" s="4092"/>
      <c r="FI4" s="4092"/>
      <c r="FJ4" s="4092"/>
      <c r="FK4" s="4092"/>
      <c r="FL4" s="2703"/>
      <c r="FM4" s="2704"/>
      <c r="FN4" s="2262"/>
      <c r="FO4" s="2702" t="s">
        <v>1544</v>
      </c>
      <c r="FP4" s="2703"/>
      <c r="FQ4" s="2703"/>
      <c r="FR4" s="2703"/>
      <c r="FS4" s="2703"/>
      <c r="FT4" s="2703"/>
      <c r="FU4" s="2703"/>
      <c r="FV4" s="2704"/>
      <c r="FW4" s="4091"/>
      <c r="FX4" s="4092"/>
      <c r="FY4" s="4092"/>
      <c r="FZ4" s="4092"/>
      <c r="GA4" s="4092"/>
      <c r="GB4" s="4092"/>
      <c r="GC4" s="4092"/>
      <c r="GD4" s="4093"/>
      <c r="GE4" s="30"/>
      <c r="GF4" s="4091" t="s">
        <v>1135</v>
      </c>
      <c r="GG4" s="4092"/>
      <c r="GH4" s="4092"/>
      <c r="GI4" s="4092"/>
      <c r="GJ4" s="4092"/>
      <c r="GK4" s="4092"/>
      <c r="GL4" s="4092"/>
      <c r="GM4" s="4092"/>
      <c r="GN4" s="4092"/>
      <c r="GO4" s="4092"/>
      <c r="GP4" s="4092"/>
      <c r="GQ4" s="4092"/>
      <c r="GR4" s="4092"/>
      <c r="GS4" s="4092"/>
      <c r="GT4" s="4093"/>
      <c r="GU4" s="185"/>
      <c r="GV4" s="30"/>
      <c r="GW4" s="185"/>
      <c r="GX4" s="4091" t="s">
        <v>1136</v>
      </c>
      <c r="GY4" s="4092"/>
      <c r="GZ4" s="4092"/>
      <c r="HA4" s="4092"/>
      <c r="HB4" s="4092"/>
      <c r="HC4" s="4092"/>
      <c r="HD4" s="4092"/>
      <c r="HE4" s="4092"/>
      <c r="HF4" s="4092"/>
      <c r="HG4" s="4092"/>
      <c r="HH4" s="4092"/>
      <c r="HI4" s="4092"/>
      <c r="HJ4" s="4092"/>
      <c r="HK4" s="4092"/>
      <c r="HL4" s="4092"/>
      <c r="HM4" s="4092"/>
      <c r="HN4" s="4093"/>
      <c r="HO4" s="185"/>
      <c r="HP4" s="30"/>
      <c r="HQ4" s="185"/>
      <c r="HR4" s="4091" t="s">
        <v>1136</v>
      </c>
      <c r="HS4" s="4092"/>
      <c r="HT4" s="4092"/>
      <c r="HU4" s="4092"/>
      <c r="HV4" s="4092"/>
      <c r="HW4" s="4092"/>
      <c r="HX4" s="4092"/>
      <c r="HY4" s="4092"/>
      <c r="HZ4" s="4092"/>
      <c r="IA4" s="4092"/>
      <c r="IB4" s="4092"/>
      <c r="IC4" s="4092"/>
      <c r="ID4" s="4092"/>
      <c r="IE4" s="4093"/>
    </row>
    <row r="5" spans="1:239" s="2052" customFormat="1" ht="13" customHeight="1">
      <c r="A5" s="3226" t="s">
        <v>18</v>
      </c>
      <c r="B5" s="52"/>
      <c r="C5" s="3885">
        <f>-A1-0.01</f>
        <v>-12.01</v>
      </c>
      <c r="D5" s="3887"/>
      <c r="E5" s="3967">
        <f>C5-0.01</f>
        <v>-12.02</v>
      </c>
      <c r="F5" s="3968"/>
      <c r="G5" s="3968"/>
      <c r="H5" s="3969"/>
      <c r="I5" s="2049">
        <f>E5-0.01</f>
        <v>-12.03</v>
      </c>
      <c r="J5" s="2049"/>
      <c r="K5" s="712"/>
      <c r="L5" s="3891">
        <f>I5-0.01</f>
        <v>-12.04</v>
      </c>
      <c r="M5" s="3893"/>
      <c r="N5" s="710">
        <f>L5-0.01</f>
        <v>-12.049999999999999</v>
      </c>
      <c r="O5" s="711"/>
      <c r="P5" s="4122" t="s">
        <v>18</v>
      </c>
      <c r="Q5" s="710">
        <f>N5-0.01</f>
        <v>-12.059999999999999</v>
      </c>
      <c r="R5" s="1815"/>
      <c r="S5" s="1815"/>
      <c r="T5" s="711"/>
      <c r="U5" s="713">
        <f>Q5-0.01</f>
        <v>-12.069999999999999</v>
      </c>
      <c r="V5" s="712"/>
      <c r="W5" s="713">
        <f>U5-0.01</f>
        <v>-12.079999999999998</v>
      </c>
      <c r="X5" s="712">
        <f>W5-0.01</f>
        <v>-12.089999999999998</v>
      </c>
      <c r="Y5" s="2050">
        <f>X5-0.01</f>
        <v>-12.099999999999998</v>
      </c>
      <c r="Z5" s="52"/>
      <c r="AA5" s="3227" t="s">
        <v>18</v>
      </c>
      <c r="AB5" s="2375">
        <f>Y5-0.01</f>
        <v>-12.109999999999998</v>
      </c>
      <c r="AC5" s="510"/>
      <c r="AD5" s="510"/>
      <c r="AE5" s="510"/>
      <c r="AF5" s="510"/>
      <c r="AG5" s="510"/>
      <c r="AH5" s="510"/>
      <c r="AI5" s="510"/>
      <c r="AJ5" s="510"/>
      <c r="AK5" s="510"/>
      <c r="AL5" s="510"/>
      <c r="AM5" s="510"/>
      <c r="AN5" s="511"/>
      <c r="AO5" s="52"/>
      <c r="AP5" s="52"/>
      <c r="AQ5" s="2281"/>
      <c r="AR5" s="4001">
        <f>AB5-0.01</f>
        <v>-12.119999999999997</v>
      </c>
      <c r="AS5" s="4002"/>
      <c r="AT5" s="4001">
        <f>AR5-0.01</f>
        <v>-12.129999999999997</v>
      </c>
      <c r="AU5" s="4002"/>
      <c r="AV5" s="2315">
        <f>AT5-0.01</f>
        <v>-12.139999999999997</v>
      </c>
      <c r="AW5" s="1645"/>
      <c r="AX5" s="2315">
        <f>AV5-0.01</f>
        <v>-12.149999999999997</v>
      </c>
      <c r="AY5" s="1645"/>
      <c r="AZ5" s="4077" t="s">
        <v>18</v>
      </c>
      <c r="BA5" s="2281">
        <f>AX5-0.01</f>
        <v>-12.159999999999997</v>
      </c>
      <c r="BB5" s="3891">
        <f>BA5-0.01</f>
        <v>-12.169999999999996</v>
      </c>
      <c r="BC5" s="3892"/>
      <c r="BD5" s="2050">
        <f>BB5-0.01</f>
        <v>-12.179999999999996</v>
      </c>
      <c r="BE5" s="3891">
        <f>BD5-0.01</f>
        <v>-12.189999999999996</v>
      </c>
      <c r="BF5" s="3893"/>
      <c r="BG5" s="3891">
        <f>BE5-0.01</f>
        <v>-12.199999999999996</v>
      </c>
      <c r="BH5" s="3892"/>
      <c r="BI5" s="3892"/>
      <c r="BJ5" s="3892"/>
      <c r="BK5" s="3893"/>
      <c r="BL5" s="713">
        <f>BG5-0.01</f>
        <v>-12.209999999999996</v>
      </c>
      <c r="BM5" s="2049"/>
      <c r="BN5" s="2049"/>
      <c r="BO5" s="2049"/>
      <c r="BP5" s="712"/>
      <c r="BQ5" s="3891">
        <f>BL5-0.01</f>
        <v>-12.219999999999995</v>
      </c>
      <c r="BR5" s="3892"/>
      <c r="BS5" s="3892"/>
      <c r="BT5" s="3892"/>
      <c r="BU5" s="3893"/>
      <c r="BV5" s="3226" t="s">
        <v>18</v>
      </c>
      <c r="BW5" s="4201">
        <f>BQ5-0.01</f>
        <v>-12.229999999999995</v>
      </c>
      <c r="BX5" s="4202"/>
      <c r="BY5" s="4202"/>
      <c r="BZ5" s="4202"/>
      <c r="CA5" s="4202"/>
      <c r="CB5" s="2734"/>
      <c r="CC5" s="4043">
        <f>BW5-0.01</f>
        <v>-12.239999999999995</v>
      </c>
      <c r="CD5" s="4044"/>
      <c r="CE5" s="4045"/>
      <c r="CF5" s="2796" t="s">
        <v>1637</v>
      </c>
      <c r="CG5" s="2796" t="s">
        <v>1638</v>
      </c>
      <c r="CH5" s="2796" t="s">
        <v>1639</v>
      </c>
      <c r="CI5" s="2796" t="s">
        <v>1640</v>
      </c>
      <c r="CJ5" s="2456">
        <f>CC5-0.01</f>
        <v>-12.249999999999995</v>
      </c>
      <c r="CK5" s="510"/>
      <c r="CL5" s="510"/>
      <c r="CM5" s="510"/>
      <c r="CN5" s="510"/>
      <c r="CO5" s="510"/>
      <c r="CP5" s="510"/>
      <c r="CQ5" s="510"/>
      <c r="CR5" s="510"/>
      <c r="CS5" s="510"/>
      <c r="CT5" s="510"/>
      <c r="CU5" s="44"/>
      <c r="CV5" s="44"/>
      <c r="CW5" s="1301"/>
      <c r="CX5" s="2397"/>
      <c r="CY5" s="2445">
        <f>CJ5-0.01</f>
        <v>-12.259999999999994</v>
      </c>
      <c r="CZ5" s="351"/>
      <c r="DA5" s="351"/>
      <c r="DB5" s="351"/>
      <c r="DC5" s="351"/>
      <c r="DD5" s="351"/>
      <c r="DE5" s="351"/>
      <c r="DF5" s="351"/>
      <c r="DG5" s="351"/>
      <c r="DH5" s="276"/>
      <c r="DI5" s="4178">
        <v>-12.27</v>
      </c>
      <c r="DJ5" s="4178"/>
      <c r="DK5" s="4179"/>
      <c r="DL5" s="3990">
        <f>DI5-0.01</f>
        <v>-12.28</v>
      </c>
      <c r="DM5" s="4062"/>
      <c r="DN5" s="4062"/>
      <c r="DO5" s="3991"/>
      <c r="DP5" s="3990">
        <f>DL5-0.01</f>
        <v>-12.29</v>
      </c>
      <c r="DQ5" s="3991"/>
      <c r="DR5" s="52"/>
      <c r="DS5" s="3226" t="s">
        <v>18</v>
      </c>
      <c r="DT5" s="2049">
        <f>DP5-0.01</f>
        <v>-12.299999999999999</v>
      </c>
      <c r="DU5" s="2049"/>
      <c r="DV5" s="713">
        <f>DT5-0.01</f>
        <v>-12.309999999999999</v>
      </c>
      <c r="DW5" s="2049"/>
      <c r="DX5" s="2049"/>
      <c r="DY5" s="712"/>
      <c r="DZ5" s="713">
        <f>DV5-0.01</f>
        <v>-12.319999999999999</v>
      </c>
      <c r="EA5" s="2049"/>
      <c r="EB5" s="2049"/>
      <c r="EC5" s="712"/>
      <c r="ED5" s="713">
        <f>DZ5-0.01</f>
        <v>-12.329999999999998</v>
      </c>
      <c r="EE5" s="2049"/>
      <c r="EF5" s="712"/>
      <c r="EG5" s="3967">
        <f>ED5-0.01</f>
        <v>-12.339999999999998</v>
      </c>
      <c r="EH5" s="3969"/>
      <c r="EI5" s="4001">
        <f>EG5-0.01</f>
        <v>-12.349999999999998</v>
      </c>
      <c r="EJ5" s="4003"/>
      <c r="EK5" s="4003"/>
      <c r="EL5" s="4003"/>
      <c r="EM5" s="4003"/>
      <c r="EN5" s="4003"/>
      <c r="EO5" s="2735"/>
      <c r="EP5" s="2397"/>
      <c r="EQ5" s="4004">
        <v>-12.36</v>
      </c>
      <c r="ER5" s="4005"/>
      <c r="ES5" s="4006"/>
      <c r="ET5" s="2796" t="s">
        <v>1643</v>
      </c>
      <c r="EU5" s="2796" t="s">
        <v>1644</v>
      </c>
      <c r="EV5" s="2796" t="s">
        <v>1645</v>
      </c>
      <c r="EW5" s="2796" t="s">
        <v>1646</v>
      </c>
      <c r="EX5" s="2558">
        <v>-12.37</v>
      </c>
      <c r="EY5" s="351"/>
      <c r="EZ5" s="351"/>
      <c r="FA5" s="351"/>
      <c r="FB5" s="351"/>
      <c r="FC5" s="351"/>
      <c r="FD5" s="351"/>
      <c r="FE5" s="351"/>
      <c r="FF5" s="351"/>
      <c r="FG5" s="351"/>
      <c r="FH5" s="351"/>
      <c r="FI5" s="351"/>
      <c r="FJ5" s="351"/>
      <c r="FK5" s="351"/>
      <c r="FL5" s="351"/>
      <c r="FM5" s="276"/>
      <c r="FN5" s="2242"/>
      <c r="FO5" s="2445">
        <f>EX5-0.01</f>
        <v>-12.379999999999999</v>
      </c>
      <c r="FP5" s="351"/>
      <c r="FQ5" s="351"/>
      <c r="FR5" s="351"/>
      <c r="FS5" s="351"/>
      <c r="FT5" s="351"/>
      <c r="FU5" s="351"/>
      <c r="FV5" s="276"/>
      <c r="FW5" s="4001">
        <v>-12.39</v>
      </c>
      <c r="FX5" s="4002"/>
      <c r="FY5" s="3967">
        <f>FW5-0.01</f>
        <v>-12.4</v>
      </c>
      <c r="FZ5" s="3968"/>
      <c r="GA5" s="3969"/>
      <c r="GB5" s="3968">
        <f>FY5-0.01</f>
        <v>-12.41</v>
      </c>
      <c r="GC5" s="3968"/>
      <c r="GD5" s="3969"/>
      <c r="GE5" s="3226" t="s">
        <v>18</v>
      </c>
      <c r="GF5" s="4001">
        <f>GB5-0.01</f>
        <v>-12.42</v>
      </c>
      <c r="GG5" s="4003"/>
      <c r="GH5" s="4002"/>
      <c r="GI5" s="3967">
        <f>GF5-0.01</f>
        <v>-12.43</v>
      </c>
      <c r="GJ5" s="3968"/>
      <c r="GK5" s="3969"/>
      <c r="GL5" s="3891">
        <f>GI5-0.01</f>
        <v>-12.44</v>
      </c>
      <c r="GM5" s="3892"/>
      <c r="GN5" s="3892"/>
      <c r="GO5" s="3893"/>
      <c r="GP5" s="3967">
        <f>GL5-0.01</f>
        <v>-12.45</v>
      </c>
      <c r="GQ5" s="3968"/>
      <c r="GR5" s="3968"/>
      <c r="GS5" s="3990">
        <f>GP5-0.01</f>
        <v>-12.459999999999999</v>
      </c>
      <c r="GT5" s="3991"/>
      <c r="GU5" s="52"/>
      <c r="GV5" s="3226" t="s">
        <v>18</v>
      </c>
      <c r="GW5" s="52"/>
      <c r="GX5" s="3967">
        <f>GS5-0.01</f>
        <v>-12.469999999999999</v>
      </c>
      <c r="GY5" s="3968"/>
      <c r="GZ5" s="3969"/>
      <c r="HA5" s="3967">
        <f>GX5-0.01</f>
        <v>-12.479999999999999</v>
      </c>
      <c r="HB5" s="3968"/>
      <c r="HC5" s="3968"/>
      <c r="HD5" s="3968"/>
      <c r="HE5" s="3968"/>
      <c r="HF5" s="3969"/>
      <c r="HG5" s="3990">
        <f>HA5-0.01</f>
        <v>-12.489999999999998</v>
      </c>
      <c r="HH5" s="4062"/>
      <c r="HI5" s="3991"/>
      <c r="HJ5" s="3990">
        <f>HG5-0.01</f>
        <v>-12.499999999999998</v>
      </c>
      <c r="HK5" s="3991"/>
      <c r="HL5" s="4017">
        <f>HJ5-0.01</f>
        <v>-12.509999999999998</v>
      </c>
      <c r="HM5" s="4018"/>
      <c r="HN5" s="3904"/>
      <c r="HO5" s="52"/>
      <c r="HP5" s="3226" t="s">
        <v>18</v>
      </c>
      <c r="HQ5" s="52"/>
      <c r="HR5" s="4126">
        <f>HL5-0.01</f>
        <v>-12.519999999999998</v>
      </c>
      <c r="HS5" s="4126"/>
      <c r="HT5" s="4126"/>
      <c r="HU5" s="4126"/>
      <c r="HV5" s="4126"/>
      <c r="HW5" s="4126"/>
      <c r="HX5" s="4126"/>
      <c r="HY5" s="4126"/>
      <c r="HZ5" s="4126"/>
      <c r="IA5" s="4126">
        <f>HR5-0.01</f>
        <v>-12.529999999999998</v>
      </c>
      <c r="IB5" s="4126"/>
      <c r="IC5" s="4126">
        <f>IA5-0.01</f>
        <v>-12.539999999999997</v>
      </c>
      <c r="ID5" s="4126"/>
      <c r="IE5" s="4126"/>
    </row>
    <row r="6" spans="1:239" ht="13" customHeight="1">
      <c r="A6" s="3227"/>
      <c r="B6" s="489"/>
      <c r="C6" s="3736" t="s">
        <v>1110</v>
      </c>
      <c r="D6" s="3737"/>
      <c r="E6" s="3691" t="s">
        <v>1140</v>
      </c>
      <c r="F6" s="3961"/>
      <c r="G6" s="3961"/>
      <c r="H6" s="3962"/>
      <c r="I6" s="3734" t="s">
        <v>1141</v>
      </c>
      <c r="J6" s="3919"/>
      <c r="K6" s="3735"/>
      <c r="L6" s="4115" t="s">
        <v>1142</v>
      </c>
      <c r="M6" s="4116"/>
      <c r="N6" s="3995" t="s">
        <v>1143</v>
      </c>
      <c r="O6" s="3997"/>
      <c r="P6" s="4123"/>
      <c r="Q6" s="3734" t="s">
        <v>1144</v>
      </c>
      <c r="R6" s="3919"/>
      <c r="S6" s="3919"/>
      <c r="T6" s="3735"/>
      <c r="U6" s="3970" t="s">
        <v>1145</v>
      </c>
      <c r="V6" s="3971"/>
      <c r="W6" s="4083" t="s">
        <v>1703</v>
      </c>
      <c r="X6" s="4105" t="s">
        <v>1146</v>
      </c>
      <c r="Y6" s="4083" t="s">
        <v>1704</v>
      </c>
      <c r="Z6" s="489"/>
      <c r="AA6" s="3227"/>
      <c r="AB6" s="4046" t="s">
        <v>1147</v>
      </c>
      <c r="AC6" s="3988"/>
      <c r="AD6" s="3988"/>
      <c r="AE6" s="3988"/>
      <c r="AF6" s="3988"/>
      <c r="AG6" s="3988"/>
      <c r="AH6" s="3988"/>
      <c r="AI6" s="3988"/>
      <c r="AJ6" s="3988"/>
      <c r="AK6" s="3988"/>
      <c r="AL6" s="3988"/>
      <c r="AM6" s="3988"/>
      <c r="AN6" s="3989"/>
      <c r="AO6" s="489"/>
      <c r="AP6" s="489"/>
      <c r="AQ6" s="489"/>
      <c r="AR6" s="4206" t="s">
        <v>1148</v>
      </c>
      <c r="AS6" s="4207"/>
      <c r="AT6" s="4210" t="s">
        <v>1149</v>
      </c>
      <c r="AU6" s="4207"/>
      <c r="AV6" s="4210" t="s">
        <v>1150</v>
      </c>
      <c r="AW6" s="4207"/>
      <c r="AX6" s="4210" t="s">
        <v>1151</v>
      </c>
      <c r="AY6" s="4207"/>
      <c r="AZ6" s="4078"/>
      <c r="BA6" s="3946" t="s">
        <v>1152</v>
      </c>
      <c r="BB6" s="4080" t="s">
        <v>1153</v>
      </c>
      <c r="BC6" s="4081"/>
      <c r="BD6" s="4103" t="s">
        <v>1154</v>
      </c>
      <c r="BE6" s="4080" t="s">
        <v>1155</v>
      </c>
      <c r="BF6" s="4100"/>
      <c r="BG6" s="4081" t="s">
        <v>1156</v>
      </c>
      <c r="BH6" s="4081"/>
      <c r="BI6" s="4081"/>
      <c r="BJ6" s="4081"/>
      <c r="BK6" s="4081"/>
      <c r="BL6" s="2055" t="s">
        <v>1157</v>
      </c>
      <c r="BM6" s="2056"/>
      <c r="BN6" s="2056"/>
      <c r="BO6" s="2056"/>
      <c r="BP6" s="2057"/>
      <c r="BQ6" s="3985" t="s">
        <v>1158</v>
      </c>
      <c r="BR6" s="3986"/>
      <c r="BS6" s="3986"/>
      <c r="BT6" s="3986"/>
      <c r="BU6" s="3987"/>
      <c r="BV6" s="3227"/>
      <c r="BW6" s="3691" t="s">
        <v>1333</v>
      </c>
      <c r="BX6" s="3961"/>
      <c r="BY6" s="3961"/>
      <c r="BZ6" s="3961"/>
      <c r="CA6" s="3961"/>
      <c r="CB6" s="2733"/>
      <c r="CC6" s="3960" t="s">
        <v>1399</v>
      </c>
      <c r="CD6" s="3961"/>
      <c r="CE6" s="3961"/>
      <c r="CF6" s="3958" t="s">
        <v>1633</v>
      </c>
      <c r="CG6" s="3958" t="s">
        <v>1635</v>
      </c>
      <c r="CH6" s="3958" t="s">
        <v>1634</v>
      </c>
      <c r="CI6" s="3958" t="s">
        <v>1636</v>
      </c>
      <c r="CJ6" s="4046" t="s">
        <v>875</v>
      </c>
      <c r="CK6" s="3988"/>
      <c r="CL6" s="3988"/>
      <c r="CM6" s="3988"/>
      <c r="CN6" s="3988"/>
      <c r="CO6" s="3988"/>
      <c r="CP6" s="3988"/>
      <c r="CQ6" s="3988"/>
      <c r="CR6" s="3988"/>
      <c r="CS6" s="3988"/>
      <c r="CT6" s="3988"/>
      <c r="CU6" s="1407"/>
      <c r="CV6" s="1407"/>
      <c r="CW6" s="2213"/>
      <c r="CX6" s="2398"/>
      <c r="CY6" s="3988" t="s">
        <v>875</v>
      </c>
      <c r="CZ6" s="3988"/>
      <c r="DA6" s="3988"/>
      <c r="DB6" s="3988"/>
      <c r="DC6" s="3988"/>
      <c r="DD6" s="3988"/>
      <c r="DE6" s="3988"/>
      <c r="DF6" s="3988"/>
      <c r="DG6" s="3988"/>
      <c r="DH6" s="3989"/>
      <c r="DI6" s="3982" t="s">
        <v>1159</v>
      </c>
      <c r="DJ6" s="3983"/>
      <c r="DK6" s="3984"/>
      <c r="DL6" s="3960" t="s">
        <v>1707</v>
      </c>
      <c r="DM6" s="3961"/>
      <c r="DN6" s="3961"/>
      <c r="DO6" s="3962"/>
      <c r="DP6" s="4065" t="s">
        <v>1160</v>
      </c>
      <c r="DQ6" s="4066"/>
      <c r="DR6" s="489"/>
      <c r="DS6" s="3227"/>
      <c r="DT6" s="4065" t="s">
        <v>1708</v>
      </c>
      <c r="DU6" s="4066"/>
      <c r="DV6" s="2058" t="s">
        <v>1161</v>
      </c>
      <c r="DW6" s="2012"/>
      <c r="DX6" s="2012"/>
      <c r="DY6" s="2059"/>
      <c r="DZ6" s="4065" t="s">
        <v>1162</v>
      </c>
      <c r="EA6" s="4197"/>
      <c r="EB6" s="4197"/>
      <c r="EC6" s="4066"/>
      <c r="ED6" s="3970" t="s">
        <v>1163</v>
      </c>
      <c r="EE6" s="4174"/>
      <c r="EF6" s="3971"/>
      <c r="EG6" s="3734" t="s">
        <v>1334</v>
      </c>
      <c r="EH6" s="3735"/>
      <c r="EI6" s="4063" t="s">
        <v>1164</v>
      </c>
      <c r="EJ6" s="4064"/>
      <c r="EK6" s="4064"/>
      <c r="EL6" s="4064"/>
      <c r="EM6" s="4064"/>
      <c r="EN6" s="4064"/>
      <c r="EO6" s="2737"/>
      <c r="EP6" s="2398"/>
      <c r="EQ6" s="4226" t="s">
        <v>1400</v>
      </c>
      <c r="ER6" s="4227"/>
      <c r="ES6" s="4228"/>
      <c r="ET6" s="3958" t="s">
        <v>1641</v>
      </c>
      <c r="EU6" s="3958" t="s">
        <v>1635</v>
      </c>
      <c r="EV6" s="3958" t="s">
        <v>1642</v>
      </c>
      <c r="EW6" s="3958" t="s">
        <v>1636</v>
      </c>
      <c r="EX6" s="3669" t="s">
        <v>875</v>
      </c>
      <c r="EY6" s="3669"/>
      <c r="EZ6" s="3669"/>
      <c r="FA6" s="3669"/>
      <c r="FB6" s="3669"/>
      <c r="FC6" s="3669"/>
      <c r="FD6" s="3669"/>
      <c r="FE6" s="3669"/>
      <c r="FF6" s="3669"/>
      <c r="FG6" s="3669"/>
      <c r="FH6" s="3669"/>
      <c r="FI6" s="2244"/>
      <c r="FJ6" s="2244"/>
      <c r="FK6" s="44"/>
      <c r="FM6" s="1678"/>
      <c r="FN6" s="2398"/>
      <c r="FO6" t="s">
        <v>875</v>
      </c>
      <c r="FP6"/>
      <c r="FQ6"/>
      <c r="FR6"/>
      <c r="FS6"/>
      <c r="FT6"/>
      <c r="FV6"/>
      <c r="FW6" s="3970" t="s">
        <v>1582</v>
      </c>
      <c r="FX6" s="3971"/>
      <c r="FY6" s="3985" t="s">
        <v>1165</v>
      </c>
      <c r="FZ6" s="3986"/>
      <c r="GA6" s="3987"/>
      <c r="GB6" s="3986" t="s">
        <v>1166</v>
      </c>
      <c r="GC6" s="3986"/>
      <c r="GD6" s="3987"/>
      <c r="GE6" s="3227"/>
      <c r="GF6" s="1302" t="s">
        <v>1167</v>
      </c>
      <c r="GG6"/>
      <c r="GH6"/>
      <c r="GI6" s="3888" t="s">
        <v>1168</v>
      </c>
      <c r="GJ6" s="3889"/>
      <c r="GK6" s="3859"/>
      <c r="GL6" s="3995" t="s">
        <v>1169</v>
      </c>
      <c r="GM6" s="3996"/>
      <c r="GN6" s="3996"/>
      <c r="GO6" s="3996"/>
      <c r="GP6" s="3734" t="s">
        <v>1170</v>
      </c>
      <c r="GQ6" s="3919"/>
      <c r="GR6" s="3919"/>
      <c r="GS6" s="3734" t="s">
        <v>1171</v>
      </c>
      <c r="GT6" s="3735"/>
      <c r="GU6" s="489"/>
      <c r="GV6" s="3227"/>
      <c r="GW6" s="489"/>
      <c r="GX6" s="3992" t="s">
        <v>1172</v>
      </c>
      <c r="GY6" s="3993"/>
      <c r="GZ6" s="3994"/>
      <c r="HA6" s="3734" t="s">
        <v>1173</v>
      </c>
      <c r="HB6" s="3919"/>
      <c r="HC6" s="3919"/>
      <c r="HD6" s="3919"/>
      <c r="HE6" s="3919"/>
      <c r="HF6" s="3919"/>
      <c r="HG6" s="3734" t="s">
        <v>1174</v>
      </c>
      <c r="HH6" s="3919"/>
      <c r="HI6" s="3735"/>
      <c r="HJ6" s="3734" t="s">
        <v>1175</v>
      </c>
      <c r="HK6" s="3919"/>
      <c r="HL6" s="3691" t="s">
        <v>1335</v>
      </c>
      <c r="HM6" s="3961"/>
      <c r="HN6" s="3962"/>
      <c r="HO6" s="489"/>
      <c r="HP6" s="3227"/>
      <c r="HQ6" s="489"/>
      <c r="HR6" s="3736" t="s">
        <v>1176</v>
      </c>
      <c r="HS6" s="3920"/>
      <c r="HT6" s="3920"/>
      <c r="HU6" s="3920"/>
      <c r="HV6" s="3920"/>
      <c r="HW6" s="3920"/>
      <c r="HX6" s="3920"/>
      <c r="HY6" s="3920"/>
      <c r="HZ6" s="3737"/>
      <c r="IA6" s="4150" t="s">
        <v>1177</v>
      </c>
      <c r="IB6" s="4151"/>
      <c r="IC6" s="3736" t="s">
        <v>1178</v>
      </c>
      <c r="ID6" s="3920"/>
      <c r="IE6" s="3737"/>
    </row>
    <row r="7" spans="1:239" ht="13" customHeight="1">
      <c r="A7" s="3227"/>
      <c r="B7" s="489"/>
      <c r="C7" s="3736"/>
      <c r="D7" s="3737"/>
      <c r="E7" s="3972"/>
      <c r="F7" s="4028"/>
      <c r="G7" s="4028"/>
      <c r="H7" s="3973"/>
      <c r="I7" s="3736"/>
      <c r="J7" s="3920"/>
      <c r="K7" s="3737"/>
      <c r="L7" s="4117"/>
      <c r="M7" s="4118"/>
      <c r="N7" s="3995"/>
      <c r="O7" s="3997"/>
      <c r="P7" s="4123"/>
      <c r="Q7" s="3736"/>
      <c r="R7" s="3920"/>
      <c r="S7" s="3920"/>
      <c r="T7" s="3737"/>
      <c r="U7" s="3972"/>
      <c r="V7" s="3973"/>
      <c r="W7" s="4084"/>
      <c r="X7" s="4106"/>
      <c r="Y7" s="4084"/>
      <c r="Z7" s="489"/>
      <c r="AA7" s="3227"/>
      <c r="AB7" s="4046"/>
      <c r="AC7" s="3988"/>
      <c r="AD7" s="3988"/>
      <c r="AE7" s="3988"/>
      <c r="AF7" s="3988"/>
      <c r="AG7" s="3988"/>
      <c r="AH7" s="3988"/>
      <c r="AI7" s="3988"/>
      <c r="AJ7" s="3988"/>
      <c r="AK7" s="3988"/>
      <c r="AL7" s="3988"/>
      <c r="AM7" s="3988"/>
      <c r="AN7" s="3989"/>
      <c r="AO7" s="489"/>
      <c r="AP7" s="489"/>
      <c r="AQ7" s="489"/>
      <c r="AR7" s="4208"/>
      <c r="AS7" s="4209"/>
      <c r="AT7" s="3673"/>
      <c r="AU7" s="4209"/>
      <c r="AV7" s="3673"/>
      <c r="AW7" s="4209"/>
      <c r="AX7" s="3673"/>
      <c r="AY7" s="4209"/>
      <c r="AZ7" s="4078"/>
      <c r="BA7" s="3671"/>
      <c r="BB7" s="4080"/>
      <c r="BC7" s="4081"/>
      <c r="BD7" s="4103"/>
      <c r="BE7" s="4080"/>
      <c r="BF7" s="4100"/>
      <c r="BG7" s="4081"/>
      <c r="BH7" s="4081"/>
      <c r="BI7" s="4081"/>
      <c r="BJ7" s="4081"/>
      <c r="BK7" s="4081"/>
      <c r="BL7" s="2062"/>
      <c r="BM7" s="2063"/>
      <c r="BN7" s="2063"/>
      <c r="BO7" s="2063"/>
      <c r="BP7"/>
      <c r="BQ7" s="3985"/>
      <c r="BR7" s="3986"/>
      <c r="BS7" s="3986"/>
      <c r="BT7" s="3986"/>
      <c r="BU7" s="3987"/>
      <c r="BV7" s="3227"/>
      <c r="BW7" s="4063"/>
      <c r="BX7" s="4064"/>
      <c r="BY7" s="4064"/>
      <c r="BZ7" s="4064"/>
      <c r="CA7" s="4064"/>
      <c r="CB7" s="2736"/>
      <c r="CC7" s="3679"/>
      <c r="CD7" s="3963"/>
      <c r="CE7" s="3963"/>
      <c r="CF7" s="3959"/>
      <c r="CG7" s="3959"/>
      <c r="CH7" s="3959"/>
      <c r="CI7" s="3959"/>
      <c r="CJ7" s="2247"/>
      <c r="CK7" s="2244"/>
      <c r="CL7" s="2244"/>
      <c r="CM7" s="2244"/>
      <c r="CN7" s="2244"/>
      <c r="CO7" s="2244"/>
      <c r="CP7" s="2244"/>
      <c r="CQ7" s="2244"/>
      <c r="CR7" s="2244"/>
      <c r="CS7" s="2244"/>
      <c r="CT7" s="2244"/>
      <c r="CU7" s="2244"/>
      <c r="CV7" s="2244"/>
      <c r="CW7" s="1301"/>
      <c r="CX7" s="3121" t="s">
        <v>18</v>
      </c>
      <c r="CY7" s="1502"/>
      <c r="CZ7" s="1418"/>
      <c r="DA7" s="1418"/>
      <c r="DB7" s="1418"/>
      <c r="DC7" s="1418"/>
      <c r="DD7" s="1418"/>
      <c r="DE7" s="1418"/>
      <c r="DF7" s="1418"/>
      <c r="DG7" s="1418"/>
      <c r="DH7" s="1431"/>
      <c r="DI7" s="3985"/>
      <c r="DJ7" s="3986"/>
      <c r="DK7" s="3987"/>
      <c r="DL7" s="3679"/>
      <c r="DM7" s="3963"/>
      <c r="DN7" s="3963"/>
      <c r="DO7" s="3680"/>
      <c r="DP7" s="4067"/>
      <c r="DQ7" s="4068"/>
      <c r="DR7" s="489"/>
      <c r="DS7" s="3227"/>
      <c r="DT7" s="4067"/>
      <c r="DU7" s="4068"/>
      <c r="DV7" s="2058"/>
      <c r="DW7" s="2012"/>
      <c r="DX7" s="2012"/>
      <c r="DY7" s="2059"/>
      <c r="DZ7" s="4067"/>
      <c r="EA7" s="4057"/>
      <c r="EB7" s="4057"/>
      <c r="EC7" s="4068"/>
      <c r="ED7" s="3972"/>
      <c r="EE7" s="4028"/>
      <c r="EF7" s="3973"/>
      <c r="EG7" s="3736"/>
      <c r="EH7" s="3737"/>
      <c r="EI7" s="4063"/>
      <c r="EJ7" s="4064"/>
      <c r="EK7" s="4064"/>
      <c r="EL7" s="4064"/>
      <c r="EM7" s="4064"/>
      <c r="EN7" s="4064"/>
      <c r="EO7" s="2737"/>
      <c r="EP7" s="3121" t="s">
        <v>18</v>
      </c>
      <c r="EQ7" s="3974"/>
      <c r="ER7" s="4229"/>
      <c r="ES7" s="3975"/>
      <c r="ET7" s="3959"/>
      <c r="EU7" s="3959"/>
      <c r="EV7" s="3959"/>
      <c r="EW7" s="3959"/>
      <c r="EX7" s="2244"/>
      <c r="EY7" s="2244"/>
      <c r="EZ7" s="2244"/>
      <c r="FA7" s="2244"/>
      <c r="FB7" s="2244"/>
      <c r="FC7" s="2244"/>
      <c r="FD7" s="2244"/>
      <c r="FE7" s="2244"/>
      <c r="FF7" s="2244"/>
      <c r="FG7" s="2244"/>
      <c r="FH7" s="2244"/>
      <c r="FI7" s="2244"/>
      <c r="FJ7" s="2244"/>
      <c r="FK7" s="44"/>
      <c r="FL7" s="1418"/>
      <c r="FM7" s="1431"/>
      <c r="FN7" s="4014" t="s">
        <v>18</v>
      </c>
      <c r="FO7" s="1418"/>
      <c r="FP7" s="1418"/>
      <c r="FQ7" s="1418"/>
      <c r="FR7" s="1418"/>
      <c r="FS7" s="1418"/>
      <c r="FT7" s="1418"/>
      <c r="FU7" s="1418"/>
      <c r="FV7" s="1431"/>
      <c r="FW7" s="3972"/>
      <c r="FX7" s="3973"/>
      <c r="FY7" s="3985"/>
      <c r="FZ7" s="3986"/>
      <c r="GA7" s="3987"/>
      <c r="GB7" s="3986"/>
      <c r="GC7" s="3986"/>
      <c r="GD7" s="3987"/>
      <c r="GE7" s="3227"/>
      <c r="GF7" s="1302"/>
      <c r="GG7"/>
      <c r="GH7"/>
      <c r="GI7" s="3860"/>
      <c r="GJ7" s="3890"/>
      <c r="GK7" s="3861"/>
      <c r="GL7" s="3995"/>
      <c r="GM7" s="3996"/>
      <c r="GN7" s="3996"/>
      <c r="GO7" s="3996"/>
      <c r="GP7" s="3736"/>
      <c r="GQ7" s="3920"/>
      <c r="GR7" s="3920"/>
      <c r="GS7" s="3736"/>
      <c r="GT7" s="3737"/>
      <c r="GU7" s="489"/>
      <c r="GV7" s="3227"/>
      <c r="GW7" s="489"/>
      <c r="GX7" s="3995"/>
      <c r="GY7" s="3996"/>
      <c r="GZ7" s="3997"/>
      <c r="HA7" s="3736"/>
      <c r="HB7" s="3920"/>
      <c r="HC7" s="3920"/>
      <c r="HD7" s="3920"/>
      <c r="HE7" s="3920"/>
      <c r="HF7" s="3920"/>
      <c r="HG7" s="3736"/>
      <c r="HH7" s="3920"/>
      <c r="HI7" s="3737"/>
      <c r="HJ7" s="3736"/>
      <c r="HK7" s="3920"/>
      <c r="HL7" s="3679"/>
      <c r="HM7" s="3963"/>
      <c r="HN7" s="3680"/>
      <c r="HO7" s="489"/>
      <c r="HP7" s="3227"/>
      <c r="HQ7" s="489"/>
      <c r="HR7" s="3736"/>
      <c r="HS7" s="3920"/>
      <c r="HT7" s="3920"/>
      <c r="HU7" s="3920"/>
      <c r="HV7" s="3920"/>
      <c r="HW7" s="3920"/>
      <c r="HX7" s="3920"/>
      <c r="HY7" s="3920"/>
      <c r="HZ7" s="3737"/>
      <c r="IA7" s="4152"/>
      <c r="IB7" s="4153"/>
      <c r="IC7" s="3736"/>
      <c r="ID7" s="3920"/>
      <c r="IE7" s="3737"/>
    </row>
    <row r="8" spans="1:239" ht="27" customHeight="1">
      <c r="A8" s="3227"/>
      <c r="B8" s="32"/>
      <c r="C8" s="3736"/>
      <c r="D8" s="3737"/>
      <c r="E8" s="3972"/>
      <c r="F8" s="4028"/>
      <c r="G8" s="4028"/>
      <c r="H8" s="3973"/>
      <c r="I8" s="3736"/>
      <c r="J8" s="3920"/>
      <c r="K8" s="3737"/>
      <c r="L8" s="4117"/>
      <c r="M8" s="4118"/>
      <c r="N8" s="3995"/>
      <c r="O8" s="3997"/>
      <c r="P8" s="4123"/>
      <c r="Q8" s="3736"/>
      <c r="R8" s="3920"/>
      <c r="S8" s="3920"/>
      <c r="T8" s="3737"/>
      <c r="U8" s="3972"/>
      <c r="V8" s="3973"/>
      <c r="W8" s="4084"/>
      <c r="X8" s="4106"/>
      <c r="Y8" s="4084"/>
      <c r="Z8" s="32"/>
      <c r="AA8" s="3227"/>
      <c r="AB8" s="4046"/>
      <c r="AC8" s="3988"/>
      <c r="AD8" s="3988"/>
      <c r="AE8" s="3988"/>
      <c r="AF8" s="3988"/>
      <c r="AG8" s="3988"/>
      <c r="AH8" s="3988"/>
      <c r="AI8" s="3988"/>
      <c r="AJ8" s="3988"/>
      <c r="AK8" s="3988"/>
      <c r="AL8" s="3988"/>
      <c r="AM8" s="3988"/>
      <c r="AN8" s="3989"/>
      <c r="AO8" s="32"/>
      <c r="AP8" s="32"/>
      <c r="AQ8" s="32"/>
      <c r="AR8" s="4208"/>
      <c r="AS8" s="4209"/>
      <c r="AT8" s="3673"/>
      <c r="AU8" s="4209"/>
      <c r="AV8" s="3673"/>
      <c r="AW8" s="4209"/>
      <c r="AX8" s="3673"/>
      <c r="AY8" s="4209"/>
      <c r="AZ8" s="4078"/>
      <c r="BA8" s="3671"/>
      <c r="BB8" s="4080"/>
      <c r="BC8" s="4081"/>
      <c r="BD8" s="4103"/>
      <c r="BE8" s="4080"/>
      <c r="BF8" s="4100"/>
      <c r="BG8" s="4081"/>
      <c r="BH8" s="4081"/>
      <c r="BI8" s="4081"/>
      <c r="BJ8" s="4081"/>
      <c r="BK8" s="4081"/>
      <c r="BL8" s="1614"/>
      <c r="BM8"/>
      <c r="BN8"/>
      <c r="BO8"/>
      <c r="BP8"/>
      <c r="BQ8" s="3985"/>
      <c r="BR8" s="3986"/>
      <c r="BS8" s="3986"/>
      <c r="BT8" s="3986"/>
      <c r="BU8" s="3987"/>
      <c r="BV8" s="3227"/>
      <c r="BW8" s="4063"/>
      <c r="BX8" s="4064"/>
      <c r="BY8" s="4064"/>
      <c r="BZ8" s="4064"/>
      <c r="CA8" s="4064"/>
      <c r="CB8" s="2736"/>
      <c r="CC8" s="3679"/>
      <c r="CD8" s="3963"/>
      <c r="CE8" s="3963"/>
      <c r="CF8" s="3959"/>
      <c r="CG8" s="3959"/>
      <c r="CH8" s="3959"/>
      <c r="CI8" s="3959"/>
      <c r="CJ8" s="1302"/>
      <c r="CK8" s="3047" t="s">
        <v>1718</v>
      </c>
      <c r="CL8" s="3047"/>
      <c r="CM8" s="3047"/>
      <c r="CN8" s="3048"/>
      <c r="CO8" s="3048"/>
      <c r="CP8" s="3050"/>
      <c r="CQ8" s="3050"/>
      <c r="CR8" s="3049" t="s">
        <v>84</v>
      </c>
      <c r="CS8" s="3048">
        <v>12.27</v>
      </c>
      <c r="CT8" s="44"/>
      <c r="CU8" s="2171"/>
      <c r="CV8" s="2171"/>
      <c r="CW8" s="2225"/>
      <c r="CX8" s="3122"/>
      <c r="CY8" s="1677"/>
      <c r="CZ8" s="201"/>
      <c r="DA8" s="201"/>
      <c r="DB8" s="201"/>
      <c r="DC8" s="201"/>
      <c r="DD8" s="201"/>
      <c r="DE8" s="201"/>
      <c r="DF8" s="201"/>
      <c r="DH8" s="611"/>
      <c r="DI8" s="3985"/>
      <c r="DJ8" s="3986"/>
      <c r="DK8" s="3987"/>
      <c r="DL8" s="3679"/>
      <c r="DM8" s="3963"/>
      <c r="DN8" s="3963"/>
      <c r="DO8" s="3680"/>
      <c r="DP8" s="4067"/>
      <c r="DQ8" s="4068"/>
      <c r="DR8" s="32"/>
      <c r="DS8" s="3227"/>
      <c r="DT8" s="4067"/>
      <c r="DU8" s="4068"/>
      <c r="DV8" s="2058"/>
      <c r="DW8" s="2012"/>
      <c r="DX8" s="2012"/>
      <c r="DY8" s="2059"/>
      <c r="DZ8" s="4067"/>
      <c r="EA8" s="4057"/>
      <c r="EB8" s="4057"/>
      <c r="EC8" s="4068"/>
      <c r="ED8" s="4175"/>
      <c r="EE8" s="4176"/>
      <c r="EF8" s="4177"/>
      <c r="EG8" s="3736"/>
      <c r="EH8" s="3737"/>
      <c r="EI8" s="4063"/>
      <c r="EJ8" s="4064"/>
      <c r="EK8" s="4064"/>
      <c r="EL8" s="4064"/>
      <c r="EM8" s="4064"/>
      <c r="EN8" s="4064"/>
      <c r="EO8" s="2737"/>
      <c r="EP8" s="3122"/>
      <c r="EQ8" s="3974"/>
      <c r="ER8" s="4229"/>
      <c r="ES8" s="3975"/>
      <c r="ET8" s="3959"/>
      <c r="EU8" s="3959"/>
      <c r="EV8" s="3959"/>
      <c r="EW8" s="3959"/>
      <c r="FI8" s="2171"/>
      <c r="FJ8" s="2171"/>
      <c r="FK8" s="2171"/>
      <c r="FL8" s="201"/>
      <c r="FM8" s="1678"/>
      <c r="FN8" s="4015"/>
      <c r="FO8" s="201"/>
      <c r="FP8" s="201"/>
      <c r="FQ8" s="201"/>
      <c r="FR8" s="201"/>
      <c r="FS8" s="201"/>
      <c r="FT8" s="201"/>
      <c r="FV8" s="611"/>
      <c r="FW8" s="3972"/>
      <c r="FX8" s="3973"/>
      <c r="FY8" s="3985"/>
      <c r="FZ8" s="3986"/>
      <c r="GA8" s="3987"/>
      <c r="GB8" s="3986"/>
      <c r="GC8" s="3986"/>
      <c r="GD8" s="3987"/>
      <c r="GE8" s="3227"/>
      <c r="GF8" s="1302"/>
      <c r="GG8"/>
      <c r="GH8"/>
      <c r="GI8" s="3860"/>
      <c r="GJ8" s="3890"/>
      <c r="GK8" s="3861"/>
      <c r="GL8" s="3995"/>
      <c r="GM8" s="3996"/>
      <c r="GN8" s="3996"/>
      <c r="GO8" s="3996"/>
      <c r="GP8" s="3736"/>
      <c r="GQ8" s="3920"/>
      <c r="GR8" s="3920"/>
      <c r="GS8" s="3736"/>
      <c r="GT8" s="3737"/>
      <c r="GU8" s="32"/>
      <c r="GV8" s="3227"/>
      <c r="GW8" s="32"/>
      <c r="GX8" s="3995"/>
      <c r="GY8" s="3996"/>
      <c r="GZ8" s="3997"/>
      <c r="HA8" s="3736"/>
      <c r="HB8" s="3920"/>
      <c r="HC8" s="3920"/>
      <c r="HD8" s="3920"/>
      <c r="HE8" s="3920"/>
      <c r="HF8" s="3920"/>
      <c r="HG8" s="3736"/>
      <c r="HH8" s="3920"/>
      <c r="HI8" s="3737"/>
      <c r="HJ8" s="3736"/>
      <c r="HK8" s="3920"/>
      <c r="HL8" s="3679"/>
      <c r="HM8" s="3963"/>
      <c r="HN8" s="3680"/>
      <c r="HO8" s="32"/>
      <c r="HP8" s="3227"/>
      <c r="HQ8" s="32"/>
      <c r="HR8" s="2053"/>
      <c r="HS8" s="2060"/>
      <c r="HT8" s="2060"/>
      <c r="HU8" s="2060"/>
      <c r="HV8" s="2060"/>
      <c r="HW8" s="2060"/>
      <c r="HX8" s="2060"/>
      <c r="HY8" s="2060"/>
      <c r="HZ8" s="2060"/>
      <c r="IA8" s="2261"/>
      <c r="IB8" s="2259"/>
      <c r="IC8" s="2053"/>
      <c r="ID8" s="2060"/>
      <c r="IE8" s="2054"/>
    </row>
    <row r="9" spans="1:239" ht="13" customHeight="1">
      <c r="A9" s="3227"/>
      <c r="B9" s="32"/>
      <c r="C9" s="3736"/>
      <c r="D9" s="3737"/>
      <c r="E9" s="3972"/>
      <c r="F9" s="4028"/>
      <c r="G9" s="4028"/>
      <c r="H9" s="3973"/>
      <c r="I9" s="2065" t="s">
        <v>238</v>
      </c>
      <c r="J9" s="2065"/>
      <c r="K9" s="2005">
        <v>1</v>
      </c>
      <c r="L9" s="4117"/>
      <c r="M9" s="4118"/>
      <c r="N9" s="3995"/>
      <c r="O9" s="3997"/>
      <c r="P9" s="4123"/>
      <c r="Q9" s="1454"/>
      <c r="R9" s="2066"/>
      <c r="S9" s="2066"/>
      <c r="T9" s="2007"/>
      <c r="U9" s="3972"/>
      <c r="V9" s="3973"/>
      <c r="W9" s="4084"/>
      <c r="X9" s="4106"/>
      <c r="Y9" s="4084"/>
      <c r="Z9" s="32"/>
      <c r="AA9" s="3227"/>
      <c r="AB9" s="1302"/>
      <c r="AC9" s="44"/>
      <c r="AD9" s="2067" t="s">
        <v>35</v>
      </c>
      <c r="AE9" s="2068">
        <v>1</v>
      </c>
      <c r="AF9" s="44"/>
      <c r="AG9" s="44"/>
      <c r="AH9" s="44"/>
      <c r="AI9" s="44"/>
      <c r="AJ9" s="44"/>
      <c r="AK9" s="44"/>
      <c r="AL9" s="44"/>
      <c r="AM9" s="44"/>
      <c r="AN9" s="1301"/>
      <c r="AO9" s="32"/>
      <c r="AP9" s="32"/>
      <c r="AQ9" s="32"/>
      <c r="AR9" s="4208"/>
      <c r="AS9" s="4209"/>
      <c r="AT9" s="3673"/>
      <c r="AU9" s="4209"/>
      <c r="AV9" s="3673"/>
      <c r="AW9" s="4209"/>
      <c r="AX9" s="3673"/>
      <c r="AY9" s="4209"/>
      <c r="AZ9" s="4078"/>
      <c r="BA9" s="3671"/>
      <c r="BB9" s="4080"/>
      <c r="BC9" s="4081"/>
      <c r="BD9" s="4103"/>
      <c r="BE9" s="4080"/>
      <c r="BF9" s="4100"/>
      <c r="BG9" s="4081"/>
      <c r="BH9" s="4081"/>
      <c r="BI9" s="4081"/>
      <c r="BJ9" s="4081"/>
      <c r="BK9" s="4081"/>
      <c r="BL9" s="512" t="s">
        <v>1197</v>
      </c>
      <c r="BM9" s="2098"/>
      <c r="BN9" s="2098"/>
      <c r="BO9" s="2118"/>
      <c r="BP9" s="1612">
        <v>1</v>
      </c>
      <c r="BQ9" s="3985"/>
      <c r="BR9" s="3986"/>
      <c r="BS9" s="3986"/>
      <c r="BT9" s="3986"/>
      <c r="BU9" s="3987"/>
      <c r="BV9" s="3227"/>
      <c r="BW9" s="4063"/>
      <c r="BX9" s="4064"/>
      <c r="BY9" s="4064"/>
      <c r="BZ9" s="4064"/>
      <c r="CA9" s="4064"/>
      <c r="CB9" s="2736"/>
      <c r="CC9" s="913"/>
      <c r="CD9" s="681"/>
      <c r="CE9" s="681"/>
      <c r="CF9" s="3959"/>
      <c r="CG9" s="3959"/>
      <c r="CH9" s="3959"/>
      <c r="CI9" s="3959"/>
      <c r="CJ9" s="2170"/>
      <c r="CK9" s="2171"/>
      <c r="CL9" s="2171"/>
      <c r="CM9" s="2171"/>
      <c r="CN9" s="2171"/>
      <c r="CO9" s="2171"/>
      <c r="CP9" s="2171"/>
      <c r="CQ9" s="2171"/>
      <c r="CR9" s="2171"/>
      <c r="CS9" s="2171"/>
      <c r="CT9" s="2171"/>
      <c r="CU9" s="2171"/>
      <c r="CV9" s="2171"/>
      <c r="CW9" s="2225"/>
      <c r="CX9" s="3122"/>
      <c r="CY9" s="1677"/>
      <c r="CZ9" s="201"/>
      <c r="DA9" s="201"/>
      <c r="DB9" s="201"/>
      <c r="DC9" s="201"/>
      <c r="DD9" s="201"/>
      <c r="DE9" s="201"/>
      <c r="DF9" s="201"/>
      <c r="DH9" s="611"/>
      <c r="DI9" s="3985"/>
      <c r="DJ9" s="3986"/>
      <c r="DK9" s="3987"/>
      <c r="DL9" s="3679"/>
      <c r="DM9" s="3963"/>
      <c r="DN9" s="3963"/>
      <c r="DO9" s="3680"/>
      <c r="DP9" s="4067"/>
      <c r="DQ9" s="4068"/>
      <c r="DR9" s="32"/>
      <c r="DS9" s="3227"/>
      <c r="DT9" s="4067"/>
      <c r="DU9" s="4068"/>
      <c r="DV9" s="2239" t="s">
        <v>231</v>
      </c>
      <c r="DW9" s="2067">
        <v>1</v>
      </c>
      <c r="DX9" s="2067"/>
      <c r="DY9" s="1597"/>
      <c r="DZ9" s="3951"/>
      <c r="EA9" s="3952"/>
      <c r="EB9" s="3952"/>
      <c r="EC9" s="3953"/>
      <c r="ED9" s="3949" t="s">
        <v>238</v>
      </c>
      <c r="EE9" s="3950"/>
      <c r="EF9" s="2005">
        <v>1</v>
      </c>
      <c r="EG9" s="3736"/>
      <c r="EH9" s="3737"/>
      <c r="EI9" s="4063"/>
      <c r="EJ9" s="4064"/>
      <c r="EK9" s="4064"/>
      <c r="EL9" s="4064"/>
      <c r="EM9" s="4064"/>
      <c r="EN9" s="4064"/>
      <c r="EO9" s="2737"/>
      <c r="EP9" s="3122"/>
      <c r="EQ9" s="3974"/>
      <c r="ER9" s="4229"/>
      <c r="ES9" s="3975"/>
      <c r="ET9" s="3959"/>
      <c r="EU9" s="3959"/>
      <c r="EV9" s="3959"/>
      <c r="EW9" s="3959"/>
      <c r="EX9" s="2170"/>
      <c r="EY9" s="2171"/>
      <c r="EZ9" s="2171"/>
      <c r="FA9" s="2171"/>
      <c r="FB9" s="2171"/>
      <c r="FC9" s="2171"/>
      <c r="FD9" s="2171"/>
      <c r="FE9" s="2171"/>
      <c r="FF9" s="2171"/>
      <c r="FG9" s="2171"/>
      <c r="FH9" s="2171"/>
      <c r="FI9" s="2171"/>
      <c r="FJ9" s="2171"/>
      <c r="FK9" s="2171"/>
      <c r="FL9" s="201"/>
      <c r="FM9" s="1678"/>
      <c r="FN9" s="4015"/>
      <c r="FO9" s="201"/>
      <c r="FP9" s="201"/>
      <c r="FQ9" s="201"/>
      <c r="FR9" s="201"/>
      <c r="FS9" s="201"/>
      <c r="FT9" s="201"/>
      <c r="FV9" s="611"/>
      <c r="FW9" s="3974" t="s">
        <v>1583</v>
      </c>
      <c r="FX9" s="3975"/>
      <c r="FY9" s="3985"/>
      <c r="FZ9" s="3986"/>
      <c r="GA9" s="3987"/>
      <c r="GB9" s="3986"/>
      <c r="GC9" s="3986"/>
      <c r="GD9" s="3987"/>
      <c r="GE9" s="3227"/>
      <c r="GF9" s="3999" t="s">
        <v>1667</v>
      </c>
      <c r="GG9" s="3966"/>
      <c r="GH9" s="4000"/>
      <c r="GI9" s="3860"/>
      <c r="GJ9" s="3890"/>
      <c r="GK9" s="3861"/>
      <c r="GL9" s="3995"/>
      <c r="GM9" s="3996"/>
      <c r="GN9" s="3996"/>
      <c r="GO9" s="3996"/>
      <c r="GP9" s="3736"/>
      <c r="GQ9" s="3920"/>
      <c r="GR9" s="3920"/>
      <c r="GS9" s="3736"/>
      <c r="GT9" s="3737"/>
      <c r="GU9" s="32"/>
      <c r="GV9" s="3227"/>
      <c r="GW9" s="32"/>
      <c r="GX9" s="3995"/>
      <c r="GY9" s="3996"/>
      <c r="GZ9" s="3997"/>
      <c r="HG9" s="3736"/>
      <c r="HH9" s="3920"/>
      <c r="HI9" s="3920"/>
      <c r="HJ9" s="2317" t="s">
        <v>1198</v>
      </c>
      <c r="HK9" s="267">
        <v>1</v>
      </c>
      <c r="HL9" s="3679"/>
      <c r="HM9" s="3963"/>
      <c r="HN9" s="3680"/>
      <c r="HO9" s="32"/>
      <c r="HP9" s="3227"/>
      <c r="HQ9" s="32"/>
      <c r="HR9" s="3972" t="s">
        <v>1199</v>
      </c>
      <c r="HS9" s="4028"/>
      <c r="HT9" s="4028"/>
      <c r="HU9" s="4028"/>
      <c r="HV9" s="4028"/>
      <c r="HW9" s="4028"/>
      <c r="HX9" s="4028"/>
      <c r="HY9" s="4028"/>
      <c r="HZ9" s="4028"/>
      <c r="IA9" s="2317" t="s">
        <v>1233</v>
      </c>
      <c r="IB9" s="2318">
        <v>1</v>
      </c>
      <c r="IC9" s="4127" t="s">
        <v>1200</v>
      </c>
      <c r="ID9" s="4128"/>
      <c r="IE9" s="4129"/>
    </row>
    <row r="10" spans="1:239" ht="13" customHeight="1">
      <c r="A10" s="3227"/>
      <c r="B10" s="32"/>
      <c r="C10" s="3736"/>
      <c r="D10" s="3737"/>
      <c r="E10" s="3972"/>
      <c r="F10" s="4028"/>
      <c r="G10" s="4028"/>
      <c r="H10" s="3973"/>
      <c r="I10" s="2065" t="s">
        <v>923</v>
      </c>
      <c r="J10" s="2065"/>
      <c r="K10" s="2005">
        <v>2</v>
      </c>
      <c r="L10" s="4117"/>
      <c r="M10" s="4118"/>
      <c r="N10" s="2053"/>
      <c r="O10" s="2054"/>
      <c r="P10" s="4123"/>
      <c r="Q10" s="1454"/>
      <c r="R10" s="2066"/>
      <c r="S10" s="2066"/>
      <c r="T10" s="2007"/>
      <c r="U10" s="3972"/>
      <c r="V10" s="3973"/>
      <c r="W10" s="4084"/>
      <c r="X10" s="4106"/>
      <c r="Y10" s="4084"/>
      <c r="Z10" s="32"/>
      <c r="AA10" s="3227"/>
      <c r="AB10" s="1302"/>
      <c r="AC10" s="44"/>
      <c r="AD10" s="2067"/>
      <c r="AE10" s="2068"/>
      <c r="AF10" s="44"/>
      <c r="AG10" s="44"/>
      <c r="AH10" s="44"/>
      <c r="AI10" s="44"/>
      <c r="AJ10" s="44"/>
      <c r="AK10" s="44"/>
      <c r="AL10" s="44"/>
      <c r="AM10" s="44"/>
      <c r="AN10" s="1301"/>
      <c r="AO10" s="32"/>
      <c r="AP10" s="32"/>
      <c r="AQ10" s="32"/>
      <c r="AR10" s="4208"/>
      <c r="AS10" s="4209"/>
      <c r="AT10" s="3673"/>
      <c r="AU10" s="4209"/>
      <c r="AV10" s="3673"/>
      <c r="AW10" s="4209"/>
      <c r="AX10" s="3673"/>
      <c r="AY10" s="4209"/>
      <c r="AZ10" s="4078"/>
      <c r="BA10" s="3671"/>
      <c r="BB10" s="4080"/>
      <c r="BC10" s="4081"/>
      <c r="BD10" s="4103"/>
      <c r="BE10" s="4080"/>
      <c r="BF10" s="4100"/>
      <c r="BG10" s="4081"/>
      <c r="BH10" s="4081"/>
      <c r="BI10" s="4081"/>
      <c r="BJ10" s="4081"/>
      <c r="BK10" s="4081"/>
      <c r="BL10" s="655"/>
      <c r="BM10" s="2100"/>
      <c r="BN10" s="2100"/>
      <c r="BO10" s="2275"/>
      <c r="BP10" s="3687">
        <v>2</v>
      </c>
      <c r="BQ10" s="3985"/>
      <c r="BR10" s="3986"/>
      <c r="BS10" s="3986"/>
      <c r="BT10" s="3986"/>
      <c r="BU10" s="3987"/>
      <c r="BV10" s="3227"/>
      <c r="BW10" s="4063"/>
      <c r="BX10" s="4064"/>
      <c r="BY10" s="4064"/>
      <c r="BZ10" s="4064"/>
      <c r="CA10" s="4064"/>
      <c r="CB10" s="2736"/>
      <c r="CC10" s="913"/>
      <c r="CD10" s="681"/>
      <c r="CE10" s="681"/>
      <c r="CF10" s="3959"/>
      <c r="CG10" s="3959"/>
      <c r="CH10" s="3959"/>
      <c r="CI10" s="3959"/>
      <c r="CJ10" s="1427"/>
      <c r="CK10" s="1428"/>
      <c r="CL10" s="1429"/>
      <c r="CM10" s="1429"/>
      <c r="CN10" s="1429"/>
      <c r="CO10" s="1429"/>
      <c r="CP10" s="1429"/>
      <c r="CQ10" s="1429"/>
      <c r="CR10" s="1429"/>
      <c r="CS10" s="1429"/>
      <c r="CT10" s="1429"/>
      <c r="CU10" s="1430"/>
      <c r="CV10" s="1418"/>
      <c r="CW10" s="1301"/>
      <c r="CX10" s="3122"/>
      <c r="CY10"/>
      <c r="CZ10" s="1430"/>
      <c r="DA10" s="1430"/>
      <c r="DB10" s="1430"/>
      <c r="DC10" s="1430"/>
      <c r="DD10" s="1418"/>
      <c r="DE10" s="1430"/>
      <c r="DF10" s="1418"/>
      <c r="DG10" s="1430"/>
      <c r="DH10"/>
      <c r="DI10" s="3985"/>
      <c r="DJ10" s="3986"/>
      <c r="DK10" s="3987"/>
      <c r="DL10" s="2261"/>
      <c r="DM10" s="2384"/>
      <c r="DN10" s="2384"/>
      <c r="DO10"/>
      <c r="DP10" s="4067"/>
      <c r="DQ10" s="4068"/>
      <c r="DR10" s="32"/>
      <c r="DS10" s="3227"/>
      <c r="DT10" s="4067"/>
      <c r="DU10" s="4068"/>
      <c r="DV10" s="2239" t="s">
        <v>232</v>
      </c>
      <c r="DW10" s="2067">
        <v>2</v>
      </c>
      <c r="DX10" s="2067"/>
      <c r="DY10" s="1597"/>
      <c r="DZ10" s="3951"/>
      <c r="EA10" s="3952"/>
      <c r="EB10" s="3952"/>
      <c r="EC10" s="3953"/>
      <c r="ED10" s="4172" t="s">
        <v>923</v>
      </c>
      <c r="EE10" s="4173"/>
      <c r="EF10" s="2005">
        <v>2</v>
      </c>
      <c r="EG10" s="3736"/>
      <c r="EH10" s="3737"/>
      <c r="EI10" s="4063"/>
      <c r="EJ10" s="4064"/>
      <c r="EK10" s="4064"/>
      <c r="EL10" s="4064"/>
      <c r="EM10" s="4064"/>
      <c r="EN10" s="4064"/>
      <c r="EO10" s="2737"/>
      <c r="EP10" s="3122"/>
      <c r="EQ10" s="3974"/>
      <c r="ER10" s="4229"/>
      <c r="ES10" s="3975"/>
      <c r="ET10" s="3959"/>
      <c r="EU10" s="3959"/>
      <c r="EV10" s="3959"/>
      <c r="EW10" s="3959"/>
      <c r="EX10" s="1427"/>
      <c r="EY10" s="1428"/>
      <c r="EZ10" s="1429"/>
      <c r="FA10" s="1429"/>
      <c r="FB10" s="1429"/>
      <c r="FC10" s="1429"/>
      <c r="FD10" s="1429"/>
      <c r="FE10" s="1429"/>
      <c r="FF10" s="1429"/>
      <c r="FG10" s="1429"/>
      <c r="FH10" s="1429"/>
      <c r="FI10" s="1430"/>
      <c r="FJ10" s="1418"/>
      <c r="FK10" s="44"/>
      <c r="FL10"/>
      <c r="FM10" s="1301"/>
      <c r="FN10" s="4015"/>
      <c r="FO10" s="1430"/>
      <c r="FP10" s="1430"/>
      <c r="FQ10" s="1430"/>
      <c r="FR10" s="1418"/>
      <c r="FS10" s="1430"/>
      <c r="FT10" s="1418"/>
      <c r="FU10" s="1430"/>
      <c r="FV10"/>
      <c r="FW10" s="3974"/>
      <c r="FX10" s="3975"/>
      <c r="FY10" s="3985"/>
      <c r="FZ10" s="3986"/>
      <c r="GA10" s="3987"/>
      <c r="GB10" s="3986"/>
      <c r="GC10" s="3986"/>
      <c r="GD10" s="3987"/>
      <c r="GE10" s="3227"/>
      <c r="GF10" s="3965"/>
      <c r="GG10" s="3966"/>
      <c r="GH10" s="4000"/>
      <c r="GI10" s="3860"/>
      <c r="GJ10" s="3890"/>
      <c r="GK10" s="3861"/>
      <c r="GL10" s="3995"/>
      <c r="GM10" s="3996"/>
      <c r="GN10" s="3996"/>
      <c r="GO10" s="3996"/>
      <c r="GP10" s="3736"/>
      <c r="GQ10" s="3920"/>
      <c r="GR10" s="3920"/>
      <c r="GS10" s="2267"/>
      <c r="GT10" s="2268"/>
      <c r="GU10" s="32"/>
      <c r="GV10" s="3227"/>
      <c r="GW10" s="32"/>
      <c r="GX10" s="3995"/>
      <c r="GY10" s="3996"/>
      <c r="GZ10" s="3997"/>
      <c r="HG10" s="2267"/>
      <c r="HH10" s="2272"/>
      <c r="HI10" s="2272"/>
      <c r="HJ10" s="2317" t="s">
        <v>1204</v>
      </c>
      <c r="HK10" s="267">
        <v>2</v>
      </c>
      <c r="HL10" s="3679"/>
      <c r="HM10" s="3963"/>
      <c r="HN10" s="3680"/>
      <c r="HO10" s="32"/>
      <c r="HP10" s="3227"/>
      <c r="HQ10" s="32"/>
      <c r="HR10" s="2273"/>
      <c r="HS10" s="2274"/>
      <c r="HT10" s="2274"/>
      <c r="HU10" s="2274"/>
      <c r="HV10" s="2274"/>
      <c r="HW10" s="2274"/>
      <c r="HX10" s="2274"/>
      <c r="HY10" s="2274"/>
      <c r="HZ10" s="2274"/>
      <c r="IA10" s="2317" t="s">
        <v>1204</v>
      </c>
      <c r="IB10" s="2318">
        <v>2</v>
      </c>
      <c r="IC10"/>
      <c r="ID10"/>
      <c r="IE10" s="2318"/>
    </row>
    <row r="11" spans="1:239" ht="13" customHeight="1">
      <c r="A11" s="3227"/>
      <c r="B11" s="32"/>
      <c r="C11" s="3736"/>
      <c r="D11" s="3737"/>
      <c r="E11" s="3972"/>
      <c r="F11" s="4028"/>
      <c r="G11" s="4028"/>
      <c r="H11" s="3973"/>
      <c r="I11" s="2065" t="s">
        <v>928</v>
      </c>
      <c r="J11" s="2065"/>
      <c r="K11" s="2005">
        <v>3</v>
      </c>
      <c r="L11" s="3038"/>
      <c r="M11" s="3039"/>
      <c r="N11" s="3954" t="s">
        <v>1202</v>
      </c>
      <c r="O11" s="3957"/>
      <c r="P11" s="4123"/>
      <c r="Q11" s="4119" t="s">
        <v>1604</v>
      </c>
      <c r="R11" s="4120"/>
      <c r="S11" s="4120"/>
      <c r="T11" s="4121"/>
      <c r="U11" s="3972"/>
      <c r="V11" s="3973"/>
      <c r="W11" s="4084"/>
      <c r="X11" s="4106"/>
      <c r="Y11" s="4084"/>
      <c r="Z11" s="32"/>
      <c r="AA11" s="3227"/>
      <c r="AB11" s="1302"/>
      <c r="AC11" s="44"/>
      <c r="AD11" s="2067" t="s">
        <v>36</v>
      </c>
      <c r="AE11" s="2068">
        <v>2</v>
      </c>
      <c r="AF11" s="44"/>
      <c r="AG11" s="44"/>
      <c r="AH11" s="44"/>
      <c r="AI11" s="44"/>
      <c r="AJ11" s="44"/>
      <c r="AK11" s="44"/>
      <c r="AL11" s="44"/>
      <c r="AM11" s="44"/>
      <c r="AN11" s="1301"/>
      <c r="AO11" s="32"/>
      <c r="AP11" s="32"/>
      <c r="AQ11" s="32"/>
      <c r="AR11" s="4208"/>
      <c r="AS11" s="4209"/>
      <c r="AT11" s="3673"/>
      <c r="AU11" s="4209"/>
      <c r="AV11" s="3673"/>
      <c r="AW11" s="4209"/>
      <c r="AX11" s="3673"/>
      <c r="AY11" s="4209"/>
      <c r="AZ11" s="4078"/>
      <c r="BA11" s="3671"/>
      <c r="BB11" s="4080"/>
      <c r="BC11" s="4081"/>
      <c r="BD11" s="4103"/>
      <c r="BE11" s="4080"/>
      <c r="BF11" s="4100"/>
      <c r="BG11" s="4081"/>
      <c r="BH11" s="4081"/>
      <c r="BI11" s="4081"/>
      <c r="BJ11" s="4081"/>
      <c r="BK11" s="4081"/>
      <c r="BL11" s="4046" t="s">
        <v>242</v>
      </c>
      <c r="BM11" s="3988"/>
      <c r="BN11" s="3988"/>
      <c r="BO11" s="3988"/>
      <c r="BP11" s="3687"/>
      <c r="BQ11" s="3985"/>
      <c r="BR11" s="3986"/>
      <c r="BS11" s="3986"/>
      <c r="BT11" s="3986"/>
      <c r="BU11" s="3987"/>
      <c r="BV11" s="3227"/>
      <c r="BW11" s="4063"/>
      <c r="BX11" s="4064"/>
      <c r="BY11" s="4064"/>
      <c r="BZ11" s="4064"/>
      <c r="CA11" s="4064"/>
      <c r="CB11" s="2736"/>
      <c r="CC11" s="913"/>
      <c r="CD11" s="681"/>
      <c r="CE11" s="681"/>
      <c r="CF11" s="3959"/>
      <c r="CG11" s="3959"/>
      <c r="CH11" s="3959"/>
      <c r="CI11" s="3959"/>
      <c r="CJ11" s="1427"/>
      <c r="CK11" s="1429"/>
      <c r="CL11" s="1429"/>
      <c r="CM11" s="1429"/>
      <c r="CN11" s="1429"/>
      <c r="CO11" s="1429"/>
      <c r="CP11" s="1429"/>
      <c r="CQ11" s="1429"/>
      <c r="CR11" s="1429"/>
      <c r="CS11" s="1429" t="s">
        <v>1126</v>
      </c>
      <c r="CT11" s="1429"/>
      <c r="CU11" s="1429"/>
      <c r="CV11" s="1434"/>
      <c r="CW11" s="1301"/>
      <c r="CX11" s="3122"/>
      <c r="CY11" s="1427"/>
      <c r="CZ11" s="1429"/>
      <c r="DA11" s="1429"/>
      <c r="DB11" s="1429"/>
      <c r="DC11" s="1429"/>
      <c r="DD11" s="1434"/>
      <c r="DE11" s="1429"/>
      <c r="DF11" s="1434"/>
      <c r="DG11" s="1429"/>
      <c r="DH11"/>
      <c r="DI11" s="3985"/>
      <c r="DJ11" s="3986"/>
      <c r="DK11" s="3987"/>
      <c r="DL11" s="2058"/>
      <c r="DM11" s="2012"/>
      <c r="DN11" s="2012"/>
      <c r="DO11" s="2012"/>
      <c r="DP11" s="4067"/>
      <c r="DQ11" s="4068"/>
      <c r="DR11" s="32"/>
      <c r="DS11" s="3227"/>
      <c r="DT11" s="4067"/>
      <c r="DU11" s="4068"/>
      <c r="DV11" s="2239" t="s">
        <v>233</v>
      </c>
      <c r="DW11" s="2067">
        <v>3</v>
      </c>
      <c r="DX11" s="2067"/>
      <c r="DY11" s="1597"/>
      <c r="DZ11" s="3951"/>
      <c r="EA11" s="3952"/>
      <c r="EB11" s="3952"/>
      <c r="EC11" s="3953"/>
      <c r="ED11" s="2064" t="s">
        <v>1217</v>
      </c>
      <c r="EE11" s="2065"/>
      <c r="EF11" s="2005">
        <v>3</v>
      </c>
      <c r="EG11" s="3736"/>
      <c r="EH11" s="3737"/>
      <c r="EI11" s="4063"/>
      <c r="EJ11" s="4064"/>
      <c r="EK11" s="4064"/>
      <c r="EL11" s="4064"/>
      <c r="EM11" s="4064"/>
      <c r="EN11" s="4064"/>
      <c r="EO11" s="2737"/>
      <c r="EP11" s="3122"/>
      <c r="EQ11" s="3974"/>
      <c r="ER11" s="4229"/>
      <c r="ES11" s="3975"/>
      <c r="ET11" s="3959"/>
      <c r="EU11" s="3959"/>
      <c r="EV11" s="3959"/>
      <c r="EW11" s="3959"/>
      <c r="EX11" s="1427"/>
      <c r="EY11" s="1429"/>
      <c r="EZ11" s="1429"/>
      <c r="FA11" s="1429"/>
      <c r="FB11" s="1429"/>
      <c r="FC11" s="1429"/>
      <c r="FD11" s="1429"/>
      <c r="FE11" s="1429"/>
      <c r="FF11" s="1429"/>
      <c r="FG11" s="1429" t="s">
        <v>1126</v>
      </c>
      <c r="FH11" s="1429"/>
      <c r="FI11" s="1429"/>
      <c r="FJ11" s="1434"/>
      <c r="FK11" s="44"/>
      <c r="FL11" s="1429"/>
      <c r="FM11" s="2510"/>
      <c r="FN11" s="4015"/>
      <c r="FO11" s="1429"/>
      <c r="FP11" s="1429"/>
      <c r="FQ11" s="1429"/>
      <c r="FR11" s="1434"/>
      <c r="FS11" s="1429"/>
      <c r="FT11" s="1434"/>
      <c r="FU11" s="1429"/>
      <c r="FV11"/>
      <c r="FW11" s="2560"/>
      <c r="FX11" s="2559"/>
      <c r="FY11" s="3985"/>
      <c r="FZ11" s="3986"/>
      <c r="GA11" s="3987"/>
      <c r="GB11" s="3986"/>
      <c r="GC11" s="3986"/>
      <c r="GD11" s="3987"/>
      <c r="GE11" s="3227"/>
      <c r="GF11" s="1302"/>
      <c r="GG11"/>
      <c r="GH11"/>
      <c r="GI11" s="3860"/>
      <c r="GJ11" s="3890"/>
      <c r="GK11" s="3861"/>
      <c r="GL11" s="3995"/>
      <c r="GM11" s="3996"/>
      <c r="GN11" s="3996"/>
      <c r="GO11" s="3996"/>
      <c r="GP11" s="3736"/>
      <c r="GQ11" s="3920"/>
      <c r="GR11" s="3920"/>
      <c r="GS11" s="1302"/>
      <c r="GT11" s="1301"/>
      <c r="GU11" s="32"/>
      <c r="GV11" s="3227"/>
      <c r="GW11" s="32"/>
      <c r="GX11" s="3995"/>
      <c r="GY11" s="3996"/>
      <c r="GZ11" s="3997"/>
      <c r="HA11" s="4138" t="s">
        <v>1203</v>
      </c>
      <c r="HB11" s="4139"/>
      <c r="HC11" s="4139"/>
      <c r="HD11" s="4139"/>
      <c r="HE11" s="4139"/>
      <c r="HF11" s="4139"/>
      <c r="HG11" s="1302"/>
      <c r="HH11" s="1796"/>
      <c r="HI11" s="1796"/>
      <c r="HJ11" s="2317" t="s">
        <v>1211</v>
      </c>
      <c r="HK11" s="267">
        <v>3</v>
      </c>
      <c r="HL11" s="3679"/>
      <c r="HM11" s="3963"/>
      <c r="HN11" s="3680"/>
      <c r="HO11" s="32"/>
      <c r="HP11" s="3227"/>
      <c r="HQ11" s="32"/>
      <c r="HR11" s="2069" t="s">
        <v>1205</v>
      </c>
      <c r="HS11" s="2070"/>
      <c r="HT11" s="2070"/>
      <c r="HU11" s="2070"/>
      <c r="HV11" s="2494">
        <v>1</v>
      </c>
      <c r="HW11" s="2070" t="s">
        <v>1206</v>
      </c>
      <c r="HX11" s="2070"/>
      <c r="HY11" s="2070"/>
      <c r="HZ11" s="2494">
        <v>8</v>
      </c>
      <c r="IA11" s="2317" t="s">
        <v>1252</v>
      </c>
      <c r="IB11" s="2318">
        <v>3</v>
      </c>
      <c r="IC11" s="4130" t="s">
        <v>1207</v>
      </c>
      <c r="ID11" s="4131"/>
      <c r="IE11" s="3956"/>
    </row>
    <row r="12" spans="1:239" ht="12" customHeight="1">
      <c r="A12" s="3227"/>
      <c r="B12" s="32"/>
      <c r="C12" s="3736"/>
      <c r="D12" s="3737"/>
      <c r="E12" s="2317" t="s">
        <v>1393</v>
      </c>
      <c r="F12" s="697" t="s">
        <v>1543</v>
      </c>
      <c r="G12" s="2073"/>
      <c r="H12" s="2318"/>
      <c r="I12" s="2065" t="s">
        <v>1214</v>
      </c>
      <c r="J12" s="2065"/>
      <c r="K12" s="2005">
        <v>4</v>
      </c>
      <c r="L12" s="3038"/>
      <c r="M12" s="3039"/>
      <c r="N12" s="3954"/>
      <c r="O12" s="3957"/>
      <c r="P12" s="4123"/>
      <c r="Q12" s="4119"/>
      <c r="R12" s="4120"/>
      <c r="S12" s="4120"/>
      <c r="T12" s="4121"/>
      <c r="U12" s="3972"/>
      <c r="V12" s="3973"/>
      <c r="W12" s="4084"/>
      <c r="X12" s="4106"/>
      <c r="Y12" s="4084"/>
      <c r="Z12" s="32"/>
      <c r="AA12" s="3227"/>
      <c r="AB12" s="1454"/>
      <c r="AC12" s="2066"/>
      <c r="AD12" s="485"/>
      <c r="AE12" s="485"/>
      <c r="AF12" s="2066"/>
      <c r="AG12" s="2066"/>
      <c r="AH12" s="2066"/>
      <c r="AI12" s="485"/>
      <c r="AJ12" s="2066"/>
      <c r="AK12" s="2066"/>
      <c r="AL12" s="2066"/>
      <c r="AM12" s="2066"/>
      <c r="AN12" s="2007"/>
      <c r="AO12" s="32"/>
      <c r="AP12" s="32"/>
      <c r="AQ12" s="32"/>
      <c r="AR12" s="4208"/>
      <c r="AS12" s="4209"/>
      <c r="AT12" s="3673"/>
      <c r="AU12" s="4209"/>
      <c r="AV12" s="3673"/>
      <c r="AW12" s="4209"/>
      <c r="AX12" s="3673"/>
      <c r="AY12" s="4209"/>
      <c r="AZ12" s="4078"/>
      <c r="BA12" s="3671"/>
      <c r="BB12" s="4055"/>
      <c r="BC12" s="4056"/>
      <c r="BD12" s="4103"/>
      <c r="BE12" s="4055"/>
      <c r="BF12" s="4101"/>
      <c r="BG12" s="4056"/>
      <c r="BH12" s="4056"/>
      <c r="BI12" s="4056"/>
      <c r="BJ12" s="4056"/>
      <c r="BK12" s="4056"/>
      <c r="BL12" s="4047"/>
      <c r="BM12" s="4048"/>
      <c r="BN12" s="4048"/>
      <c r="BO12" s="4048"/>
      <c r="BP12" s="3687"/>
      <c r="BQ12" s="4198"/>
      <c r="BR12" s="4199"/>
      <c r="BS12" s="4199"/>
      <c r="BT12" s="4199"/>
      <c r="BU12" s="4200"/>
      <c r="BV12" s="3227"/>
      <c r="BW12" s="4063"/>
      <c r="BX12" s="4064"/>
      <c r="BY12" s="4064"/>
      <c r="BZ12" s="4064"/>
      <c r="CA12" s="4064"/>
      <c r="CB12" s="2736"/>
      <c r="CC12" s="913"/>
      <c r="CD12" s="681"/>
      <c r="CE12" s="681"/>
      <c r="CF12" s="2790"/>
      <c r="CG12" s="2790"/>
      <c r="CH12" s="3959"/>
      <c r="CI12" s="3959"/>
      <c r="CJ12" s="1427"/>
      <c r="CK12" s="1429"/>
      <c r="CL12" s="1429"/>
      <c r="CM12" s="1429"/>
      <c r="CN12" s="1437" t="s">
        <v>342</v>
      </c>
      <c r="CO12" s="1437"/>
      <c r="CP12" s="1437"/>
      <c r="CQ12" s="1438"/>
      <c r="CR12" s="1439">
        <v>1</v>
      </c>
      <c r="CS12" s="2493"/>
      <c r="CT12" s="2493"/>
      <c r="CU12" s="1429" t="s">
        <v>1126</v>
      </c>
      <c r="CV12" s="1434"/>
      <c r="CW12" s="1301"/>
      <c r="CX12" s="3122"/>
      <c r="CY12" s="1427"/>
      <c r="CZ12" s="1429"/>
      <c r="DA12" s="1429"/>
      <c r="DB12" s="1429"/>
      <c r="DC12" s="1437" t="s">
        <v>342</v>
      </c>
      <c r="DD12" s="1437"/>
      <c r="DE12" s="1437"/>
      <c r="DF12" s="1438"/>
      <c r="DG12" s="1439">
        <v>1</v>
      </c>
      <c r="DH12"/>
      <c r="DI12" s="2004"/>
      <c r="DJ12" s="450"/>
      <c r="DK12" s="2072"/>
      <c r="DL12" s="4069" t="s">
        <v>1450</v>
      </c>
      <c r="DM12" s="4070"/>
      <c r="DN12" s="4070"/>
      <c r="DO12" s="4071"/>
      <c r="DP12" s="4067"/>
      <c r="DQ12" s="4068"/>
      <c r="DR12" s="32"/>
      <c r="DS12" s="3227"/>
      <c r="DT12" s="2004"/>
      <c r="DU12" s="1401"/>
      <c r="DV12" s="2336" t="s">
        <v>234</v>
      </c>
      <c r="DW12" s="2067">
        <v>4</v>
      </c>
      <c r="DX12" s="697"/>
      <c r="DY12" s="2337"/>
      <c r="DZ12" s="2561"/>
      <c r="EA12" s="2557" t="s">
        <v>1264</v>
      </c>
      <c r="EB12" s="2568">
        <f>EG5</f>
        <v>-12.339999999999998</v>
      </c>
      <c r="EC12" s="2563"/>
      <c r="ED12" s="2064" t="s">
        <v>939</v>
      </c>
      <c r="EE12" s="2065"/>
      <c r="EF12" s="2005">
        <v>4</v>
      </c>
      <c r="EG12" s="3736"/>
      <c r="EH12" s="3737"/>
      <c r="EI12" s="4063"/>
      <c r="EJ12" s="4064"/>
      <c r="EK12" s="4064"/>
      <c r="EL12" s="4064"/>
      <c r="EM12" s="4064"/>
      <c r="EN12" s="4064"/>
      <c r="EO12" s="2737"/>
      <c r="EP12" s="3122"/>
      <c r="EQ12" s="3974"/>
      <c r="ER12" s="4229"/>
      <c r="ES12" s="3975"/>
      <c r="ET12" s="3959"/>
      <c r="EU12" s="2790"/>
      <c r="EV12" s="3959"/>
      <c r="EW12" s="3959"/>
      <c r="EX12" s="1427"/>
      <c r="EY12" s="1429"/>
      <c r="EZ12" s="1429"/>
      <c r="FA12" s="1429"/>
      <c r="FB12" s="1437" t="s">
        <v>342</v>
      </c>
      <c r="FC12" s="1437"/>
      <c r="FD12" s="1437"/>
      <c r="FE12" s="1438"/>
      <c r="FF12" s="1439">
        <v>1</v>
      </c>
      <c r="FG12" s="1440"/>
      <c r="FH12" s="1440"/>
      <c r="FI12" s="1429" t="s">
        <v>1126</v>
      </c>
      <c r="FJ12" s="1434"/>
      <c r="FK12" s="44"/>
      <c r="FL12" s="1429"/>
      <c r="FM12" s="2510"/>
      <c r="FN12" s="4015"/>
      <c r="FO12" s="1429"/>
      <c r="FP12" s="1429"/>
      <c r="FQ12" s="1437" t="s">
        <v>342</v>
      </c>
      <c r="FR12" s="1437"/>
      <c r="FS12" s="1437"/>
      <c r="FT12" s="1438"/>
      <c r="FU12" s="1439">
        <v>1</v>
      </c>
      <c r="FV12"/>
      <c r="FW12" s="2560"/>
      <c r="FX12" s="2559"/>
      <c r="FY12" s="2058"/>
      <c r="FZ12" s="2012"/>
      <c r="GA12" s="2059"/>
      <c r="GB12" s="2012"/>
      <c r="GC12" s="2012"/>
      <c r="GD12" s="2059"/>
      <c r="GE12" s="3227"/>
      <c r="GF12" s="3972" t="s">
        <v>1208</v>
      </c>
      <c r="GG12" s="4028"/>
      <c r="GH12" s="3973"/>
      <c r="GI12" s="4193"/>
      <c r="GJ12" s="4194"/>
      <c r="GK12" s="4195"/>
      <c r="GL12" s="512" t="s">
        <v>1209</v>
      </c>
      <c r="GM12" s="2073"/>
      <c r="GN12" s="2073"/>
      <c r="GO12" s="2074">
        <v>1</v>
      </c>
      <c r="GP12" s="3943"/>
      <c r="GQ12" s="3687"/>
      <c r="GR12" s="3687"/>
      <c r="GS12" s="2317" t="s">
        <v>1210</v>
      </c>
      <c r="GT12" s="2318">
        <v>1</v>
      </c>
      <c r="GU12" s="32"/>
      <c r="GV12" s="3227"/>
      <c r="GW12" s="32"/>
      <c r="GX12" s="3972"/>
      <c r="GY12" s="4028"/>
      <c r="GZ12" s="3973"/>
      <c r="HA12" s="2075"/>
      <c r="HB12" s="2076"/>
      <c r="HC12" s="2076"/>
      <c r="HD12" s="2076"/>
      <c r="HE12" s="2076"/>
      <c r="HF12" s="2077"/>
      <c r="HG12" s="2075"/>
      <c r="HH12" s="2077"/>
      <c r="HI12" s="2077"/>
      <c r="HJ12" s="2317" t="s">
        <v>1221</v>
      </c>
      <c r="HK12" s="267">
        <v>4</v>
      </c>
      <c r="HL12" s="3679"/>
      <c r="HM12" s="3963"/>
      <c r="HN12" s="3680"/>
      <c r="HO12" s="32"/>
      <c r="HP12" s="3227"/>
      <c r="HQ12" s="32"/>
      <c r="HR12" s="2078" t="s">
        <v>1212</v>
      </c>
      <c r="HS12" s="2079"/>
      <c r="HT12" s="2079"/>
      <c r="HU12" s="2079"/>
      <c r="HV12" s="2494">
        <v>2</v>
      </c>
      <c r="HW12" s="2079" t="s">
        <v>1213</v>
      </c>
      <c r="HX12" s="2080"/>
      <c r="HY12" s="2080"/>
      <c r="HZ12" s="2494">
        <v>9</v>
      </c>
      <c r="IA12" s="2317" t="s">
        <v>1259</v>
      </c>
      <c r="IB12" s="2318">
        <v>4</v>
      </c>
      <c r="IC12" s="4110"/>
      <c r="ID12" s="4111"/>
      <c r="IE12" s="4112"/>
    </row>
    <row r="13" spans="1:239" ht="19.5" customHeight="1">
      <c r="A13" s="3227"/>
      <c r="B13" s="32"/>
      <c r="C13" s="3736"/>
      <c r="D13" s="3737"/>
      <c r="E13" s="2317" t="s">
        <v>1394</v>
      </c>
      <c r="F13" s="267"/>
      <c r="G13" s="2073"/>
      <c r="H13" s="2318"/>
      <c r="I13" s="2065" t="s">
        <v>1226</v>
      </c>
      <c r="J13" s="2065"/>
      <c r="K13" s="2005">
        <v>5</v>
      </c>
      <c r="L13" s="3038"/>
      <c r="M13" s="3039"/>
      <c r="N13" s="3954"/>
      <c r="O13" s="3957"/>
      <c r="P13" s="4123"/>
      <c r="Q13" s="4108"/>
      <c r="R13" s="4125"/>
      <c r="S13" s="4125"/>
      <c r="T13" s="4109"/>
      <c r="U13" s="3972"/>
      <c r="V13" s="3973"/>
      <c r="W13" s="4084"/>
      <c r="X13" s="4106"/>
      <c r="Y13" s="4084"/>
      <c r="Z13" s="32"/>
      <c r="AA13" s="3227"/>
      <c r="AB13" s="1454"/>
      <c r="AC13" s="2066"/>
      <c r="AD13" s="485"/>
      <c r="AE13" s="485"/>
      <c r="AF13" s="2066"/>
      <c r="AG13" s="2066"/>
      <c r="AH13" s="2066"/>
      <c r="AI13" s="485"/>
      <c r="AJ13" s="2066"/>
      <c r="AK13" s="485"/>
      <c r="AL13" s="485"/>
      <c r="AM13" s="485"/>
      <c r="AN13" s="2007"/>
      <c r="AO13" s="32"/>
      <c r="AP13" s="32"/>
      <c r="AQ13" s="32"/>
      <c r="AR13" s="4208"/>
      <c r="AS13" s="4209"/>
      <c r="AT13" s="3673"/>
      <c r="AU13" s="4209"/>
      <c r="AV13" s="3673"/>
      <c r="AW13" s="4209"/>
      <c r="AX13" s="3673"/>
      <c r="AY13" s="4209"/>
      <c r="AZ13" s="4078"/>
      <c r="BA13" s="3671"/>
      <c r="BB13" s="4055"/>
      <c r="BC13" s="4056"/>
      <c r="BD13" s="4103"/>
      <c r="BE13" s="4055"/>
      <c r="BF13" s="4101"/>
      <c r="BG13" s="4056"/>
      <c r="BH13" s="4056"/>
      <c r="BI13" s="4056"/>
      <c r="BJ13" s="4102"/>
      <c r="BK13" s="4102"/>
      <c r="BL13" s="512" t="s">
        <v>239</v>
      </c>
      <c r="BM13" s="2098"/>
      <c r="BN13" s="2098"/>
      <c r="BO13" s="2098"/>
      <c r="BP13" s="1612">
        <v>3</v>
      </c>
      <c r="BQ13" s="4198"/>
      <c r="BR13" s="4199"/>
      <c r="BS13" s="4199"/>
      <c r="BT13" s="4199"/>
      <c r="BU13" s="4200"/>
      <c r="BV13" s="3227"/>
      <c r="BW13" s="4063" t="s">
        <v>947</v>
      </c>
      <c r="BX13" s="4064"/>
      <c r="BY13" s="4064"/>
      <c r="BZ13" s="4064"/>
      <c r="CA13" s="4064"/>
      <c r="CB13" s="2736"/>
      <c r="CC13" s="913"/>
      <c r="CD13" s="681"/>
      <c r="CE13" s="681"/>
      <c r="CF13" s="2790"/>
      <c r="CG13" s="2790"/>
      <c r="CH13" s="3959"/>
      <c r="CI13" s="3959"/>
      <c r="CJ13" s="1427"/>
      <c r="CK13" s="1429"/>
      <c r="CL13" s="1429"/>
      <c r="CM13" s="1429"/>
      <c r="CN13" s="3667" t="s">
        <v>936</v>
      </c>
      <c r="CO13" s="3667"/>
      <c r="CP13" s="3667"/>
      <c r="CQ13" s="3667"/>
      <c r="CR13" s="1439">
        <v>2</v>
      </c>
      <c r="CS13" s="2493"/>
      <c r="CT13" s="2493"/>
      <c r="CU13" s="1429"/>
      <c r="CV13" s="1434"/>
      <c r="CW13" s="1301"/>
      <c r="CX13" s="3122"/>
      <c r="CY13" s="1427"/>
      <c r="CZ13" s="1429"/>
      <c r="DA13" s="1429"/>
      <c r="DB13" s="1429"/>
      <c r="DC13" s="3667" t="s">
        <v>936</v>
      </c>
      <c r="DD13" s="3667"/>
      <c r="DE13" s="3667"/>
      <c r="DF13" s="3667"/>
      <c r="DG13" s="1439">
        <v>2</v>
      </c>
      <c r="DH13"/>
      <c r="DI13" s="2004"/>
      <c r="DJ13" s="450"/>
      <c r="DK13" s="2072"/>
      <c r="DL13" s="4069"/>
      <c r="DM13" s="4070"/>
      <c r="DN13" s="4070"/>
      <c r="DO13" s="4071"/>
      <c r="DP13" s="2341"/>
      <c r="DQ13" s="2311"/>
      <c r="DR13" s="32"/>
      <c r="DS13" s="3227"/>
      <c r="DT13" s="2329" t="s">
        <v>1401</v>
      </c>
      <c r="DU13" s="2343">
        <v>1</v>
      </c>
      <c r="DV13" s="2239" t="s">
        <v>235</v>
      </c>
      <c r="DW13" s="2067">
        <v>5</v>
      </c>
      <c r="DX13" s="2067"/>
      <c r="DY13" s="1597"/>
      <c r="DZ13" s="2561"/>
      <c r="EA13" s="2562"/>
      <c r="EB13" s="2562"/>
      <c r="EC13" s="2563"/>
      <c r="ED13" s="2064" t="s">
        <v>933</v>
      </c>
      <c r="EE13" s="2065"/>
      <c r="EF13" s="2005">
        <v>5</v>
      </c>
      <c r="EG13" s="3736"/>
      <c r="EH13" s="3737"/>
      <c r="EI13" s="4063" t="s">
        <v>947</v>
      </c>
      <c r="EJ13" s="4064"/>
      <c r="EK13" s="4064"/>
      <c r="EL13" s="4064"/>
      <c r="EM13" s="4064"/>
      <c r="EN13" s="4064"/>
      <c r="EO13" s="2737"/>
      <c r="EP13" s="3122"/>
      <c r="EQ13" s="3974"/>
      <c r="ER13" s="4229"/>
      <c r="ES13" s="3975"/>
      <c r="ET13" s="3959"/>
      <c r="EU13" s="2790"/>
      <c r="EV13" s="3959"/>
      <c r="EW13" s="3959"/>
      <c r="EX13" s="1427"/>
      <c r="EY13" s="1429"/>
      <c r="EZ13" s="1429"/>
      <c r="FA13" s="1429"/>
      <c r="FB13" s="3667" t="s">
        <v>936</v>
      </c>
      <c r="FC13" s="3667"/>
      <c r="FD13" s="3667"/>
      <c r="FE13" s="3667"/>
      <c r="FF13" s="1439">
        <v>2</v>
      </c>
      <c r="FG13" s="1440"/>
      <c r="FH13" s="1440"/>
      <c r="FI13" s="1429"/>
      <c r="FJ13" s="1434"/>
      <c r="FK13" s="44"/>
      <c r="FL13" s="1429"/>
      <c r="FM13" s="2510"/>
      <c r="FN13" s="4015"/>
      <c r="FO13" s="1429"/>
      <c r="FP13" s="1429"/>
      <c r="FQ13" s="3667" t="s">
        <v>936</v>
      </c>
      <c r="FR13" s="3667"/>
      <c r="FS13" s="3667"/>
      <c r="FT13" s="1437"/>
      <c r="FU13" s="1439">
        <v>2</v>
      </c>
      <c r="FV13"/>
      <c r="FW13" s="1454"/>
      <c r="FX13" s="2007"/>
      <c r="FY13" s="2081" t="s">
        <v>21</v>
      </c>
      <c r="FZ13" s="2082"/>
      <c r="GA13" s="2083">
        <v>1</v>
      </c>
      <c r="GB13" s="2084" t="s">
        <v>35</v>
      </c>
      <c r="GC13" s="2084">
        <v>1</v>
      </c>
      <c r="GD13" s="2085"/>
      <c r="GE13" s="3227"/>
      <c r="GF13" s="4138"/>
      <c r="GG13" s="4139"/>
      <c r="GH13" s="4190"/>
      <c r="GI13" s="2087" t="s">
        <v>1218</v>
      </c>
      <c r="GJ13" s="2088"/>
      <c r="GK13" s="2463">
        <v>1</v>
      </c>
      <c r="GL13" s="2089" t="s">
        <v>1219</v>
      </c>
      <c r="GM13" s="2060"/>
      <c r="GN13" s="2060"/>
      <c r="GO13" s="2090">
        <v>2</v>
      </c>
      <c r="GP13" s="2555" t="s">
        <v>35</v>
      </c>
      <c r="GQ13" s="2091">
        <v>1</v>
      </c>
      <c r="GR13" s="800"/>
      <c r="GS13" s="2317" t="s">
        <v>1220</v>
      </c>
      <c r="GT13" s="2318">
        <v>2</v>
      </c>
      <c r="GU13" s="32"/>
      <c r="GV13" s="3227"/>
      <c r="GW13" s="32"/>
      <c r="GX13" s="2597" t="s">
        <v>35</v>
      </c>
      <c r="GY13" s="2091">
        <v>1</v>
      </c>
      <c r="GZ13" s="2092"/>
      <c r="HA13" s="4140" t="s">
        <v>1449</v>
      </c>
      <c r="HB13" s="4141"/>
      <c r="HC13" s="4141"/>
      <c r="HD13" s="4141"/>
      <c r="HE13" s="4141"/>
      <c r="HF13" s="4141"/>
      <c r="HG13" s="1302"/>
      <c r="HH13"/>
      <c r="HI13"/>
      <c r="HJ13" s="2317" t="s">
        <v>1233</v>
      </c>
      <c r="HK13" s="267">
        <v>5</v>
      </c>
      <c r="HL13" s="1454"/>
      <c r="HM13" s="2066"/>
      <c r="HN13" s="2007"/>
      <c r="HO13" s="32"/>
      <c r="HP13" s="3227"/>
      <c r="HQ13" s="32"/>
      <c r="HR13" s="2078" t="s">
        <v>1222</v>
      </c>
      <c r="HS13" s="2079"/>
      <c r="HT13" s="2079"/>
      <c r="HU13" s="2079"/>
      <c r="HV13" s="2494">
        <v>3</v>
      </c>
      <c r="HW13" s="2079" t="s">
        <v>1223</v>
      </c>
      <c r="HX13" s="2080"/>
      <c r="HY13" s="2080"/>
      <c r="HZ13" s="2494">
        <v>10</v>
      </c>
      <c r="IA13" s="2339" t="s">
        <v>1289</v>
      </c>
      <c r="IB13" s="2318">
        <v>5</v>
      </c>
      <c r="IC13" s="2663" t="s">
        <v>1584</v>
      </c>
      <c r="ID13" s="2664">
        <v>95</v>
      </c>
      <c r="IE13" s="2007"/>
    </row>
    <row r="14" spans="1:239" ht="13" customHeight="1">
      <c r="A14" s="3227"/>
      <c r="B14" s="32"/>
      <c r="C14" s="3736"/>
      <c r="D14" s="3737"/>
      <c r="E14" s="2053"/>
      <c r="F14" s="2060"/>
      <c r="G14" s="2060"/>
      <c r="H14" s="2054"/>
      <c r="I14" s="2065" t="s">
        <v>939</v>
      </c>
      <c r="J14" s="2065"/>
      <c r="K14" s="2005">
        <v>6</v>
      </c>
      <c r="L14" s="3040" t="s">
        <v>35</v>
      </c>
      <c r="M14" s="3041">
        <v>1</v>
      </c>
      <c r="N14" s="1454"/>
      <c r="O14" s="2007"/>
      <c r="P14" s="4123"/>
      <c r="Q14" s="1454"/>
      <c r="R14" s="2066"/>
      <c r="S14" s="2066"/>
      <c r="T14" s="2007"/>
      <c r="U14" s="783"/>
      <c r="V14" s="2019"/>
      <c r="W14" s="4084"/>
      <c r="X14" s="4106"/>
      <c r="Y14" s="4084"/>
      <c r="Z14" s="32"/>
      <c r="AA14" s="3227"/>
      <c r="AB14" s="2101" t="s">
        <v>43</v>
      </c>
      <c r="AC14"/>
      <c r="AD14" s="2102" t="s">
        <v>44</v>
      </c>
      <c r="AE14" s="2102" t="s">
        <v>45</v>
      </c>
      <c r="AF14" s="2102" t="s">
        <v>261</v>
      </c>
      <c r="AG14" s="2102" t="s">
        <v>262</v>
      </c>
      <c r="AH14" s="2102" t="s">
        <v>263</v>
      </c>
      <c r="AI14" s="2102" t="s">
        <v>1336</v>
      </c>
      <c r="AJ14" s="2103" t="s">
        <v>265</v>
      </c>
      <c r="AK14" s="2103" t="s">
        <v>1337</v>
      </c>
      <c r="AL14" s="2103" t="s">
        <v>267</v>
      </c>
      <c r="AM14" s="2103" t="s">
        <v>312</v>
      </c>
      <c r="AN14" s="2104" t="s">
        <v>311</v>
      </c>
      <c r="AO14" s="32"/>
      <c r="AP14" s="32"/>
      <c r="AQ14" s="32"/>
      <c r="AR14" s="4208"/>
      <c r="AS14" s="4209"/>
      <c r="AT14" s="3673"/>
      <c r="AU14" s="4209"/>
      <c r="AV14" s="3673"/>
      <c r="AW14" s="4209"/>
      <c r="AX14" s="3673"/>
      <c r="AY14" s="4209"/>
      <c r="AZ14" s="4078"/>
      <c r="BA14" s="3671"/>
      <c r="BB14" s="4055"/>
      <c r="BC14" s="4056"/>
      <c r="BD14" s="4103"/>
      <c r="BE14" s="4055"/>
      <c r="BF14" s="4101"/>
      <c r="BG14" s="2105" t="s">
        <v>35</v>
      </c>
      <c r="BH14" s="2105"/>
      <c r="BI14" s="2105"/>
      <c r="BJ14" s="2105"/>
      <c r="BK14" s="2106">
        <v>1</v>
      </c>
      <c r="BL14" s="512" t="s">
        <v>1227</v>
      </c>
      <c r="BM14" s="2098"/>
      <c r="BN14" s="2098"/>
      <c r="BO14" s="2098"/>
      <c r="BP14" s="1612">
        <v>4</v>
      </c>
      <c r="BQ14" s="2107"/>
      <c r="BR14" s="2108"/>
      <c r="BS14" s="2108"/>
      <c r="BT14" s="2108"/>
      <c r="BU14" s="2109"/>
      <c r="BV14" s="3227"/>
      <c r="BW14" s="2110"/>
      <c r="BX14" s="2111"/>
      <c r="BY14" s="2111"/>
      <c r="BZ14" s="2111"/>
      <c r="CA14" s="450"/>
      <c r="CB14" s="450"/>
      <c r="CC14" s="913"/>
      <c r="CD14" s="681"/>
      <c r="CE14" s="681"/>
      <c r="CF14" s="2790"/>
      <c r="CG14" s="2790"/>
      <c r="CH14" s="3959"/>
      <c r="CI14" s="3959"/>
      <c r="CJ14" s="1427"/>
      <c r="CK14" s="1429"/>
      <c r="CL14" s="1429"/>
      <c r="CM14" s="1429"/>
      <c r="CN14" s="3667" t="s">
        <v>341</v>
      </c>
      <c r="CO14" s="3667"/>
      <c r="CP14" s="3667"/>
      <c r="CQ14" s="3667"/>
      <c r="CR14" s="1452">
        <v>3</v>
      </c>
      <c r="CS14" s="2493"/>
      <c r="CT14" s="2493"/>
      <c r="CU14" s="1429"/>
      <c r="CV14" s="1434"/>
      <c r="CW14" s="1301"/>
      <c r="CX14" s="3122"/>
      <c r="CY14" s="1427"/>
      <c r="CZ14" s="1429"/>
      <c r="DA14" s="1429"/>
      <c r="DB14" s="1429"/>
      <c r="DC14" s="2174" t="s">
        <v>341</v>
      </c>
      <c r="DD14" s="2174"/>
      <c r="DE14" s="1451"/>
      <c r="DF14" s="1451"/>
      <c r="DG14" s="1452">
        <v>3</v>
      </c>
      <c r="DH14"/>
      <c r="DI14" s="2004"/>
      <c r="DJ14" s="450"/>
      <c r="DK14" s="2072"/>
      <c r="DL14" s="4069"/>
      <c r="DM14" s="4070"/>
      <c r="DN14" s="4070"/>
      <c r="DO14" s="4071"/>
      <c r="DP14" s="2317" t="s">
        <v>1266</v>
      </c>
      <c r="DQ14" s="2338">
        <v>1</v>
      </c>
      <c r="DR14" s="32"/>
      <c r="DS14" s="3227"/>
      <c r="DT14" s="2336" t="s">
        <v>241</v>
      </c>
      <c r="DU14" s="2318">
        <v>2</v>
      </c>
      <c r="DV14" s="2239" t="s">
        <v>236</v>
      </c>
      <c r="DW14" s="2067">
        <v>6</v>
      </c>
      <c r="DX14" s="2067"/>
      <c r="DY14" s="1597"/>
      <c r="DZ14" s="3954" t="s">
        <v>1240</v>
      </c>
      <c r="EA14" s="3955"/>
      <c r="EB14" s="3955"/>
      <c r="ED14" s="2064" t="s">
        <v>940</v>
      </c>
      <c r="EE14" s="2065"/>
      <c r="EF14" s="2005">
        <v>6</v>
      </c>
      <c r="EG14" s="3736"/>
      <c r="EH14" s="3737"/>
      <c r="EI14" s="2110"/>
      <c r="EJ14" s="2111"/>
      <c r="EK14" s="2111"/>
      <c r="EL14" s="2111"/>
      <c r="EM14" s="450"/>
      <c r="EN14" s="450"/>
      <c r="EO14" s="2747"/>
      <c r="EP14" s="3122"/>
      <c r="EQ14" s="3974"/>
      <c r="ER14" s="4229"/>
      <c r="ES14" s="3975"/>
      <c r="ET14" s="3959"/>
      <c r="EU14" s="2790"/>
      <c r="EV14" s="3959"/>
      <c r="EW14" s="3959"/>
      <c r="EX14" s="1427"/>
      <c r="EY14" s="1429"/>
      <c r="EZ14" s="1429"/>
      <c r="FA14" s="1429"/>
      <c r="FB14" s="3667" t="s">
        <v>341</v>
      </c>
      <c r="FC14" s="3667"/>
      <c r="FD14" s="3667"/>
      <c r="FE14" s="3667"/>
      <c r="FF14" s="1452">
        <v>3</v>
      </c>
      <c r="FG14" s="1440"/>
      <c r="FH14" s="1440"/>
      <c r="FI14" s="1429"/>
      <c r="FJ14" s="1434"/>
      <c r="FK14" s="44"/>
      <c r="FL14" s="1429"/>
      <c r="FM14" s="2510"/>
      <c r="FN14" s="4015"/>
      <c r="FO14" s="1429"/>
      <c r="FP14" s="1429"/>
      <c r="FQ14" s="2174" t="s">
        <v>341</v>
      </c>
      <c r="FR14" s="2174"/>
      <c r="FS14" s="1451"/>
      <c r="FT14" s="1451"/>
      <c r="FU14" s="1452">
        <v>3</v>
      </c>
      <c r="FV14"/>
      <c r="FW14" s="1454"/>
      <c r="FX14" s="2007"/>
      <c r="FY14" s="2081" t="s">
        <v>853</v>
      </c>
      <c r="FZ14" s="2082"/>
      <c r="GA14" s="2112">
        <v>2</v>
      </c>
      <c r="GB14" s="2113" t="s">
        <v>36</v>
      </c>
      <c r="GC14" s="2113" t="s">
        <v>1228</v>
      </c>
      <c r="GD14" s="2344">
        <f>GL5</f>
        <v>-12.44</v>
      </c>
      <c r="GE14" s="3227"/>
      <c r="GF14" s="783"/>
      <c r="GG14" s="2100"/>
      <c r="GH14" s="675"/>
      <c r="GI14" s="4034" t="s">
        <v>1229</v>
      </c>
      <c r="GJ14" s="4180"/>
      <c r="GK14" s="4183">
        <v>2</v>
      </c>
      <c r="GL14" s="512" t="s">
        <v>1230</v>
      </c>
      <c r="GM14" s="2114"/>
      <c r="GN14" s="2114"/>
      <c r="GO14" s="2115">
        <v>3</v>
      </c>
      <c r="GP14" s="1614" t="s">
        <v>36</v>
      </c>
      <c r="GQ14" s="2091" t="s">
        <v>1228</v>
      </c>
      <c r="GR14" s="2344">
        <f>GX5</f>
        <v>-12.469999999999999</v>
      </c>
      <c r="GS14" s="2317" t="s">
        <v>1231</v>
      </c>
      <c r="GT14" s="2318">
        <v>3</v>
      </c>
      <c r="GU14" s="32"/>
      <c r="GV14" s="3227"/>
      <c r="GW14" s="32"/>
      <c r="GX14" s="2597" t="s">
        <v>36</v>
      </c>
      <c r="GY14" s="2091" t="s">
        <v>1228</v>
      </c>
      <c r="GZ14" s="2667">
        <v>-12.51</v>
      </c>
      <c r="HA14" s="4140"/>
      <c r="HB14" s="4141"/>
      <c r="HC14" s="4141"/>
      <c r="HD14" s="4141"/>
      <c r="HE14" s="4141"/>
      <c r="HF14" s="4141"/>
      <c r="HG14" s="512" t="s">
        <v>35</v>
      </c>
      <c r="HH14" s="2091" t="s">
        <v>1232</v>
      </c>
      <c r="HI14" s="2666">
        <v>-12.51</v>
      </c>
      <c r="HJ14" s="2317" t="s">
        <v>1252</v>
      </c>
      <c r="HK14" s="267">
        <v>6</v>
      </c>
      <c r="HL14" s="512" t="s">
        <v>35</v>
      </c>
      <c r="HM14" s="2091">
        <v>1</v>
      </c>
      <c r="HN14" s="2092"/>
      <c r="HO14" s="32"/>
      <c r="HP14" s="3227"/>
      <c r="HQ14" s="32"/>
      <c r="HR14" s="2117" t="s">
        <v>1234</v>
      </c>
      <c r="HS14" s="2118"/>
      <c r="HT14" s="2118"/>
      <c r="HU14" s="2118"/>
      <c r="HV14" s="2494">
        <v>4</v>
      </c>
      <c r="HW14" s="2118" t="s">
        <v>1235</v>
      </c>
      <c r="HX14" s="2119"/>
      <c r="HY14" s="2119"/>
      <c r="HZ14" s="2494">
        <v>11</v>
      </c>
      <c r="IA14" s="2317" t="s">
        <v>1292</v>
      </c>
      <c r="IB14" s="2318">
        <v>6</v>
      </c>
      <c r="IC14" s="4132" t="s">
        <v>1236</v>
      </c>
      <c r="ID14" s="4133"/>
      <c r="IE14" s="4134"/>
    </row>
    <row r="15" spans="1:239" ht="13" customHeight="1">
      <c r="A15" s="3227"/>
      <c r="B15" s="32"/>
      <c r="C15" s="2004"/>
      <c r="D15" s="2123"/>
      <c r="E15" s="3954" t="s">
        <v>1239</v>
      </c>
      <c r="F15" s="3955"/>
      <c r="G15" s="3955"/>
      <c r="H15" s="3957"/>
      <c r="I15" s="2065" t="s">
        <v>933</v>
      </c>
      <c r="J15" s="2065"/>
      <c r="K15" s="2005">
        <v>7</v>
      </c>
      <c r="L15" s="3042" t="s">
        <v>1542</v>
      </c>
      <c r="M15" s="3043"/>
      <c r="N15" s="334" t="s">
        <v>945</v>
      </c>
      <c r="O15" s="2005">
        <v>1</v>
      </c>
      <c r="P15" s="4123"/>
      <c r="Q15" s="1771" t="s">
        <v>231</v>
      </c>
      <c r="R15" s="267">
        <v>1</v>
      </c>
      <c r="S15" s="267"/>
      <c r="T15" s="2318"/>
      <c r="U15" s="512" t="s">
        <v>1240</v>
      </c>
      <c r="V15" s="2240">
        <v>333333</v>
      </c>
      <c r="W15" s="4084"/>
      <c r="X15" s="4106"/>
      <c r="Y15" s="4084"/>
      <c r="Z15" s="32"/>
      <c r="AA15" s="3227"/>
      <c r="AB15" s="4085" t="s">
        <v>1241</v>
      </c>
      <c r="AC15" s="3687"/>
      <c r="AD15" s="4072" t="s">
        <v>1242</v>
      </c>
      <c r="AE15" s="4072" t="s">
        <v>1243</v>
      </c>
      <c r="AF15" s="4072" t="s">
        <v>1244</v>
      </c>
      <c r="AG15" s="4072" t="s">
        <v>1245</v>
      </c>
      <c r="AH15" s="4087" t="s">
        <v>1338</v>
      </c>
      <c r="AI15" s="4089" t="s">
        <v>1596</v>
      </c>
      <c r="AJ15" s="4075" t="s">
        <v>1468</v>
      </c>
      <c r="AK15" s="4075" t="s">
        <v>1246</v>
      </c>
      <c r="AL15" s="4075" t="s">
        <v>1247</v>
      </c>
      <c r="AM15" s="4075" t="s">
        <v>1248</v>
      </c>
      <c r="AN15" s="4082" t="s">
        <v>1249</v>
      </c>
      <c r="AO15" s="32"/>
      <c r="AP15" s="32"/>
      <c r="AQ15" s="32"/>
      <c r="AR15" s="4208"/>
      <c r="AS15" s="4209"/>
      <c r="AT15" s="3673"/>
      <c r="AU15" s="4209"/>
      <c r="AV15" s="3673"/>
      <c r="AW15" s="4209"/>
      <c r="AX15" s="3673"/>
      <c r="AY15" s="4209"/>
      <c r="AZ15" s="4078"/>
      <c r="BA15" s="3671"/>
      <c r="BB15" s="4055"/>
      <c r="BC15" s="4056"/>
      <c r="BD15" s="4103"/>
      <c r="BE15" s="4055"/>
      <c r="BF15" s="4101"/>
      <c r="BG15" s="2347" t="s">
        <v>36</v>
      </c>
      <c r="BH15" s="2348"/>
      <c r="BI15" s="2348"/>
      <c r="BJ15" s="2348"/>
      <c r="BK15" s="2349">
        <v>2</v>
      </c>
      <c r="BL15" s="512" t="s">
        <v>128</v>
      </c>
      <c r="BM15" s="2098"/>
      <c r="BN15" s="2098"/>
      <c r="BO15" s="2098"/>
      <c r="BP15" s="1612">
        <v>5</v>
      </c>
      <c r="BQ15" s="4049" t="s">
        <v>1666</v>
      </c>
      <c r="BR15" s="4050"/>
      <c r="BS15" s="4050"/>
      <c r="BT15" s="4050"/>
      <c r="BU15" s="4051"/>
      <c r="BV15" s="3227"/>
      <c r="BW15" s="2288"/>
      <c r="BX15" s="2289"/>
      <c r="BY15" s="2289"/>
      <c r="BZ15" s="2289"/>
      <c r="CA15" s="2289"/>
      <c r="CB15" s="2736"/>
      <c r="CC15" s="913"/>
      <c r="CD15" s="681"/>
      <c r="CE15" s="681"/>
      <c r="CF15" s="2790"/>
      <c r="CG15" s="2790"/>
      <c r="CH15" s="3959"/>
      <c r="CI15" s="3959"/>
      <c r="CJ15" s="1427"/>
      <c r="CK15" s="1429"/>
      <c r="CL15" s="1429"/>
      <c r="CM15" s="1429"/>
      <c r="CN15" s="1457" t="s">
        <v>649</v>
      </c>
      <c r="CO15" s="1457"/>
      <c r="CP15" s="1438"/>
      <c r="CQ15" s="1438"/>
      <c r="CR15" s="1439">
        <v>4</v>
      </c>
      <c r="CS15" s="2493"/>
      <c r="CT15" s="2493"/>
      <c r="CU15" s="1430"/>
      <c r="CV15" s="1458"/>
      <c r="CW15" s="1301"/>
      <c r="CX15" s="3122"/>
      <c r="CY15"/>
      <c r="CZ15" s="1430"/>
      <c r="DA15" s="1430"/>
      <c r="DB15" s="1430"/>
      <c r="DC15" s="1457" t="s">
        <v>649</v>
      </c>
      <c r="DD15" s="1457"/>
      <c r="DE15" s="1438"/>
      <c r="DF15" s="1438"/>
      <c r="DG15" s="1439">
        <v>4</v>
      </c>
      <c r="DH15"/>
      <c r="DI15" s="2004"/>
      <c r="DJ15" s="450"/>
      <c r="DK15" s="2072"/>
      <c r="DL15" s="4069"/>
      <c r="DM15" s="4070"/>
      <c r="DN15" s="4070"/>
      <c r="DO15" s="4071"/>
      <c r="DP15" s="2339" t="s">
        <v>1280</v>
      </c>
      <c r="DQ15" s="2340">
        <v>2</v>
      </c>
      <c r="DR15" s="32"/>
      <c r="DS15" s="3227"/>
      <c r="DT15" s="2336" t="s">
        <v>242</v>
      </c>
      <c r="DU15" s="2318">
        <v>3</v>
      </c>
      <c r="DV15" s="2064" t="s">
        <v>237</v>
      </c>
      <c r="DW15" s="267">
        <v>7</v>
      </c>
      <c r="DX15" s="680" t="s">
        <v>84</v>
      </c>
      <c r="DY15" s="2344">
        <v>-12.33</v>
      </c>
      <c r="DZ15" s="3954"/>
      <c r="EA15" s="3955"/>
      <c r="EB15" s="3955"/>
      <c r="EC15" s="2240">
        <v>333333</v>
      </c>
      <c r="ED15" s="2064" t="s">
        <v>946</v>
      </c>
      <c r="EE15" s="2065"/>
      <c r="EF15" s="2005">
        <v>7</v>
      </c>
      <c r="EG15" s="3736"/>
      <c r="EH15" s="3737"/>
      <c r="EI15" s="2110"/>
      <c r="EJ15" s="2111"/>
      <c r="EK15" s="2111"/>
      <c r="EL15" s="2111"/>
      <c r="EM15" s="450"/>
      <c r="EN15" s="450"/>
      <c r="EO15" s="2747"/>
      <c r="EP15" s="3122"/>
      <c r="EQ15" s="3974"/>
      <c r="ER15" s="4229"/>
      <c r="ES15" s="3975"/>
      <c r="ET15" s="3959"/>
      <c r="EU15" s="2790"/>
      <c r="EV15" s="3959"/>
      <c r="EW15" s="3959"/>
      <c r="EX15" s="1427"/>
      <c r="EY15" s="1429"/>
      <c r="EZ15" s="1429"/>
      <c r="FA15" s="1429"/>
      <c r="FB15" s="1457" t="s">
        <v>649</v>
      </c>
      <c r="FC15" s="1457"/>
      <c r="FD15" s="1438"/>
      <c r="FE15" s="1438"/>
      <c r="FF15" s="1439">
        <v>4</v>
      </c>
      <c r="FG15" s="1440"/>
      <c r="FH15" s="1440"/>
      <c r="FI15" s="1430"/>
      <c r="FJ15" s="1458"/>
      <c r="FK15" s="44"/>
      <c r="FL15"/>
      <c r="FM15" s="1301"/>
      <c r="FN15" s="4015"/>
      <c r="FO15" s="1430"/>
      <c r="FP15" s="1430"/>
      <c r="FQ15" s="1457" t="s">
        <v>649</v>
      </c>
      <c r="FR15" s="1457"/>
      <c r="FS15" s="1438"/>
      <c r="FT15" s="1438"/>
      <c r="FU15" s="1439">
        <v>4</v>
      </c>
      <c r="FV15"/>
      <c r="FW15" s="1454"/>
      <c r="FX15" s="2007"/>
      <c r="FY15" s="2124"/>
      <c r="FZ15" s="2093"/>
      <c r="GA15" s="2094"/>
      <c r="GB15" s="4034" t="s">
        <v>1402</v>
      </c>
      <c r="GC15" s="2113" t="s">
        <v>1665</v>
      </c>
      <c r="GD15" s="2344">
        <f>GL5</f>
        <v>-12.44</v>
      </c>
      <c r="GE15" s="3227"/>
      <c r="GF15" s="1454"/>
      <c r="GG15" s="2066"/>
      <c r="GH15" s="2125"/>
      <c r="GI15" s="4181"/>
      <c r="GJ15" s="4182"/>
      <c r="GK15" s="4183"/>
      <c r="GL15" s="512" t="s">
        <v>1250</v>
      </c>
      <c r="GM15" s="2098"/>
      <c r="GN15" s="2098"/>
      <c r="GO15" s="2115">
        <v>4</v>
      </c>
      <c r="GP15" s="1302"/>
      <c r="GQ15"/>
      <c r="GR15"/>
      <c r="GS15" s="2339" t="s">
        <v>1251</v>
      </c>
      <c r="GT15" s="2318">
        <v>4</v>
      </c>
      <c r="GU15" s="32"/>
      <c r="GV15" s="3227"/>
      <c r="GW15" s="32"/>
      <c r="GX15" s="2161"/>
      <c r="GY15" s="2126"/>
      <c r="GZ15" s="2007"/>
      <c r="HG15" s="512" t="s">
        <v>36</v>
      </c>
      <c r="HH15" s="2071">
        <v>2</v>
      </c>
      <c r="HI15" s="2318"/>
      <c r="HJ15" s="2317" t="s">
        <v>1259</v>
      </c>
      <c r="HK15" s="267">
        <v>7</v>
      </c>
      <c r="HL15" s="783" t="s">
        <v>36</v>
      </c>
      <c r="HM15" s="2127" t="s">
        <v>1228</v>
      </c>
      <c r="HN15" s="2665">
        <v>-12.54</v>
      </c>
      <c r="HO15" s="32"/>
      <c r="HP15" s="3227"/>
      <c r="HQ15" s="32"/>
      <c r="HR15" s="2451" t="s">
        <v>1253</v>
      </c>
      <c r="HS15" s="2452"/>
      <c r="HT15" s="2452"/>
      <c r="HU15" s="2452"/>
      <c r="HV15" s="2497">
        <v>5</v>
      </c>
      <c r="HW15" s="2079" t="s">
        <v>1546</v>
      </c>
      <c r="HX15" s="2079"/>
      <c r="HY15" s="2079"/>
      <c r="HZ15" s="2494">
        <v>12</v>
      </c>
      <c r="IA15" s="2339" t="s">
        <v>1296</v>
      </c>
      <c r="IB15" s="2318">
        <v>7</v>
      </c>
      <c r="IC15" s="4135"/>
      <c r="ID15" s="4136"/>
      <c r="IE15" s="4137"/>
    </row>
    <row r="16" spans="1:239" ht="13" customHeight="1">
      <c r="A16" s="3227"/>
      <c r="B16" s="32"/>
      <c r="C16" s="4113" t="s">
        <v>1255</v>
      </c>
      <c r="D16" s="4114"/>
      <c r="E16" s="3954"/>
      <c r="F16" s="3955"/>
      <c r="G16" s="3955"/>
      <c r="H16" s="3957"/>
      <c r="I16" s="2065" t="s">
        <v>940</v>
      </c>
      <c r="J16" s="2065"/>
      <c r="K16" s="2005">
        <v>8</v>
      </c>
      <c r="L16" s="3044" t="s">
        <v>36</v>
      </c>
      <c r="M16" s="3045">
        <v>2</v>
      </c>
      <c r="N16" s="3013" t="s">
        <v>241</v>
      </c>
      <c r="O16" s="2005">
        <v>2</v>
      </c>
      <c r="P16" s="4123"/>
      <c r="Q16" s="1771" t="s">
        <v>232</v>
      </c>
      <c r="R16" s="267">
        <v>2</v>
      </c>
      <c r="S16" s="267"/>
      <c r="T16" s="2318"/>
      <c r="U16" s="2239" t="s">
        <v>1256</v>
      </c>
      <c r="V16" s="2240">
        <v>666666</v>
      </c>
      <c r="W16" s="4084"/>
      <c r="X16" s="4106"/>
      <c r="Y16" s="4084"/>
      <c r="Z16" s="32"/>
      <c r="AA16" s="3227"/>
      <c r="AB16" s="4085"/>
      <c r="AC16" s="3687"/>
      <c r="AD16" s="4072"/>
      <c r="AE16" s="4072"/>
      <c r="AF16" s="4072"/>
      <c r="AG16" s="4072"/>
      <c r="AH16" s="4087"/>
      <c r="AI16" s="4089"/>
      <c r="AJ16" s="4075"/>
      <c r="AK16" s="4075"/>
      <c r="AL16" s="4075"/>
      <c r="AM16" s="4075"/>
      <c r="AN16" s="4082"/>
      <c r="AO16" s="32"/>
      <c r="AP16" s="32"/>
      <c r="AQ16" s="32"/>
      <c r="AR16" s="4208"/>
      <c r="AS16" s="4209"/>
      <c r="AT16" s="3673"/>
      <c r="AU16" s="4209"/>
      <c r="AV16" s="3673"/>
      <c r="AW16" s="4209"/>
      <c r="AX16" s="3673"/>
      <c r="AY16" s="4209"/>
      <c r="AZ16" s="4078"/>
      <c r="BA16" s="3671"/>
      <c r="BB16" s="4055"/>
      <c r="BC16" s="4056"/>
      <c r="BD16" s="4103"/>
      <c r="BE16" s="4055"/>
      <c r="BF16" s="4101"/>
      <c r="BG16" s="3883" t="s">
        <v>76</v>
      </c>
      <c r="BH16" s="3884"/>
      <c r="BI16" s="3884"/>
      <c r="BJ16" s="3884"/>
      <c r="BK16" s="2350">
        <v>98</v>
      </c>
      <c r="BL16" s="512" t="s">
        <v>329</v>
      </c>
      <c r="BM16" s="2098"/>
      <c r="BN16" s="2098"/>
      <c r="BO16" s="2067"/>
      <c r="BP16" s="1612">
        <v>6</v>
      </c>
      <c r="BQ16" s="4052"/>
      <c r="BR16" s="4053"/>
      <c r="BS16" s="4053"/>
      <c r="BT16" s="4053"/>
      <c r="BU16" s="4054"/>
      <c r="BV16" s="3227"/>
      <c r="BW16" s="4221" t="s">
        <v>1012</v>
      </c>
      <c r="BX16" s="4222"/>
      <c r="BY16" s="4222"/>
      <c r="BZ16" s="4222"/>
      <c r="CA16" s="450"/>
      <c r="CB16" s="450"/>
      <c r="CC16" s="913"/>
      <c r="CD16" s="681"/>
      <c r="CE16" s="681"/>
      <c r="CF16" s="2790"/>
      <c r="CG16" s="2790"/>
      <c r="CH16" s="3959"/>
      <c r="CI16" s="3959"/>
      <c r="CJ16" s="1460"/>
      <c r="CK16" s="1461"/>
      <c r="CL16" s="1461"/>
      <c r="CM16" s="1461"/>
      <c r="CN16" s="1461"/>
      <c r="CO16" s="1461"/>
      <c r="CP16" s="1461"/>
      <c r="CQ16" s="1461"/>
      <c r="CR16" s="1461"/>
      <c r="CS16" s="2175"/>
      <c r="CT16" s="2175"/>
      <c r="CU16" s="1430"/>
      <c r="CV16" s="1462"/>
      <c r="CW16" s="1301"/>
      <c r="CX16" s="3122"/>
      <c r="CY16"/>
      <c r="CZ16" s="1430"/>
      <c r="DA16" s="1430"/>
      <c r="DB16" s="1430"/>
      <c r="DC16" s="3697"/>
      <c r="DD16" s="3697"/>
      <c r="DE16" s="1461"/>
      <c r="DF16" s="1461"/>
      <c r="DG16" s="1461"/>
      <c r="DH16"/>
      <c r="DI16" s="2330"/>
      <c r="DL16" s="4069"/>
      <c r="DM16" s="4070"/>
      <c r="DN16" s="4070"/>
      <c r="DO16" s="4071"/>
      <c r="DP16" s="2339" t="s">
        <v>1288</v>
      </c>
      <c r="DQ16" s="2318">
        <v>3</v>
      </c>
      <c r="DR16" s="32"/>
      <c r="DS16" s="3227"/>
      <c r="DT16" s="2336" t="s">
        <v>243</v>
      </c>
      <c r="DU16" s="2318">
        <v>4</v>
      </c>
      <c r="DV16" s="2064" t="s">
        <v>994</v>
      </c>
      <c r="DW16" s="267">
        <v>8</v>
      </c>
      <c r="DX16" s="680" t="s">
        <v>84</v>
      </c>
      <c r="DY16" s="2344">
        <v>-12.33</v>
      </c>
      <c r="DZ16" s="3954"/>
      <c r="EA16" s="3955"/>
      <c r="EB16" s="3955"/>
      <c r="ED16" s="2064" t="s">
        <v>347</v>
      </c>
      <c r="EE16" s="2065"/>
      <c r="EF16" s="2005">
        <v>8</v>
      </c>
      <c r="EG16" s="3736"/>
      <c r="EH16" s="3737"/>
      <c r="EI16" s="3947" t="s">
        <v>1012</v>
      </c>
      <c r="EJ16" s="3948"/>
      <c r="EK16" s="3948"/>
      <c r="EL16" s="3948"/>
      <c r="EM16" s="3948"/>
      <c r="EN16" s="3948"/>
      <c r="EO16" s="2742"/>
      <c r="EP16" s="3122"/>
      <c r="EQ16" s="3974"/>
      <c r="ER16" s="4229"/>
      <c r="ES16" s="3975"/>
      <c r="ET16" s="2790"/>
      <c r="EU16" s="2790"/>
      <c r="EV16" s="3959"/>
      <c r="EW16" s="3959"/>
      <c r="EX16" s="1460"/>
      <c r="EY16" s="1461"/>
      <c r="EZ16" s="1461"/>
      <c r="FA16" s="1461"/>
      <c r="FB16" s="1461"/>
      <c r="FC16" s="1461"/>
      <c r="FD16" s="1461"/>
      <c r="FE16" s="1461"/>
      <c r="FF16" s="1461"/>
      <c r="FG16" s="2175"/>
      <c r="FH16" s="2175"/>
      <c r="FI16" s="1430"/>
      <c r="FJ16" s="1462"/>
      <c r="FK16" s="44"/>
      <c r="FL16"/>
      <c r="FM16" s="1301"/>
      <c r="FN16" s="4015"/>
      <c r="FO16" s="1430"/>
      <c r="FP16" s="1430"/>
      <c r="FQ16" s="2175"/>
      <c r="FR16" s="2175"/>
      <c r="FS16" s="1461"/>
      <c r="FT16" s="1461"/>
      <c r="FU16" s="1461"/>
      <c r="FV16"/>
      <c r="FW16" s="1454"/>
      <c r="FX16" s="2007"/>
      <c r="FY16" s="2004"/>
      <c r="FZ16" s="450"/>
      <c r="GA16" s="1401"/>
      <c r="GB16" s="4035"/>
      <c r="GD16" s="1401"/>
      <c r="GE16" s="3227"/>
      <c r="GF16" s="783"/>
      <c r="GG16" s="2100"/>
      <c r="GH16" s="675"/>
      <c r="GI16" s="4036" t="s">
        <v>1402</v>
      </c>
      <c r="GJ16" s="4037"/>
      <c r="GK16" s="2464">
        <v>98</v>
      </c>
      <c r="GL16" s="512" t="s">
        <v>1257</v>
      </c>
      <c r="GM16" s="2098"/>
      <c r="GN16" s="2098"/>
      <c r="GO16" s="2115">
        <v>5</v>
      </c>
      <c r="GP16" s="1302"/>
      <c r="GQ16"/>
      <c r="GR16"/>
      <c r="GS16" s="2317" t="s">
        <v>1258</v>
      </c>
      <c r="GT16" s="2318">
        <v>5</v>
      </c>
      <c r="GU16" s="32"/>
      <c r="GV16" s="3227"/>
      <c r="GW16" s="32"/>
      <c r="GX16" s="2162"/>
      <c r="GY16" s="2147"/>
      <c r="GZ16" s="2586"/>
      <c r="HA16" s="4138"/>
      <c r="HB16" s="4139"/>
      <c r="HC16" s="4139"/>
      <c r="HD16" s="4139"/>
      <c r="HE16" s="4139"/>
      <c r="HF16" s="4139"/>
      <c r="HG16" s="1302"/>
      <c r="HH16" s="1796"/>
      <c r="HI16" s="1796"/>
      <c r="HJ16" s="2454" t="s">
        <v>661</v>
      </c>
      <c r="HK16" s="2455">
        <v>96</v>
      </c>
      <c r="HL16" s="2124"/>
      <c r="HM16" s="2093"/>
      <c r="HN16" s="2094"/>
      <c r="HO16" s="32"/>
      <c r="HP16" s="3227"/>
      <c r="HQ16" s="32"/>
      <c r="HR16" s="2453" t="s">
        <v>1260</v>
      </c>
      <c r="HS16" s="2453"/>
      <c r="HT16" s="2453"/>
      <c r="HU16" s="2453"/>
      <c r="HV16" s="2497">
        <v>6</v>
      </c>
      <c r="HW16" s="4030" t="s">
        <v>1548</v>
      </c>
      <c r="HX16" s="4030"/>
      <c r="HY16" s="4030"/>
      <c r="HZ16" s="2840">
        <v>13</v>
      </c>
      <c r="IA16" s="2317" t="s">
        <v>1300</v>
      </c>
      <c r="IB16" s="2318">
        <v>8</v>
      </c>
      <c r="IC16" s="1454"/>
      <c r="ID16" s="2066"/>
      <c r="IE16" s="2007"/>
    </row>
    <row r="17" spans="1:239" ht="13" customHeight="1">
      <c r="A17" s="3227"/>
      <c r="B17" s="32"/>
      <c r="C17" s="4113"/>
      <c r="D17" s="4114"/>
      <c r="E17" s="3954"/>
      <c r="F17" s="3955"/>
      <c r="G17" s="3955"/>
      <c r="H17" s="3957"/>
      <c r="I17" s="2065" t="s">
        <v>946</v>
      </c>
      <c r="J17" s="2065"/>
      <c r="K17" s="2005">
        <v>9</v>
      </c>
      <c r="L17" s="3042" t="s">
        <v>1542</v>
      </c>
      <c r="M17" s="3046"/>
      <c r="N17" s="334" t="s">
        <v>242</v>
      </c>
      <c r="O17" s="2005">
        <v>3</v>
      </c>
      <c r="P17" s="4123"/>
      <c r="Q17" s="1771" t="s">
        <v>233</v>
      </c>
      <c r="R17" s="267">
        <v>3</v>
      </c>
      <c r="S17" s="267"/>
      <c r="T17" s="2318"/>
      <c r="U17" s="512" t="s">
        <v>1261</v>
      </c>
      <c r="V17" s="2240">
        <v>999999</v>
      </c>
      <c r="W17" s="4084"/>
      <c r="X17" s="2054"/>
      <c r="Y17" s="4084"/>
      <c r="Z17" s="32"/>
      <c r="AA17" s="3227"/>
      <c r="AB17" s="4085"/>
      <c r="AC17" s="3687"/>
      <c r="AD17" s="4072"/>
      <c r="AE17" s="4072"/>
      <c r="AF17" s="4072"/>
      <c r="AG17" s="4072"/>
      <c r="AH17" s="4087"/>
      <c r="AI17" s="4089"/>
      <c r="AJ17" s="4075"/>
      <c r="AK17" s="4075"/>
      <c r="AL17" s="4075"/>
      <c r="AM17" s="4075"/>
      <c r="AN17" s="4082"/>
      <c r="AO17" s="32"/>
      <c r="AP17" s="32"/>
      <c r="AQ17" s="32"/>
      <c r="AR17" s="4208"/>
      <c r="AS17" s="4209"/>
      <c r="AT17" s="3673"/>
      <c r="AU17" s="4209"/>
      <c r="AV17" s="3673"/>
      <c r="AW17" s="4209"/>
      <c r="AX17" s="3673"/>
      <c r="AY17" s="4209"/>
      <c r="AZ17" s="4078"/>
      <c r="BA17" s="2411"/>
      <c r="BB17" s="4055"/>
      <c r="BC17" s="4056"/>
      <c r="BD17" s="4103"/>
      <c r="BE17" s="2410"/>
      <c r="BF17" s="2412"/>
      <c r="BG17" s="44"/>
      <c r="BH17" s="44"/>
      <c r="BI17" s="44"/>
      <c r="BJ17" s="44"/>
      <c r="BK17" s="2416"/>
      <c r="BL17" s="512" t="s">
        <v>82</v>
      </c>
      <c r="BM17" s="2098" t="s">
        <v>1262</v>
      </c>
      <c r="BN17" s="2098"/>
      <c r="BO17" s="2067"/>
      <c r="BP17" s="1612">
        <v>96</v>
      </c>
      <c r="BQ17" s="2413"/>
      <c r="BR17" s="2414"/>
      <c r="BS17" s="2414"/>
      <c r="BT17" s="2414"/>
      <c r="BU17" s="2421"/>
      <c r="BV17" s="3227"/>
      <c r="BW17" s="4223"/>
      <c r="BX17" s="4224"/>
      <c r="BY17" s="4224"/>
      <c r="BZ17" s="4224"/>
      <c r="CA17" s="2041"/>
      <c r="CB17" s="2042"/>
      <c r="CC17" s="913"/>
      <c r="CD17" s="681"/>
      <c r="CE17" s="681"/>
      <c r="CF17" s="2790"/>
      <c r="CG17" s="2790"/>
      <c r="CH17" s="3959"/>
      <c r="CI17" s="3959"/>
      <c r="CJ17" s="1460"/>
      <c r="CK17" s="1461"/>
      <c r="CL17" s="1461"/>
      <c r="CM17" s="1461"/>
      <c r="CN17" s="1461"/>
      <c r="CO17" s="1461"/>
      <c r="CP17" s="1461"/>
      <c r="CQ17" s="1461"/>
      <c r="CR17" s="1461"/>
      <c r="CS17" s="2175"/>
      <c r="CT17" s="2175"/>
      <c r="CU17" s="1430"/>
      <c r="CV17" s="1462"/>
      <c r="CW17" s="1301"/>
      <c r="CX17" s="3122"/>
      <c r="CY17"/>
      <c r="CZ17" s="1430"/>
      <c r="DA17" s="1430"/>
      <c r="DB17" s="1430"/>
      <c r="DC17" s="2175"/>
      <c r="DD17" s="2175"/>
      <c r="DE17" s="1461"/>
      <c r="DF17" s="1461"/>
      <c r="DG17" s="1461"/>
      <c r="DH17"/>
      <c r="DI17" s="474" t="s">
        <v>1263</v>
      </c>
      <c r="DJ17" s="349"/>
      <c r="DK17" s="475">
        <v>1</v>
      </c>
      <c r="DL17" s="2215"/>
      <c r="DM17" s="2417"/>
      <c r="DN17" s="2417"/>
      <c r="DO17" s="2216"/>
      <c r="DP17" s="2339" t="s">
        <v>1291</v>
      </c>
      <c r="DQ17" s="2318">
        <v>4</v>
      </c>
      <c r="DR17" s="32"/>
      <c r="DS17" s="3227"/>
      <c r="DT17" s="2239" t="s">
        <v>244</v>
      </c>
      <c r="DU17" s="2318">
        <v>5</v>
      </c>
      <c r="DV17" s="2064" t="s">
        <v>1281</v>
      </c>
      <c r="DW17" s="267">
        <v>9</v>
      </c>
      <c r="DX17" s="680" t="s">
        <v>84</v>
      </c>
      <c r="DY17" s="2344">
        <v>-12.33</v>
      </c>
      <c r="DZ17" s="3954" t="s">
        <v>1256</v>
      </c>
      <c r="EA17" s="3955"/>
      <c r="EB17" s="3955"/>
      <c r="ED17" s="741" t="s">
        <v>1267</v>
      </c>
      <c r="EE17" s="2163"/>
      <c r="EF17" s="2005">
        <v>9</v>
      </c>
      <c r="EG17" s="3736"/>
      <c r="EH17" s="3737"/>
      <c r="EI17" s="3947"/>
      <c r="EJ17" s="3948"/>
      <c r="EK17" s="3948"/>
      <c r="EL17" s="3948"/>
      <c r="EM17" s="3948"/>
      <c r="EN17" s="3948"/>
      <c r="EO17" s="2742"/>
      <c r="EP17" s="3122"/>
      <c r="EQ17" s="2670"/>
      <c r="ER17" s="2671"/>
      <c r="ES17" s="2672"/>
      <c r="ET17" s="2790"/>
      <c r="EU17" s="2790"/>
      <c r="EV17" s="3959"/>
      <c r="EW17" s="3959"/>
      <c r="EX17" s="1460"/>
      <c r="EY17" s="1461"/>
      <c r="EZ17" s="1461"/>
      <c r="FA17" s="1461"/>
      <c r="FB17" s="1461"/>
      <c r="FC17" s="1461"/>
      <c r="FD17" s="1461"/>
      <c r="FE17" s="1461"/>
      <c r="FF17" s="1461"/>
      <c r="FG17" s="2175"/>
      <c r="FH17" s="2175"/>
      <c r="FI17" s="1430"/>
      <c r="FJ17" s="1462"/>
      <c r="FK17" s="44"/>
      <c r="FL17"/>
      <c r="FM17" s="1301"/>
      <c r="FN17" s="4015"/>
      <c r="FO17" s="1430"/>
      <c r="FP17" s="1430"/>
      <c r="FQ17" s="2175"/>
      <c r="FR17" s="2175"/>
      <c r="FS17" s="1461"/>
      <c r="FT17" s="1461"/>
      <c r="FU17" s="1461"/>
      <c r="FV17"/>
      <c r="FW17" s="1454"/>
      <c r="FX17" s="2007"/>
      <c r="FY17" s="2004"/>
      <c r="FZ17" s="450"/>
      <c r="GA17" s="1401"/>
      <c r="GB17" s="169"/>
      <c r="GD17" s="1401"/>
      <c r="GE17" s="3227"/>
      <c r="GF17" s="783"/>
      <c r="GG17" s="2100"/>
      <c r="GH17" s="675"/>
      <c r="GI17" s="2058"/>
      <c r="GJ17" s="2012"/>
      <c r="GK17" s="1301"/>
      <c r="GL17" s="655"/>
      <c r="GM17" s="2114"/>
      <c r="GN17" s="2114"/>
      <c r="GO17" s="2569"/>
      <c r="GP17" s="1302"/>
      <c r="GQ17"/>
      <c r="GR17"/>
      <c r="GS17" s="2555" t="s">
        <v>661</v>
      </c>
      <c r="GT17" s="2318">
        <v>96</v>
      </c>
      <c r="GU17" s="32"/>
      <c r="GV17" s="3227"/>
      <c r="GW17" s="32"/>
      <c r="GX17" s="2162"/>
      <c r="GY17" s="2147"/>
      <c r="GZ17" s="2586"/>
      <c r="HA17" s="2409"/>
      <c r="HB17" s="1796"/>
      <c r="HC17" s="1796"/>
      <c r="HD17" s="1796"/>
      <c r="HE17" s="1796"/>
      <c r="HF17" s="1796"/>
      <c r="HG17" s="1302"/>
      <c r="HH17" s="1796"/>
      <c r="HI17" s="1796"/>
      <c r="HJ17" s="2256"/>
      <c r="HK17"/>
      <c r="HL17" s="2004"/>
      <c r="HM17" s="450"/>
      <c r="HN17" s="1401"/>
      <c r="HO17" s="32"/>
      <c r="HP17" s="3227"/>
      <c r="HQ17" s="32"/>
      <c r="HR17" s="2422"/>
      <c r="HS17" s="2419"/>
      <c r="HT17" s="2419"/>
      <c r="HU17" s="2419"/>
      <c r="HV17" s="2498"/>
      <c r="HW17" s="4031"/>
      <c r="HX17" s="4031"/>
      <c r="HY17" s="4031"/>
      <c r="HZ17" s="2495"/>
      <c r="IA17" s="267" t="s">
        <v>1308</v>
      </c>
      <c r="IB17" s="2318">
        <v>9</v>
      </c>
      <c r="IC17" s="1454"/>
      <c r="ID17" s="2066"/>
      <c r="IE17" s="2007"/>
    </row>
    <row r="18" spans="1:239" ht="13" customHeight="1">
      <c r="A18" s="3227"/>
      <c r="B18" s="32"/>
      <c r="C18" s="4113"/>
      <c r="D18" s="4114"/>
      <c r="E18" s="3954"/>
      <c r="F18" s="3955"/>
      <c r="G18" s="3955"/>
      <c r="H18" s="3957"/>
      <c r="I18" s="2065" t="s">
        <v>347</v>
      </c>
      <c r="J18" s="2065"/>
      <c r="K18" s="2005">
        <v>10</v>
      </c>
      <c r="N18" s="334" t="s">
        <v>243</v>
      </c>
      <c r="O18" s="2005">
        <v>4</v>
      </c>
      <c r="P18" s="4123"/>
      <c r="Q18" s="1771" t="s">
        <v>234</v>
      </c>
      <c r="R18" s="267">
        <v>4</v>
      </c>
      <c r="S18" s="267"/>
      <c r="T18" s="2318"/>
      <c r="W18" s="4084"/>
      <c r="X18" s="4107" t="s">
        <v>1539</v>
      </c>
      <c r="Y18" s="4084"/>
      <c r="Z18" s="32"/>
      <c r="AA18" s="3227"/>
      <c r="AB18" s="4085"/>
      <c r="AC18" s="3687"/>
      <c r="AD18" s="4072"/>
      <c r="AE18" s="4072"/>
      <c r="AF18" s="4072"/>
      <c r="AG18" s="4072"/>
      <c r="AH18" s="4087"/>
      <c r="AI18" s="4089"/>
      <c r="AJ18" s="4075"/>
      <c r="AK18" s="4075"/>
      <c r="AL18" s="4075"/>
      <c r="AM18" s="4075"/>
      <c r="AN18" s="4082"/>
      <c r="AO18" s="32"/>
      <c r="AP18" s="32"/>
      <c r="AQ18" s="32"/>
      <c r="AR18" s="4208"/>
      <c r="AS18" s="4209"/>
      <c r="AT18" s="3673"/>
      <c r="AU18" s="4209"/>
      <c r="AV18" s="3673"/>
      <c r="AW18" s="4209"/>
      <c r="AX18" s="3673"/>
      <c r="AY18" s="4209"/>
      <c r="AZ18" s="4078"/>
      <c r="BA18" s="2257"/>
      <c r="BB18" s="4055"/>
      <c r="BC18" s="4056"/>
      <c r="BD18" s="4104"/>
      <c r="BE18" s="2135"/>
      <c r="BF18" s="2136"/>
      <c r="BG18" s="2131"/>
      <c r="BH18" s="2131"/>
      <c r="BI18" s="2131"/>
      <c r="BJ18" s="2131"/>
      <c r="BK18" s="2131"/>
      <c r="BL18" s="2124"/>
      <c r="BQ18" s="2004"/>
      <c r="BR18" s="1930"/>
      <c r="BS18" s="1930"/>
      <c r="BT18" s="1930"/>
      <c r="BU18" s="1401"/>
      <c r="BV18" s="3227"/>
      <c r="BW18" s="3934" t="s">
        <v>1705</v>
      </c>
      <c r="BX18" s="3935"/>
      <c r="BY18" s="3935"/>
      <c r="BZ18" s="3935"/>
      <c r="CA18" s="3935"/>
      <c r="CB18" s="2744"/>
      <c r="CC18" s="913"/>
      <c r="CD18" s="681"/>
      <c r="CE18" s="681"/>
      <c r="CF18" s="2790"/>
      <c r="CG18" s="2790"/>
      <c r="CH18" s="3959"/>
      <c r="CI18" s="3959"/>
      <c r="CJ18" s="1427"/>
      <c r="CK18" s="1429"/>
      <c r="CL18" s="1429"/>
      <c r="CM18" s="1429"/>
      <c r="CN18" s="1429"/>
      <c r="CO18" s="1429"/>
      <c r="CP18" s="1429"/>
      <c r="CQ18" s="1429"/>
      <c r="CR18" s="1429"/>
      <c r="CS18" s="1429"/>
      <c r="CT18" s="1429"/>
      <c r="CU18" s="1430"/>
      <c r="CV18" s="1462"/>
      <c r="CW18" s="1301"/>
      <c r="CX18" s="3122"/>
      <c r="CY18"/>
      <c r="CZ18" s="1430"/>
      <c r="DA18" s="1430"/>
      <c r="DB18" s="1430"/>
      <c r="DC18" s="1430"/>
      <c r="DD18" s="1462"/>
      <c r="DE18" s="1430"/>
      <c r="DF18" s="1462"/>
      <c r="DG18" s="1430"/>
      <c r="DH18"/>
      <c r="DI18" s="2317" t="s">
        <v>1265</v>
      </c>
      <c r="DJ18" s="267"/>
      <c r="DK18" s="2318">
        <v>2</v>
      </c>
      <c r="DL18" s="2062"/>
      <c r="DM18"/>
      <c r="DN18"/>
      <c r="DO18" s="2280"/>
      <c r="DP18" s="2339" t="s">
        <v>1294</v>
      </c>
      <c r="DQ18" s="2318">
        <v>5</v>
      </c>
      <c r="DR18" s="32"/>
      <c r="DS18" s="3227"/>
      <c r="DT18" s="2064" t="s">
        <v>326</v>
      </c>
      <c r="DU18" s="2318">
        <v>6</v>
      </c>
      <c r="DV18" s="2064" t="s">
        <v>1306</v>
      </c>
      <c r="DW18" s="267">
        <v>10</v>
      </c>
      <c r="DX18" s="680" t="s">
        <v>84</v>
      </c>
      <c r="DY18" s="2344">
        <v>-12.33</v>
      </c>
      <c r="DZ18" s="3954"/>
      <c r="EA18" s="3955"/>
      <c r="EB18" s="3955"/>
      <c r="EC18" s="2240">
        <v>666666</v>
      </c>
      <c r="ED18" s="2137" t="s">
        <v>1339</v>
      </c>
      <c r="EF18" s="2006">
        <v>10</v>
      </c>
      <c r="EG18" s="3736"/>
      <c r="EH18" s="3737"/>
      <c r="EI18" s="3947"/>
      <c r="EJ18" s="3948"/>
      <c r="EK18" s="3948"/>
      <c r="EL18" s="3948"/>
      <c r="EM18" s="3948"/>
      <c r="EN18" s="3948"/>
      <c r="EO18" s="2742"/>
      <c r="EP18" s="3122"/>
      <c r="EQ18" s="2670"/>
      <c r="ER18" s="2671"/>
      <c r="ES18" s="2672"/>
      <c r="ET18" s="4196" t="s">
        <v>1668</v>
      </c>
      <c r="EU18" s="2790"/>
      <c r="EV18" s="3959"/>
      <c r="EW18" s="3959"/>
      <c r="EX18" s="1427"/>
      <c r="EY18" s="1429"/>
      <c r="EZ18" s="1429"/>
      <c r="FA18" s="1429"/>
      <c r="FB18" s="1429"/>
      <c r="FC18" s="1429"/>
      <c r="FD18" s="1429"/>
      <c r="FE18" s="1429"/>
      <c r="FF18" s="1429"/>
      <c r="FG18" s="1429"/>
      <c r="FH18" s="1429"/>
      <c r="FI18" s="1430"/>
      <c r="FJ18" s="1462"/>
      <c r="FK18" s="44"/>
      <c r="FL18"/>
      <c r="FM18" s="1301"/>
      <c r="FN18" s="4015"/>
      <c r="FO18" s="1430"/>
      <c r="FP18" s="1430"/>
      <c r="FQ18" s="1430"/>
      <c r="FR18" s="1462"/>
      <c r="FS18" s="1430"/>
      <c r="FT18" s="1462"/>
      <c r="FU18" s="1430"/>
      <c r="FV18"/>
      <c r="FW18" s="1454"/>
      <c r="FX18" s="2007"/>
      <c r="FY18" s="2040"/>
      <c r="FZ18" s="2041"/>
      <c r="GA18" s="2042"/>
      <c r="GB18" s="169"/>
      <c r="GD18" s="1401"/>
      <c r="GE18" s="3227"/>
      <c r="GF18" s="2053"/>
      <c r="GG18" s="2060"/>
      <c r="GH18" s="2054"/>
      <c r="GI18" s="789"/>
      <c r="GJ18" s="790"/>
      <c r="GK18" s="2283"/>
      <c r="GL18" s="4032" t="s">
        <v>1664</v>
      </c>
      <c r="GM18" s="4033"/>
      <c r="GN18" s="4033"/>
      <c r="GO18" s="2041"/>
      <c r="GP18" s="2040"/>
      <c r="GQ18" s="2041"/>
      <c r="GR18" s="2042"/>
      <c r="GT18" s="2042"/>
      <c r="GU18" s="32"/>
      <c r="GV18" s="3227"/>
      <c r="GW18" s="32"/>
      <c r="GX18" s="2598"/>
      <c r="GY18" s="2599"/>
      <c r="GZ18" s="2042"/>
      <c r="HA18" s="4191"/>
      <c r="HB18" s="4192"/>
      <c r="HC18" s="4192"/>
      <c r="HD18" s="4192"/>
      <c r="HE18" s="4192"/>
      <c r="HF18" s="4192"/>
      <c r="HG18" s="303"/>
      <c r="HH18"/>
      <c r="HI18"/>
      <c r="HJ18" s="2040"/>
      <c r="HL18" s="2040"/>
      <c r="HM18" s="2041"/>
      <c r="HN18" s="2042"/>
      <c r="HO18" s="32"/>
      <c r="HP18" s="3227"/>
      <c r="HQ18" s="32"/>
      <c r="HR18" s="2139" t="s">
        <v>1547</v>
      </c>
      <c r="HS18" s="2140"/>
      <c r="HT18" s="2140"/>
      <c r="HU18" s="2140"/>
      <c r="HV18" s="2499">
        <v>7</v>
      </c>
      <c r="HW18" s="2420" t="s">
        <v>83</v>
      </c>
      <c r="HX18" s="2420"/>
      <c r="HY18" s="2420"/>
      <c r="HZ18" s="2496">
        <v>96</v>
      </c>
      <c r="IA18" s="2317" t="s">
        <v>1313</v>
      </c>
      <c r="IB18" s="2318">
        <v>10</v>
      </c>
      <c r="IC18" s="1454"/>
      <c r="ID18"/>
      <c r="IE18" s="2007"/>
    </row>
    <row r="19" spans="1:239" ht="13" customHeight="1">
      <c r="A19" s="3227"/>
      <c r="B19" s="32"/>
      <c r="C19" s="4113"/>
      <c r="D19" s="4114"/>
      <c r="E19" s="3954"/>
      <c r="F19" s="3955"/>
      <c r="G19" s="3955"/>
      <c r="H19" s="3957"/>
      <c r="I19" s="2163" t="s">
        <v>1267</v>
      </c>
      <c r="J19" s="2163"/>
      <c r="K19" s="2005">
        <v>11</v>
      </c>
      <c r="L19" s="2053"/>
      <c r="M19" s="2054"/>
      <c r="N19" s="334" t="s">
        <v>244</v>
      </c>
      <c r="O19" s="2005">
        <v>5</v>
      </c>
      <c r="P19" s="4123"/>
      <c r="Q19" s="1771" t="s">
        <v>235</v>
      </c>
      <c r="R19" s="267">
        <v>5</v>
      </c>
      <c r="S19" s="267"/>
      <c r="T19" s="2318"/>
      <c r="U19" s="1454"/>
      <c r="V19" s="2007"/>
      <c r="W19" s="4084"/>
      <c r="X19" s="4107"/>
      <c r="Y19" s="4084"/>
      <c r="Z19" s="32"/>
      <c r="AA19" s="3227"/>
      <c r="AB19" s="4085"/>
      <c r="AC19" s="3687"/>
      <c r="AD19" s="4072"/>
      <c r="AE19" s="4072"/>
      <c r="AF19" s="4072"/>
      <c r="AG19" s="4072"/>
      <c r="AH19" s="4087"/>
      <c r="AI19" s="4089"/>
      <c r="AJ19" s="4075"/>
      <c r="AK19" s="4075"/>
      <c r="AL19" s="4075"/>
      <c r="AM19" s="4075"/>
      <c r="AN19" s="4082"/>
      <c r="AO19" s="32"/>
      <c r="AP19" s="32"/>
      <c r="AQ19" s="32"/>
      <c r="AR19" s="4208"/>
      <c r="AS19" s="4209"/>
      <c r="AT19" s="3673"/>
      <c r="AU19" s="4209"/>
      <c r="AV19" s="3673"/>
      <c r="AW19" s="4209"/>
      <c r="AX19" s="3673"/>
      <c r="AY19" s="4209"/>
      <c r="AZ19" s="4078"/>
      <c r="BA19" s="2257"/>
      <c r="BB19" s="2347" t="s">
        <v>35</v>
      </c>
      <c r="BC19" s="2318">
        <v>1</v>
      </c>
      <c r="BD19" s="4074"/>
      <c r="BE19" s="2347" t="s">
        <v>35</v>
      </c>
      <c r="BF19" s="2318">
        <v>1</v>
      </c>
      <c r="BG19" s="2162"/>
      <c r="BH19" s="2147"/>
      <c r="BI19" s="2147"/>
      <c r="BJ19" s="2147"/>
      <c r="BK19" s="2147"/>
      <c r="BL19" s="2004"/>
      <c r="BM19" s="450"/>
      <c r="BN19" s="450"/>
      <c r="BO19" s="450"/>
      <c r="BP19" s="1401"/>
      <c r="BQ19" s="450"/>
      <c r="BR19" s="450"/>
      <c r="BS19" s="450"/>
      <c r="BT19" s="450"/>
      <c r="BU19" s="1401"/>
      <c r="BV19" s="3227"/>
      <c r="BW19" s="2137"/>
      <c r="BX19" s="2138"/>
      <c r="BY19" s="2138"/>
      <c r="BZ19" s="2138"/>
      <c r="CA19" s="450"/>
      <c r="CB19" s="2747"/>
      <c r="CC19" s="4215" t="s">
        <v>1286</v>
      </c>
      <c r="CD19" s="4216"/>
      <c r="CE19" s="4219">
        <v>1</v>
      </c>
      <c r="CF19" s="2791"/>
      <c r="CG19" s="2791"/>
      <c r="CH19" s="3959"/>
      <c r="CI19" s="3959"/>
      <c r="CJ19" s="1427"/>
      <c r="CK19" s="1429"/>
      <c r="CL19" s="1429"/>
      <c r="CM19" s="1429"/>
      <c r="CN19" s="1429"/>
      <c r="CO19" s="1429"/>
      <c r="CP19" s="1429"/>
      <c r="CQ19" s="1429"/>
      <c r="CR19" s="1429"/>
      <c r="CS19" s="1429"/>
      <c r="CT19" s="1429"/>
      <c r="CU19" s="1429"/>
      <c r="CV19" s="1471"/>
      <c r="CW19" s="1301"/>
      <c r="CX19" s="3122"/>
      <c r="CY19" s="1427"/>
      <c r="CZ19" s="1429"/>
      <c r="DA19" s="1429"/>
      <c r="DB19" s="1429"/>
      <c r="DC19" s="1429"/>
      <c r="DD19" s="1471"/>
      <c r="DE19" s="1429"/>
      <c r="DF19" s="1471"/>
      <c r="DG19" s="1429"/>
      <c r="DH19"/>
      <c r="DI19" s="2336" t="s">
        <v>1367</v>
      </c>
      <c r="DJ19" s="697"/>
      <c r="DK19" s="2337">
        <v>3</v>
      </c>
      <c r="DL19" s="2062"/>
      <c r="DM19"/>
      <c r="DN19"/>
      <c r="DO19" s="2280"/>
      <c r="DP19" s="2336" t="s">
        <v>1298</v>
      </c>
      <c r="DQ19" s="2318">
        <v>6</v>
      </c>
      <c r="DR19" s="32"/>
      <c r="DS19" s="3227"/>
      <c r="DT19" s="2064" t="s">
        <v>239</v>
      </c>
      <c r="DU19" s="2318">
        <v>7</v>
      </c>
      <c r="DV19" s="2064" t="s">
        <v>1312</v>
      </c>
      <c r="DW19" s="267">
        <v>11</v>
      </c>
      <c r="DX19" s="680" t="s">
        <v>84</v>
      </c>
      <c r="DY19" s="2344">
        <v>-12.33</v>
      </c>
      <c r="DZ19" s="3954"/>
      <c r="EA19" s="3955"/>
      <c r="EB19" s="3955"/>
      <c r="ED19" s="2461" t="s">
        <v>1225</v>
      </c>
      <c r="EE19" s="2093"/>
      <c r="EF19" s="2462">
        <v>11</v>
      </c>
      <c r="EG19" s="3736"/>
      <c r="EH19" s="3737"/>
      <c r="EI19" s="2137"/>
      <c r="EJ19" s="2138"/>
      <c r="EK19" s="2138"/>
      <c r="EL19" s="2138"/>
      <c r="EM19" s="450"/>
      <c r="EN19" s="450"/>
      <c r="EO19" s="2747"/>
      <c r="EP19" s="3122"/>
      <c r="EQ19" s="3944" t="s">
        <v>1286</v>
      </c>
      <c r="ER19" s="3945"/>
      <c r="ES19" s="2636">
        <v>1</v>
      </c>
      <c r="ET19" s="4196"/>
      <c r="EU19" s="2791"/>
      <c r="EV19" s="3959"/>
      <c r="EW19" s="3959"/>
      <c r="EX19" s="1427"/>
      <c r="EY19" s="1429"/>
      <c r="EZ19" s="1429"/>
      <c r="FA19" s="1429"/>
      <c r="FB19" s="1429"/>
      <c r="FC19" s="1429"/>
      <c r="FD19" s="1429"/>
      <c r="FE19" s="1429"/>
      <c r="FF19" s="1429"/>
      <c r="FG19" s="1429"/>
      <c r="FH19" s="1429"/>
      <c r="FI19" s="1429"/>
      <c r="FJ19" s="1471"/>
      <c r="FK19" s="44"/>
      <c r="FL19" s="1429"/>
      <c r="FM19" s="2510"/>
      <c r="FN19" s="4015"/>
      <c r="FO19" s="1429"/>
      <c r="FP19" s="1429"/>
      <c r="FQ19" s="1429"/>
      <c r="FR19" s="1471"/>
      <c r="FS19" s="1429"/>
      <c r="FT19" s="1471"/>
      <c r="FU19" s="1429"/>
      <c r="FV19"/>
      <c r="FW19" s="1454"/>
      <c r="FX19" s="2007"/>
      <c r="FY19" s="2148" t="s">
        <v>43</v>
      </c>
      <c r="FZ19" s="2149" t="s">
        <v>44</v>
      </c>
      <c r="GA19" s="2150" t="s">
        <v>45</v>
      </c>
      <c r="GB19" s="2148" t="s">
        <v>43</v>
      </c>
      <c r="GC19" s="2155" t="s">
        <v>44</v>
      </c>
      <c r="GD19" s="2150" t="s">
        <v>45</v>
      </c>
      <c r="GE19" s="3227"/>
      <c r="GF19" s="2151" t="s">
        <v>43</v>
      </c>
      <c r="GG19" s="2152" t="s">
        <v>44</v>
      </c>
      <c r="GH19" s="2153" t="s">
        <v>45</v>
      </c>
      <c r="GI19" s="2154" t="s">
        <v>43</v>
      </c>
      <c r="GJ19" s="2155" t="s">
        <v>44</v>
      </c>
      <c r="GK19" s="2150" t="s">
        <v>45</v>
      </c>
      <c r="GL19" s="2151" t="s">
        <v>43</v>
      </c>
      <c r="GM19" s="2156" t="s">
        <v>44</v>
      </c>
      <c r="GN19" s="4161" t="s">
        <v>45</v>
      </c>
      <c r="GO19" s="4023"/>
      <c r="GP19" s="2151"/>
      <c r="GQ19" s="2157"/>
      <c r="GR19" s="2158"/>
      <c r="GS19" s="2457"/>
      <c r="GT19" s="2213"/>
      <c r="GU19" s="1106"/>
      <c r="GV19" s="3227"/>
      <c r="GW19" s="32"/>
      <c r="GX19" s="2151" t="s">
        <v>43</v>
      </c>
      <c r="GY19" s="2156" t="s">
        <v>44</v>
      </c>
      <c r="GZ19" s="2153" t="s">
        <v>45</v>
      </c>
      <c r="HA19" s="4155" t="s">
        <v>43</v>
      </c>
      <c r="HB19" s="4024"/>
      <c r="HC19" s="4023" t="s">
        <v>44</v>
      </c>
      <c r="HD19" s="4024"/>
      <c r="HE19" s="4023" t="s">
        <v>45</v>
      </c>
      <c r="HF19" s="4154"/>
      <c r="HG19" s="2157"/>
      <c r="HH19" s="2157"/>
      <c r="HI19" s="2157"/>
      <c r="HJ19" s="2151"/>
      <c r="HK19" s="2158"/>
      <c r="HL19" s="2159" t="s">
        <v>43</v>
      </c>
      <c r="HM19" s="2157" t="s">
        <v>44</v>
      </c>
      <c r="HN19" s="2153" t="s">
        <v>45</v>
      </c>
      <c r="HO19" s="32"/>
      <c r="HP19" s="3227"/>
      <c r="HQ19" s="32"/>
      <c r="HR19" s="2256"/>
      <c r="IA19" s="2317" t="s">
        <v>661</v>
      </c>
      <c r="IB19" s="2318">
        <v>96</v>
      </c>
      <c r="IE19" s="1401"/>
    </row>
    <row r="20" spans="1:239" ht="26.25" customHeight="1">
      <c r="A20" s="3227"/>
      <c r="B20" s="32"/>
      <c r="C20" s="4108">
        <f>'[1]10Preg'!AN6</f>
        <v>-10.189999999999996</v>
      </c>
      <c r="D20" s="4109"/>
      <c r="E20" s="3954"/>
      <c r="F20" s="3955"/>
      <c r="G20" s="3955"/>
      <c r="H20" s="3957"/>
      <c r="L20" s="2053"/>
      <c r="M20" s="2054" t="s">
        <v>1126</v>
      </c>
      <c r="N20" s="334" t="s">
        <v>239</v>
      </c>
      <c r="O20" s="2005">
        <v>6</v>
      </c>
      <c r="P20" s="4123"/>
      <c r="Q20" s="1771" t="s">
        <v>236</v>
      </c>
      <c r="R20" s="267">
        <v>6</v>
      </c>
      <c r="S20" s="267"/>
      <c r="T20" s="2318"/>
      <c r="U20" s="1454"/>
      <c r="V20" s="2007"/>
      <c r="W20" s="4084"/>
      <c r="X20" s="4107"/>
      <c r="Y20" s="2061"/>
      <c r="Z20" s="32"/>
      <c r="AA20" s="3227"/>
      <c r="AB20" s="4085"/>
      <c r="AC20" s="3687"/>
      <c r="AD20" s="4072"/>
      <c r="AE20" s="4072"/>
      <c r="AF20" s="4072"/>
      <c r="AG20" s="4072"/>
      <c r="AH20" s="4087"/>
      <c r="AI20" s="4089"/>
      <c r="AJ20" s="4075"/>
      <c r="AK20" s="4075"/>
      <c r="AL20" s="4075"/>
      <c r="AM20" s="4075"/>
      <c r="AN20" s="4082"/>
      <c r="AO20" s="32"/>
      <c r="AP20" s="32"/>
      <c r="AQ20" s="32"/>
      <c r="AR20" s="4208"/>
      <c r="AS20" s="4209"/>
      <c r="AT20" s="3673"/>
      <c r="AU20" s="4209"/>
      <c r="AV20" s="3673"/>
      <c r="AW20" s="4209"/>
      <c r="AX20" s="3673"/>
      <c r="AY20" s="4209"/>
      <c r="AZ20" s="4078"/>
      <c r="BA20" s="2257"/>
      <c r="BB20" t="s">
        <v>36</v>
      </c>
      <c r="BC20" s="475">
        <v>2</v>
      </c>
      <c r="BD20" s="4074"/>
      <c r="BE20" s="2352" t="s">
        <v>36</v>
      </c>
      <c r="BF20" s="475">
        <v>2</v>
      </c>
      <c r="BG20" s="1302"/>
      <c r="BH20" s="44"/>
      <c r="BI20" s="44"/>
      <c r="BJ20" s="44"/>
      <c r="BK20" s="44"/>
      <c r="BL20" s="1302"/>
      <c r="BM20" s="44"/>
      <c r="BN20" s="44"/>
      <c r="BO20" s="44"/>
      <c r="BP20" s="44"/>
      <c r="BQ20" s="1302"/>
      <c r="BR20" s="44"/>
      <c r="BS20" s="44"/>
      <c r="BT20" s="44"/>
      <c r="BU20" s="1301"/>
      <c r="BV20" s="3227"/>
      <c r="BW20" s="2137"/>
      <c r="BX20" s="2138"/>
      <c r="BY20" s="2138"/>
      <c r="BZ20" s="2138"/>
      <c r="CA20" s="450"/>
      <c r="CB20" s="450"/>
      <c r="CC20" s="4217"/>
      <c r="CD20" s="4218"/>
      <c r="CE20" s="4220"/>
      <c r="CF20" s="2791"/>
      <c r="CG20" s="2791"/>
      <c r="CH20" s="3959"/>
      <c r="CI20" s="3959"/>
      <c r="CJ20" s="1427"/>
      <c r="CK20" s="1429"/>
      <c r="CL20" s="1429"/>
      <c r="CM20" s="1429"/>
      <c r="CN20" s="1429"/>
      <c r="CO20" s="1429"/>
      <c r="CP20" s="1429"/>
      <c r="CQ20" s="1429"/>
      <c r="CR20" s="1429"/>
      <c r="CS20" s="1429"/>
      <c r="CT20" s="1429"/>
      <c r="CU20" s="1429"/>
      <c r="CV20" s="1471"/>
      <c r="CW20" s="511"/>
      <c r="CX20" s="3122"/>
      <c r="CY20"/>
      <c r="CZ20"/>
      <c r="DA20"/>
      <c r="DB20"/>
      <c r="DC20"/>
      <c r="DD20"/>
      <c r="DE20"/>
      <c r="DF20"/>
      <c r="DH20"/>
      <c r="DI20" s="2564" t="s">
        <v>1304</v>
      </c>
      <c r="DJ20" s="349"/>
      <c r="DK20" s="2553">
        <v>4</v>
      </c>
      <c r="DL20" s="2345" t="s">
        <v>35</v>
      </c>
      <c r="DM20" s="267">
        <v>1</v>
      </c>
      <c r="DN20" s="267"/>
      <c r="DO20" s="2346"/>
      <c r="DP20" s="2996" t="s">
        <v>1305</v>
      </c>
      <c r="DQ20" s="2318">
        <v>7</v>
      </c>
      <c r="DR20" s="32"/>
      <c r="DS20" s="3227"/>
      <c r="DT20" s="2239" t="s">
        <v>245</v>
      </c>
      <c r="DU20" s="2318">
        <v>8</v>
      </c>
      <c r="DV20" s="2064" t="s">
        <v>83</v>
      </c>
      <c r="DW20" s="267">
        <v>96</v>
      </c>
      <c r="DX20" s="680" t="s">
        <v>84</v>
      </c>
      <c r="DY20" s="2344">
        <v>-12.33</v>
      </c>
      <c r="ED20" s="741" t="s">
        <v>1342</v>
      </c>
      <c r="EE20" s="2163"/>
      <c r="EF20" s="2005">
        <v>12</v>
      </c>
      <c r="EG20" s="3736"/>
      <c r="EH20" s="3737"/>
      <c r="EI20" s="2004"/>
      <c r="EN20" s="450"/>
      <c r="EO20" s="2042"/>
      <c r="EP20" s="3122"/>
      <c r="EQ20" s="3944" t="s">
        <v>1369</v>
      </c>
      <c r="ER20" s="3945"/>
      <c r="ES20" s="2636">
        <v>2</v>
      </c>
      <c r="ET20" s="4196"/>
      <c r="EU20" s="2791"/>
      <c r="EV20" s="3959"/>
      <c r="EW20" s="3959"/>
      <c r="EX20" s="1427"/>
      <c r="EY20" s="1429"/>
      <c r="EZ20" s="1429"/>
      <c r="FA20" s="1429"/>
      <c r="FB20" s="1429"/>
      <c r="FC20" s="1429"/>
      <c r="FD20" s="1429"/>
      <c r="FE20" s="1429"/>
      <c r="FF20" s="1429"/>
      <c r="FG20" s="1429"/>
      <c r="FH20" s="1429"/>
      <c r="FI20" s="1429"/>
      <c r="FJ20" s="1471"/>
      <c r="FK20" s="510"/>
      <c r="FL20"/>
      <c r="FM20" s="1301"/>
      <c r="FN20" s="4015"/>
      <c r="FO20"/>
      <c r="FP20"/>
      <c r="FQ20"/>
      <c r="FR20"/>
      <c r="FS20"/>
      <c r="FT20"/>
      <c r="FV20"/>
      <c r="FW20" s="1454"/>
      <c r="FX20" s="1301"/>
      <c r="FY20" s="4029" t="s">
        <v>1268</v>
      </c>
      <c r="FZ20" s="4020" t="s">
        <v>1269</v>
      </c>
      <c r="GA20" s="4020" t="s">
        <v>1270</v>
      </c>
      <c r="GB20" s="4020" t="s">
        <v>1268</v>
      </c>
      <c r="GC20" s="4010" t="s">
        <v>1269</v>
      </c>
      <c r="GD20" s="4026" t="s">
        <v>1270</v>
      </c>
      <c r="GE20" s="3227"/>
      <c r="GF20" s="4160" t="s">
        <v>1268</v>
      </c>
      <c r="GG20" s="4010" t="s">
        <v>1269</v>
      </c>
      <c r="GH20" s="4169" t="s">
        <v>1270</v>
      </c>
      <c r="GI20" s="4188" t="s">
        <v>1268</v>
      </c>
      <c r="GJ20" s="4020" t="s">
        <v>1269</v>
      </c>
      <c r="GK20" s="4184" t="s">
        <v>1270</v>
      </c>
      <c r="GL20" s="3979" t="s">
        <v>1268</v>
      </c>
      <c r="GM20" s="3979" t="s">
        <v>1269</v>
      </c>
      <c r="GN20" s="4162" t="s">
        <v>1270</v>
      </c>
      <c r="GO20" s="4163"/>
      <c r="GP20" s="2166"/>
      <c r="GQ20" s="2167"/>
      <c r="GR20" s="2165"/>
      <c r="GS20" s="2167"/>
      <c r="GT20" s="2165"/>
      <c r="GU20" s="32"/>
      <c r="GV20" s="3227"/>
      <c r="GW20" s="32"/>
      <c r="GX20" s="4145" t="s">
        <v>1268</v>
      </c>
      <c r="GY20" s="3998" t="s">
        <v>1269</v>
      </c>
      <c r="GZ20" s="3998" t="s">
        <v>1270</v>
      </c>
      <c r="HA20" s="4156" t="s">
        <v>1268</v>
      </c>
      <c r="HB20" s="4157"/>
      <c r="HC20" s="4164" t="s">
        <v>1269</v>
      </c>
      <c r="HD20" s="4157"/>
      <c r="HE20" s="4164" t="s">
        <v>1270</v>
      </c>
      <c r="HF20" s="4165"/>
      <c r="HG20" s="2167"/>
      <c r="HH20" s="2167"/>
      <c r="HI20" s="2167"/>
      <c r="HJ20" s="2166"/>
      <c r="HK20" s="2165"/>
      <c r="HL20" s="4145" t="s">
        <v>1268</v>
      </c>
      <c r="HM20" s="4029" t="s">
        <v>1269</v>
      </c>
      <c r="HN20" s="4025" t="s">
        <v>1270</v>
      </c>
      <c r="HO20" s="32"/>
      <c r="HP20" s="3227"/>
      <c r="HQ20" s="32"/>
      <c r="HR20" s="336"/>
      <c r="IA20" s="2124"/>
      <c r="IB20" s="2094"/>
      <c r="IE20" s="1401"/>
    </row>
    <row r="21" spans="1:239" ht="13" customHeight="1">
      <c r="A21" s="3227"/>
      <c r="B21" s="32"/>
      <c r="C21" s="2269"/>
      <c r="D21" s="2270"/>
      <c r="E21" s="3954"/>
      <c r="F21" s="3955"/>
      <c r="G21" s="3955"/>
      <c r="H21" s="3955"/>
      <c r="I21" s="2137"/>
      <c r="J21" s="2138"/>
      <c r="K21" s="2006"/>
      <c r="L21" s="2060"/>
      <c r="M21" s="2054"/>
      <c r="N21" s="334" t="s">
        <v>326</v>
      </c>
      <c r="O21" s="2005">
        <v>7</v>
      </c>
      <c r="P21" s="4123"/>
      <c r="Q21" s="2064" t="s">
        <v>994</v>
      </c>
      <c r="R21" s="267">
        <v>7</v>
      </c>
      <c r="S21" s="697" t="s">
        <v>1448</v>
      </c>
      <c r="T21" s="2344">
        <v>-12.08</v>
      </c>
      <c r="U21" s="1454"/>
      <c r="V21" s="2007"/>
      <c r="W21" s="2271"/>
      <c r="X21"/>
      <c r="Y21" s="2061"/>
      <c r="Z21" s="32"/>
      <c r="AA21" s="3227"/>
      <c r="AB21" s="4085"/>
      <c r="AC21" s="3687"/>
      <c r="AD21" s="4072"/>
      <c r="AE21" s="4072"/>
      <c r="AF21" s="4072"/>
      <c r="AG21" s="4072"/>
      <c r="AH21" s="4087"/>
      <c r="AI21" s="4089"/>
      <c r="AJ21" s="4075"/>
      <c r="AK21" s="4075"/>
      <c r="AL21" s="4075"/>
      <c r="AM21" s="4075"/>
      <c r="AN21" s="4082"/>
      <c r="AO21" s="32"/>
      <c r="AP21" s="32"/>
      <c r="AQ21" s="32"/>
      <c r="AR21"/>
      <c r="AS21" s="2259"/>
      <c r="AT21"/>
      <c r="AU21" s="2259"/>
      <c r="AV21"/>
      <c r="AW21" s="2260"/>
      <c r="AX21" s="3673"/>
      <c r="AY21" s="4209"/>
      <c r="AZ21" s="4078"/>
      <c r="BA21" s="2257"/>
      <c r="BB21" s="2330" t="s">
        <v>1598</v>
      </c>
      <c r="BC21" s="2683"/>
      <c r="BD21" s="4074"/>
      <c r="BE21" s="2330" t="s">
        <v>1538</v>
      </c>
      <c r="BF21" s="2353"/>
      <c r="BG21" s="1302"/>
      <c r="BH21" s="44"/>
      <c r="BI21" s="44"/>
      <c r="BJ21" s="44"/>
      <c r="BK21" s="44"/>
      <c r="BL21" s="1302"/>
      <c r="BM21" s="44"/>
      <c r="BN21" s="44"/>
      <c r="BO21" s="44"/>
      <c r="BP21" s="44"/>
      <c r="BQ21" s="1302"/>
      <c r="BR21" s="44"/>
      <c r="BS21" s="44"/>
      <c r="BT21" s="44"/>
      <c r="BU21" s="1301"/>
      <c r="BV21" s="3227"/>
      <c r="BW21" s="2138"/>
      <c r="BX21" s="2138"/>
      <c r="BY21" s="2138"/>
      <c r="BZ21" s="2138"/>
      <c r="CA21" s="450"/>
      <c r="CB21" s="450"/>
      <c r="CC21" s="2317" t="s">
        <v>1369</v>
      </c>
      <c r="CD21" s="267"/>
      <c r="CE21" s="2726">
        <v>2</v>
      </c>
      <c r="CF21" s="2792"/>
      <c r="CG21" s="2792"/>
      <c r="CH21" s="3959"/>
      <c r="CI21" s="3959"/>
      <c r="CJ21" s="3902" t="s">
        <v>988</v>
      </c>
      <c r="CK21" s="3903"/>
      <c r="CL21" s="3903"/>
      <c r="CM21" s="3903"/>
      <c r="CN21" s="3904"/>
      <c r="CO21" s="2177"/>
      <c r="CP21" s="2177"/>
      <c r="CQ21" s="2177"/>
      <c r="CR21" s="2178"/>
      <c r="CS21" s="2176" t="s">
        <v>989</v>
      </c>
      <c r="CT21" s="2179"/>
      <c r="CU21" s="2179"/>
      <c r="CV21" s="2179"/>
      <c r="CW21" s="2465"/>
      <c r="CX21" s="3122"/>
      <c r="CY21" s="3663" t="s">
        <v>990</v>
      </c>
      <c r="CZ21" s="3664"/>
      <c r="DA21" s="3664"/>
      <c r="DB21" s="3664"/>
      <c r="DC21" s="3665"/>
      <c r="DD21" s="3665"/>
      <c r="DE21" s="3665"/>
      <c r="DF21" s="3665"/>
      <c r="DG21" s="3665"/>
      <c r="DH21" s="3666"/>
      <c r="DI21" s="913" t="s">
        <v>84</v>
      </c>
      <c r="DJ21" s="2681">
        <v>-12.55</v>
      </c>
      <c r="DK21" s="1401"/>
      <c r="DL21" s="2345" t="s">
        <v>36</v>
      </c>
      <c r="DM21" s="267">
        <v>2</v>
      </c>
      <c r="DN21" s="680" t="s">
        <v>84</v>
      </c>
      <c r="DO21" s="2344">
        <v>-12.3</v>
      </c>
      <c r="DP21" s="2339" t="s">
        <v>661</v>
      </c>
      <c r="DQ21" s="2318">
        <v>96</v>
      </c>
      <c r="DR21" s="32"/>
      <c r="DS21" s="3227"/>
      <c r="DT21" s="2064" t="s">
        <v>128</v>
      </c>
      <c r="DU21" s="2318">
        <v>9</v>
      </c>
      <c r="DZ21" s="3954" t="s">
        <v>1261</v>
      </c>
      <c r="EA21" s="3955"/>
      <c r="EB21" s="3955"/>
      <c r="EC21" s="3956">
        <v>999999</v>
      </c>
      <c r="ED21" s="741" t="s">
        <v>1295</v>
      </c>
      <c r="EE21" s="2163"/>
      <c r="EF21" s="2005">
        <v>13</v>
      </c>
      <c r="EG21" s="3736"/>
      <c r="EH21" s="3737"/>
      <c r="EI21" s="3934" t="s">
        <v>1709</v>
      </c>
      <c r="EJ21" s="3935"/>
      <c r="EK21" s="3935"/>
      <c r="EL21" s="3935"/>
      <c r="EM21" s="3935"/>
      <c r="EN21" s="3935"/>
      <c r="EO21" s="2744"/>
      <c r="EP21" s="3122"/>
      <c r="EQ21" s="3944" t="s">
        <v>1297</v>
      </c>
      <c r="ER21" s="3945"/>
      <c r="ES21" s="2636">
        <v>4</v>
      </c>
      <c r="ET21" s="2862" t="str">
        <f>EV5</f>
        <v>12.36C</v>
      </c>
      <c r="EU21" s="2792"/>
      <c r="EV21" s="3959"/>
      <c r="EW21" s="2792"/>
      <c r="EX21" s="3902" t="s">
        <v>988</v>
      </c>
      <c r="EY21" s="3903"/>
      <c r="EZ21" s="3903"/>
      <c r="FA21" s="3903"/>
      <c r="FB21" s="3904"/>
      <c r="FC21" s="2177"/>
      <c r="FD21" s="2177"/>
      <c r="FE21" s="2177"/>
      <c r="FF21" s="2178"/>
      <c r="FG21" s="2176" t="s">
        <v>989</v>
      </c>
      <c r="FH21" s="2179"/>
      <c r="FI21" s="2179"/>
      <c r="FJ21" s="2179"/>
      <c r="FK21" s="2179"/>
      <c r="FL21" s="2508"/>
      <c r="FM21" s="2516"/>
      <c r="FN21" s="4015"/>
      <c r="FO21" s="4011" t="s">
        <v>990</v>
      </c>
      <c r="FP21" s="4012"/>
      <c r="FQ21" s="4012"/>
      <c r="FR21" s="4012"/>
      <c r="FS21" s="4012"/>
      <c r="FT21" s="4012"/>
      <c r="FU21" s="4012"/>
      <c r="FV21" s="4013"/>
      <c r="FW21" s="1454"/>
      <c r="FX21" s="1301"/>
      <c r="FY21" s="4029"/>
      <c r="FZ21" s="4021"/>
      <c r="GA21" s="4021"/>
      <c r="GB21" s="4021"/>
      <c r="GC21" s="4010"/>
      <c r="GD21" s="4026"/>
      <c r="GE21" s="3227"/>
      <c r="GF21" s="4156"/>
      <c r="GG21" s="4168"/>
      <c r="GH21" s="4170"/>
      <c r="GI21" s="4188"/>
      <c r="GJ21" s="4021"/>
      <c r="GK21" s="4185"/>
      <c r="GL21" s="3980"/>
      <c r="GM21" s="3980"/>
      <c r="GN21" s="4164"/>
      <c r="GO21" s="4165"/>
      <c r="GP21" s="2166"/>
      <c r="GQ21" s="2167"/>
      <c r="GR21" s="2165"/>
      <c r="GS21" s="2167"/>
      <c r="GT21" s="2165"/>
      <c r="GU21" s="32"/>
      <c r="GV21" s="3227"/>
      <c r="GW21" s="32"/>
      <c r="GX21" s="4146"/>
      <c r="GY21" s="3998"/>
      <c r="GZ21" s="3998"/>
      <c r="HA21" s="4156"/>
      <c r="HB21" s="4157"/>
      <c r="HC21" s="4164"/>
      <c r="HD21" s="4157"/>
      <c r="HE21" s="4164"/>
      <c r="HF21" s="4165"/>
      <c r="HG21" s="2167"/>
      <c r="HH21" s="2167"/>
      <c r="HI21" s="2167"/>
      <c r="HJ21" s="2166"/>
      <c r="HK21" s="2165"/>
      <c r="HL21" s="4146"/>
      <c r="HM21" s="4029"/>
      <c r="HN21" s="4026"/>
      <c r="HO21" s="32"/>
      <c r="HP21" s="3227"/>
      <c r="HQ21" s="32"/>
      <c r="HR21" s="2095"/>
      <c r="HS21" s="2096"/>
      <c r="HT21" s="1930"/>
      <c r="HU21" s="2096"/>
      <c r="HV21" s="2096"/>
      <c r="HW21" s="1930"/>
      <c r="HX21" s="2096"/>
      <c r="HY21" s="2096"/>
      <c r="HZ21" s="2097"/>
      <c r="IC21" s="913"/>
      <c r="ID21" s="681"/>
      <c r="IE21" s="912"/>
    </row>
    <row r="22" spans="1:239" ht="13" customHeight="1">
      <c r="A22" s="3227"/>
      <c r="B22" s="32"/>
      <c r="C22" s="2317" t="s">
        <v>35</v>
      </c>
      <c r="D22" s="2318">
        <v>1</v>
      </c>
      <c r="E22" s="3954"/>
      <c r="F22" s="3955"/>
      <c r="G22" s="3955"/>
      <c r="H22" s="3955"/>
      <c r="I22" s="2137"/>
      <c r="J22" s="2138"/>
      <c r="K22" s="2006"/>
      <c r="L22" s="2060"/>
      <c r="M22" s="2054"/>
      <c r="N22" s="334" t="s">
        <v>245</v>
      </c>
      <c r="O22" s="2005">
        <v>8</v>
      </c>
      <c r="P22" s="4123"/>
      <c r="Q22" s="2064" t="s">
        <v>378</v>
      </c>
      <c r="R22" s="267">
        <v>8</v>
      </c>
      <c r="S22" s="697" t="s">
        <v>1448</v>
      </c>
      <c r="T22" s="2344">
        <v>-12.08</v>
      </c>
      <c r="U22" s="1454"/>
      <c r="V22" s="2007"/>
      <c r="W22" s="2271"/>
      <c r="X22"/>
      <c r="Y22" s="2061"/>
      <c r="Z22" s="32"/>
      <c r="AA22" s="3227"/>
      <c r="AB22" s="4085"/>
      <c r="AC22" s="3687"/>
      <c r="AD22" s="4072"/>
      <c r="AE22" s="4072"/>
      <c r="AF22" s="4072"/>
      <c r="AG22" s="4072"/>
      <c r="AH22" s="4087"/>
      <c r="AI22" s="4089"/>
      <c r="AJ22" s="4075"/>
      <c r="AK22" s="4075"/>
      <c r="AL22" s="4075"/>
      <c r="AM22" s="4075"/>
      <c r="AN22" s="4082"/>
      <c r="AO22" s="32"/>
      <c r="AP22" s="32"/>
      <c r="AQ22" s="32"/>
      <c r="AR22"/>
      <c r="AS22" s="2259"/>
      <c r="AT22"/>
      <c r="AU22" s="2259"/>
      <c r="AV22"/>
      <c r="AW22" s="2260"/>
      <c r="AX22" s="3673"/>
      <c r="AY22" s="4209"/>
      <c r="AZ22" s="4078"/>
      <c r="BA22" s="2257"/>
      <c r="BB22" s="2135"/>
      <c r="BC22" s="2146"/>
      <c r="BD22" s="4074"/>
      <c r="BE22" s="2147"/>
      <c r="BF22" s="2147"/>
      <c r="BG22" s="1302"/>
      <c r="BH22" s="44"/>
      <c r="BI22" s="44"/>
      <c r="BJ22" s="44"/>
      <c r="BK22" s="44"/>
      <c r="BL22" s="1302"/>
      <c r="BM22" s="44"/>
      <c r="BN22" s="44"/>
      <c r="BO22" s="44"/>
      <c r="BP22" s="44"/>
      <c r="BQ22" s="1302"/>
      <c r="BR22" s="44"/>
      <c r="BS22" s="44"/>
      <c r="BT22" s="44"/>
      <c r="BU22" s="1301"/>
      <c r="BV22" s="3227"/>
      <c r="BW22" s="2138"/>
      <c r="BX22" s="2138"/>
      <c r="BY22" s="2138"/>
      <c r="BZ22" s="2138"/>
      <c r="CA22" s="450"/>
      <c r="CB22" s="450"/>
      <c r="CC22" s="2317" t="s">
        <v>1297</v>
      </c>
      <c r="CD22" s="267"/>
      <c r="CE22" s="267">
        <v>3</v>
      </c>
      <c r="CF22" s="2792"/>
      <c r="CG22" s="2792"/>
      <c r="CH22" s="3959"/>
      <c r="CI22" s="3959"/>
      <c r="CJ22" s="1501" t="s">
        <v>148</v>
      </c>
      <c r="CK22" s="1501" t="s">
        <v>149</v>
      </c>
      <c r="CL22" s="1501" t="s">
        <v>150</v>
      </c>
      <c r="CM22" s="1501" t="s">
        <v>151</v>
      </c>
      <c r="CN22" s="1501" t="s">
        <v>152</v>
      </c>
      <c r="CO22" s="1501" t="s">
        <v>153</v>
      </c>
      <c r="CP22" s="1501" t="s">
        <v>334</v>
      </c>
      <c r="CQ22" s="1501" t="s">
        <v>335</v>
      </c>
      <c r="CR22" s="1501" t="s">
        <v>336</v>
      </c>
      <c r="CS22" s="1501" t="s">
        <v>1001</v>
      </c>
      <c r="CT22" s="1501" t="s">
        <v>662</v>
      </c>
      <c r="CU22" s="1501" t="s">
        <v>654</v>
      </c>
      <c r="CV22" s="1501" t="s">
        <v>663</v>
      </c>
      <c r="CW22" s="1501" t="s">
        <v>664</v>
      </c>
      <c r="CX22" s="3122"/>
      <c r="CY22" s="1501" t="s">
        <v>1002</v>
      </c>
      <c r="CZ22" s="1501" t="s">
        <v>665</v>
      </c>
      <c r="DA22" s="1501" t="s">
        <v>666</v>
      </c>
      <c r="DB22" s="1501" t="s">
        <v>667</v>
      </c>
      <c r="DC22" s="1501" t="s">
        <v>668</v>
      </c>
      <c r="DD22" s="1501" t="s">
        <v>1003</v>
      </c>
      <c r="DE22" s="1501" t="s">
        <v>1004</v>
      </c>
      <c r="DF22" s="1501" t="s">
        <v>1005</v>
      </c>
      <c r="DG22" s="1501" t="s">
        <v>1006</v>
      </c>
      <c r="DH22" s="1501" t="s">
        <v>1007</v>
      </c>
      <c r="DI22" s="474" t="s">
        <v>1315</v>
      </c>
      <c r="DJ22" s="2093"/>
      <c r="DK22" s="2094">
        <v>5</v>
      </c>
      <c r="DN22"/>
      <c r="DO22" s="2280"/>
      <c r="DQ22" s="2094"/>
      <c r="DR22" s="32"/>
      <c r="DS22" s="3227"/>
      <c r="DT22" s="2064" t="s">
        <v>329</v>
      </c>
      <c r="DU22" s="2318">
        <v>10</v>
      </c>
      <c r="DZ22" s="3954"/>
      <c r="EA22" s="3955"/>
      <c r="EB22" s="3955"/>
      <c r="EC22" s="3957"/>
      <c r="ED22" s="741" t="s">
        <v>1299</v>
      </c>
      <c r="EE22" s="2163"/>
      <c r="EF22" s="2005">
        <v>14</v>
      </c>
      <c r="EG22" s="3736"/>
      <c r="EH22" s="3737"/>
      <c r="EI22" s="2137"/>
      <c r="EJ22" s="2138"/>
      <c r="EK22" s="2138"/>
      <c r="EL22" s="2138"/>
      <c r="EM22" s="450"/>
      <c r="EN22" s="450"/>
      <c r="EO22" s="2747"/>
      <c r="EP22" s="3122"/>
      <c r="EQ22" s="3944" t="s">
        <v>1303</v>
      </c>
      <c r="ER22" s="3945"/>
      <c r="ES22" s="2636">
        <v>5</v>
      </c>
      <c r="ET22" s="2861"/>
      <c r="EU22" s="2792"/>
      <c r="EV22" s="3959"/>
      <c r="EW22" s="2792"/>
      <c r="EX22" s="1501" t="s">
        <v>148</v>
      </c>
      <c r="EY22" s="1501" t="s">
        <v>149</v>
      </c>
      <c r="EZ22" s="1501" t="s">
        <v>150</v>
      </c>
      <c r="FA22" s="1501" t="s">
        <v>151</v>
      </c>
      <c r="FB22" s="1501" t="s">
        <v>152</v>
      </c>
      <c r="FC22" s="1501" t="s">
        <v>153</v>
      </c>
      <c r="FD22" s="1501" t="s">
        <v>334</v>
      </c>
      <c r="FE22" s="1501" t="s">
        <v>335</v>
      </c>
      <c r="FF22" s="1501" t="s">
        <v>336</v>
      </c>
      <c r="FG22" s="1501" t="s">
        <v>1001</v>
      </c>
      <c r="FH22" s="1501" t="s">
        <v>662</v>
      </c>
      <c r="FI22" s="1501" t="s">
        <v>654</v>
      </c>
      <c r="FJ22" s="1501" t="s">
        <v>663</v>
      </c>
      <c r="FK22" s="1501" t="s">
        <v>664</v>
      </c>
      <c r="FL22" s="1501" t="s">
        <v>1002</v>
      </c>
      <c r="FM22" s="1501" t="s">
        <v>665</v>
      </c>
      <c r="FN22" s="4015"/>
      <c r="FO22" s="1501" t="s">
        <v>666</v>
      </c>
      <c r="FP22" s="1501" t="s">
        <v>667</v>
      </c>
      <c r="FQ22" s="1501" t="s">
        <v>668</v>
      </c>
      <c r="FR22" s="1501" t="s">
        <v>1003</v>
      </c>
      <c r="FS22" s="1501" t="s">
        <v>1004</v>
      </c>
      <c r="FT22" s="1501" t="s">
        <v>1005</v>
      </c>
      <c r="FU22" s="1501" t="s">
        <v>1006</v>
      </c>
      <c r="FV22" s="1501" t="s">
        <v>1007</v>
      </c>
      <c r="FW22" s="1454"/>
      <c r="FX22" s="1301"/>
      <c r="FY22" s="4029"/>
      <c r="FZ22" s="4021"/>
      <c r="GA22" s="4021"/>
      <c r="GB22" s="4021"/>
      <c r="GC22" s="4010"/>
      <c r="GD22" s="4026"/>
      <c r="GE22" s="3227"/>
      <c r="GF22" s="4156"/>
      <c r="GG22" s="4168"/>
      <c r="GH22" s="4170"/>
      <c r="GI22" s="4188"/>
      <c r="GJ22" s="4021"/>
      <c r="GK22" s="4185"/>
      <c r="GL22" s="3980"/>
      <c r="GM22" s="3980"/>
      <c r="GN22" s="4164"/>
      <c r="GO22" s="4165"/>
      <c r="GP22" s="2166"/>
      <c r="GQ22" s="2167"/>
      <c r="GR22" s="2165"/>
      <c r="GS22" s="2167"/>
      <c r="GT22" s="2165"/>
      <c r="GU22" s="32"/>
      <c r="GV22" s="3227"/>
      <c r="GW22" s="32"/>
      <c r="GX22" s="4146"/>
      <c r="GY22" s="3998"/>
      <c r="GZ22" s="3998"/>
      <c r="HA22" s="4156"/>
      <c r="HB22" s="4157"/>
      <c r="HC22" s="4164"/>
      <c r="HD22" s="4157"/>
      <c r="HE22" s="4164"/>
      <c r="HF22" s="4165"/>
      <c r="HG22" s="2167"/>
      <c r="HH22" s="2167"/>
      <c r="HI22" s="2167"/>
      <c r="HJ22" s="2166"/>
      <c r="HK22" s="2165"/>
      <c r="HL22" s="4146"/>
      <c r="HM22" s="4029"/>
      <c r="HN22" s="4026"/>
      <c r="HO22" s="32"/>
      <c r="HP22" s="3227"/>
      <c r="HQ22" s="32"/>
      <c r="HR22" s="2095"/>
      <c r="HS22" s="2096"/>
      <c r="HT22" s="1930"/>
      <c r="HU22" s="2096"/>
      <c r="HV22" s="2096"/>
      <c r="HW22" s="1930"/>
      <c r="HX22" s="2096"/>
      <c r="HY22" s="2096"/>
      <c r="HZ22" s="2097"/>
      <c r="IA22" s="1302"/>
      <c r="IB22" s="1301"/>
      <c r="IC22" s="913"/>
      <c r="ID22" s="681"/>
      <c r="IE22" s="912"/>
    </row>
    <row r="23" spans="1:239" ht="18.75" customHeight="1">
      <c r="A23" s="3227"/>
      <c r="B23" s="32"/>
      <c r="C23" s="474" t="s">
        <v>36</v>
      </c>
      <c r="D23" s="475">
        <v>2</v>
      </c>
      <c r="E23" s="3954"/>
      <c r="F23" s="3955"/>
      <c r="G23" s="3955"/>
      <c r="H23" s="3955"/>
      <c r="I23" s="2137"/>
      <c r="J23" s="2138"/>
      <c r="K23" s="2006"/>
      <c r="L23" s="2060"/>
      <c r="M23" s="2054"/>
      <c r="N23" s="335" t="s">
        <v>246</v>
      </c>
      <c r="O23" s="2006">
        <v>9</v>
      </c>
      <c r="P23" s="4123"/>
      <c r="Q23" s="2064" t="s">
        <v>1281</v>
      </c>
      <c r="R23" s="267">
        <v>9</v>
      </c>
      <c r="S23" s="2552" t="s">
        <v>1541</v>
      </c>
      <c r="T23" s="2344"/>
      <c r="U23" s="1454"/>
      <c r="V23" s="2007"/>
      <c r="W23" s="2271"/>
      <c r="X23"/>
      <c r="Y23" s="2061"/>
      <c r="Z23" s="32"/>
      <c r="AA23" s="3227"/>
      <c r="AB23" s="4085"/>
      <c r="AC23" s="3687"/>
      <c r="AD23" s="4072"/>
      <c r="AE23" s="4072"/>
      <c r="AF23" s="4072"/>
      <c r="AG23" s="4072"/>
      <c r="AH23" s="4087"/>
      <c r="AI23" s="4089"/>
      <c r="AJ23" s="4075"/>
      <c r="AK23" s="4075"/>
      <c r="AL23" s="4075"/>
      <c r="AM23" s="4075"/>
      <c r="AN23" s="4082"/>
      <c r="AO23" s="32"/>
      <c r="AP23" s="32"/>
      <c r="AQ23" s="32"/>
      <c r="AR23"/>
      <c r="AS23" s="2259"/>
      <c r="AT23"/>
      <c r="AU23" s="2259"/>
      <c r="AV23"/>
      <c r="AW23" s="2260"/>
      <c r="AX23" s="3673"/>
      <c r="AY23" s="4209"/>
      <c r="AZ23" s="4078"/>
      <c r="BA23" s="2257"/>
      <c r="BB23" s="2135"/>
      <c r="BC23" s="2146"/>
      <c r="BD23" s="4074"/>
      <c r="BE23" s="2147"/>
      <c r="BF23" s="2147"/>
      <c r="BG23" s="1302"/>
      <c r="BH23" s="44"/>
      <c r="BI23" s="44"/>
      <c r="BJ23" s="44"/>
      <c r="BK23" s="44"/>
      <c r="BL23" s="1302"/>
      <c r="BM23" s="44"/>
      <c r="BN23" s="44"/>
      <c r="BO23" s="44"/>
      <c r="BP23" s="44"/>
      <c r="BQ23" s="1302"/>
      <c r="BR23" s="44"/>
      <c r="BS23" s="44"/>
      <c r="BT23" s="44"/>
      <c r="BU23" s="1301"/>
      <c r="BV23" s="3227"/>
      <c r="BW23" s="2138"/>
      <c r="BX23" s="2138"/>
      <c r="BY23" s="2138"/>
      <c r="BZ23" s="2138"/>
      <c r="CA23" s="450"/>
      <c r="CB23" s="450"/>
      <c r="CC23" s="2317" t="s">
        <v>1303</v>
      </c>
      <c r="CD23" s="267"/>
      <c r="CE23" s="2726">
        <v>4</v>
      </c>
      <c r="CF23" s="2792"/>
      <c r="CG23" s="2792"/>
      <c r="CH23" s="3959"/>
      <c r="CI23" s="3959"/>
      <c r="CJ23" s="3940" t="s">
        <v>1016</v>
      </c>
      <c r="CK23" s="3962" t="s">
        <v>1017</v>
      </c>
      <c r="CL23" s="3962" t="s">
        <v>1018</v>
      </c>
      <c r="CM23" s="3962" t="s">
        <v>1019</v>
      </c>
      <c r="CN23" s="3962" t="s">
        <v>1020</v>
      </c>
      <c r="CO23" s="3962" t="s">
        <v>1021</v>
      </c>
      <c r="CP23" s="3962" t="s">
        <v>1022</v>
      </c>
      <c r="CQ23" s="3962" t="s">
        <v>1023</v>
      </c>
      <c r="CR23" s="3962" t="s">
        <v>1024</v>
      </c>
      <c r="CS23" s="3962" t="s">
        <v>1025</v>
      </c>
      <c r="CT23" s="3962" t="s">
        <v>1026</v>
      </c>
      <c r="CU23" s="3962" t="s">
        <v>1027</v>
      </c>
      <c r="CV23" s="3962" t="s">
        <v>1028</v>
      </c>
      <c r="CW23" s="3680" t="s">
        <v>1029</v>
      </c>
      <c r="CX23" s="3122"/>
      <c r="CY23" s="3962" t="s">
        <v>1030</v>
      </c>
      <c r="CZ23" s="3940" t="s">
        <v>1031</v>
      </c>
      <c r="DA23" s="3940" t="s">
        <v>1032</v>
      </c>
      <c r="DB23" s="3940" t="s">
        <v>1033</v>
      </c>
      <c r="DC23" s="3940" t="s">
        <v>1034</v>
      </c>
      <c r="DD23" s="3940" t="s">
        <v>1035</v>
      </c>
      <c r="DE23" s="3940" t="s">
        <v>1036</v>
      </c>
      <c r="DF23" s="3940" t="s">
        <v>1037</v>
      </c>
      <c r="DG23" s="3940" t="s">
        <v>1038</v>
      </c>
      <c r="DH23" s="3096" t="s">
        <v>1039</v>
      </c>
      <c r="DI23" s="1614" t="s">
        <v>84</v>
      </c>
      <c r="DJ23" s="2682">
        <v>-12.55</v>
      </c>
      <c r="DK23" s="1560"/>
      <c r="DL23" s="2062"/>
      <c r="DM23"/>
      <c r="DN23"/>
      <c r="DO23" s="2280"/>
      <c r="DP23" s="2058"/>
      <c r="DQ23" s="1301"/>
      <c r="DR23" s="32"/>
      <c r="DS23" s="3227"/>
      <c r="DT23" s="2064" t="s">
        <v>1316</v>
      </c>
      <c r="DU23" s="2318">
        <v>11</v>
      </c>
      <c r="DV23" s="2137"/>
      <c r="DW23"/>
      <c r="DX23" s="1930"/>
      <c r="DY23" s="2266"/>
      <c r="DZ23" s="2004"/>
      <c r="EA23" s="450"/>
      <c r="EB23" s="450"/>
      <c r="EC23" s="1401"/>
      <c r="ED23" s="741" t="s">
        <v>1301</v>
      </c>
      <c r="EE23" s="2163"/>
      <c r="EF23" s="2005">
        <v>15</v>
      </c>
      <c r="EG23" s="3736"/>
      <c r="EH23" s="3737"/>
      <c r="EI23" s="2137"/>
      <c r="EJ23" s="2138"/>
      <c r="EK23" s="2138"/>
      <c r="EL23" s="2138"/>
      <c r="EM23" s="450"/>
      <c r="EN23" s="450"/>
      <c r="EO23" s="2747"/>
      <c r="EP23" s="3122"/>
      <c r="EQ23" s="3944" t="s">
        <v>1311</v>
      </c>
      <c r="ER23" s="3945"/>
      <c r="ES23" s="2636">
        <v>6</v>
      </c>
      <c r="ET23" s="2861"/>
      <c r="EU23" s="2792"/>
      <c r="EV23" s="3959"/>
      <c r="EW23" s="2792"/>
      <c r="EX23" s="3962" t="s">
        <v>1016</v>
      </c>
      <c r="EY23" s="3962" t="s">
        <v>1017</v>
      </c>
      <c r="EZ23" s="3962" t="s">
        <v>1018</v>
      </c>
      <c r="FA23" s="3962" t="s">
        <v>1019</v>
      </c>
      <c r="FB23" s="3962" t="s">
        <v>1020</v>
      </c>
      <c r="FC23" s="3962" t="s">
        <v>1021</v>
      </c>
      <c r="FD23" s="3962" t="s">
        <v>1022</v>
      </c>
      <c r="FE23" s="3962" t="s">
        <v>1023</v>
      </c>
      <c r="FF23" s="3962" t="s">
        <v>1024</v>
      </c>
      <c r="FG23" s="3962" t="s">
        <v>1025</v>
      </c>
      <c r="FH23" s="3962" t="s">
        <v>1026</v>
      </c>
      <c r="FI23" s="3962" t="s">
        <v>1027</v>
      </c>
      <c r="FJ23" s="3096" t="s">
        <v>1028</v>
      </c>
      <c r="FK23" s="3940" t="s">
        <v>1029</v>
      </c>
      <c r="FL23" s="3946" t="s">
        <v>1030</v>
      </c>
      <c r="FM23" s="3946" t="s">
        <v>1031</v>
      </c>
      <c r="FN23" s="4015"/>
      <c r="FO23" s="3976" t="s">
        <v>1032</v>
      </c>
      <c r="FP23" s="3976" t="s">
        <v>1033</v>
      </c>
      <c r="FQ23" s="3976" t="s">
        <v>1034</v>
      </c>
      <c r="FR23" s="3976" t="s">
        <v>1035</v>
      </c>
      <c r="FS23" s="3976" t="s">
        <v>1036</v>
      </c>
      <c r="FT23" s="3976" t="s">
        <v>1037</v>
      </c>
      <c r="FU23" s="3976" t="s">
        <v>1038</v>
      </c>
      <c r="FV23" s="3976" t="s">
        <v>1039</v>
      </c>
      <c r="FW23" s="1454"/>
      <c r="FX23" s="1301"/>
      <c r="FY23" s="4029"/>
      <c r="FZ23" s="4021"/>
      <c r="GA23" s="4021"/>
      <c r="GB23" s="4021"/>
      <c r="GC23" s="4010"/>
      <c r="GD23" s="4026"/>
      <c r="GE23" s="3227"/>
      <c r="GF23" s="4156"/>
      <c r="GG23" s="4168"/>
      <c r="GH23" s="4170"/>
      <c r="GI23" s="4188"/>
      <c r="GJ23" s="4021"/>
      <c r="GK23" s="4185"/>
      <c r="GL23" s="3980"/>
      <c r="GM23" s="3980"/>
      <c r="GN23" s="4164"/>
      <c r="GO23" s="4165"/>
      <c r="GP23" s="2166"/>
      <c r="GQ23" s="2167"/>
      <c r="GR23" s="2165"/>
      <c r="GS23" s="2167"/>
      <c r="GT23" s="2165"/>
      <c r="GU23" s="32"/>
      <c r="GV23" s="3227"/>
      <c r="GW23" s="32"/>
      <c r="GX23" s="4146"/>
      <c r="GY23" s="3998"/>
      <c r="GZ23" s="3998"/>
      <c r="HA23" s="4156"/>
      <c r="HB23" s="4157"/>
      <c r="HC23" s="4164"/>
      <c r="HD23" s="4157"/>
      <c r="HE23" s="4164"/>
      <c r="HF23" s="4165"/>
      <c r="HG23" s="2167"/>
      <c r="HH23" s="2167"/>
      <c r="HI23" s="2167"/>
      <c r="HJ23" s="2166"/>
      <c r="HK23" s="2165"/>
      <c r="HL23" s="4146"/>
      <c r="HM23" s="4029"/>
      <c r="HN23" s="4026"/>
      <c r="HO23" s="32"/>
      <c r="HP23" s="3227"/>
      <c r="HQ23" s="32"/>
      <c r="HR23" s="2095"/>
      <c r="HS23" s="2096"/>
      <c r="HT23" s="1930"/>
      <c r="HU23" s="2096"/>
      <c r="HV23" s="2096"/>
      <c r="HW23" s="1930"/>
      <c r="HX23" s="2096"/>
      <c r="HY23" s="2096"/>
      <c r="HZ23" s="2097"/>
      <c r="IA23" s="1302"/>
      <c r="IB23" s="1301"/>
      <c r="IC23" s="913"/>
      <c r="ID23" s="681"/>
      <c r="IE23" s="912"/>
    </row>
    <row r="24" spans="1:239" ht="13" customHeight="1">
      <c r="A24" s="3227"/>
      <c r="B24" s="2551"/>
      <c r="C24" s="2552" t="s">
        <v>1448</v>
      </c>
      <c r="D24" s="2662" t="s">
        <v>777</v>
      </c>
      <c r="E24" s="3954"/>
      <c r="F24" s="3955"/>
      <c r="G24" s="3955"/>
      <c r="H24" s="3955"/>
      <c r="I24" s="2137"/>
      <c r="J24" s="2138"/>
      <c r="K24" s="2006"/>
      <c r="L24" s="2060"/>
      <c r="M24" s="2054"/>
      <c r="N24" s="334" t="s">
        <v>515</v>
      </c>
      <c r="O24" s="2005">
        <v>10</v>
      </c>
      <c r="P24" s="4123"/>
      <c r="Q24" s="2064" t="s">
        <v>1306</v>
      </c>
      <c r="R24" s="267">
        <v>10</v>
      </c>
      <c r="S24" s="697" t="s">
        <v>1540</v>
      </c>
      <c r="T24" s="2344">
        <v>-12.08</v>
      </c>
      <c r="U24" s="1454"/>
      <c r="V24" s="2007"/>
      <c r="W24" s="2271"/>
      <c r="X24"/>
      <c r="Y24" s="2061"/>
      <c r="Z24" s="32"/>
      <c r="AA24" s="3227"/>
      <c r="AB24" s="4085"/>
      <c r="AC24" s="3687"/>
      <c r="AD24" s="4072"/>
      <c r="AE24" s="4072"/>
      <c r="AF24" s="4072"/>
      <c r="AG24" s="4072"/>
      <c r="AH24" s="4087"/>
      <c r="AI24" s="4089"/>
      <c r="AJ24" s="4075"/>
      <c r="AK24" s="4075"/>
      <c r="AL24" s="4075"/>
      <c r="AM24" s="4075"/>
      <c r="AN24" s="4082"/>
      <c r="AO24" s="32"/>
      <c r="AP24" s="32"/>
      <c r="AQ24" s="32"/>
      <c r="AR24"/>
      <c r="AS24" s="2259"/>
      <c r="AT24"/>
      <c r="AU24" s="2259"/>
      <c r="AV24"/>
      <c r="AW24" s="2260"/>
      <c r="AX24" s="3673"/>
      <c r="AY24" s="4209"/>
      <c r="AZ24" s="4078"/>
      <c r="BA24" s="2257"/>
      <c r="BB24" s="2135"/>
      <c r="BC24" s="2146"/>
      <c r="BD24" s="4074"/>
      <c r="BE24" s="2147"/>
      <c r="BF24" s="2147"/>
      <c r="BG24" s="1302"/>
      <c r="BH24" s="44"/>
      <c r="BI24" s="44"/>
      <c r="BJ24" s="44"/>
      <c r="BK24" s="44"/>
      <c r="BL24" s="1302"/>
      <c r="BM24" s="44"/>
      <c r="BN24" s="44"/>
      <c r="BO24" s="44"/>
      <c r="BP24" s="44"/>
      <c r="BQ24" s="1302"/>
      <c r="BR24" s="44"/>
      <c r="BS24" s="44"/>
      <c r="BT24" s="44"/>
      <c r="BU24" s="1301"/>
      <c r="BV24" s="3227"/>
      <c r="CC24" s="4211" t="s">
        <v>1311</v>
      </c>
      <c r="CD24" s="4212"/>
      <c r="CE24" s="4219">
        <v>5</v>
      </c>
      <c r="CF24" s="2791"/>
      <c r="CG24" s="2791"/>
      <c r="CH24" s="4204" t="s">
        <v>1662</v>
      </c>
      <c r="CI24" s="2791"/>
      <c r="CJ24" s="3941"/>
      <c r="CK24" s="3680"/>
      <c r="CL24" s="3680"/>
      <c r="CM24" s="3680"/>
      <c r="CN24" s="3680"/>
      <c r="CO24" s="3680"/>
      <c r="CP24" s="3680"/>
      <c r="CQ24" s="3680"/>
      <c r="CR24" s="3987"/>
      <c r="CS24" s="4068"/>
      <c r="CT24" s="4068"/>
      <c r="CU24" s="4068"/>
      <c r="CV24" s="4068"/>
      <c r="CW24" s="4068"/>
      <c r="CX24" s="3122"/>
      <c r="CY24" s="3680"/>
      <c r="CZ24" s="3941"/>
      <c r="DA24" s="3941"/>
      <c r="DB24" s="3941"/>
      <c r="DC24" s="3941"/>
      <c r="DD24" s="3941"/>
      <c r="DE24" s="3941"/>
      <c r="DF24" s="3941"/>
      <c r="DG24" s="3941"/>
      <c r="DH24" s="3096"/>
      <c r="DI24" s="2062"/>
      <c r="DJ24" s="2063"/>
      <c r="DK24" s="1301"/>
      <c r="DL24" s="2062"/>
      <c r="DM24"/>
      <c r="DN24"/>
      <c r="DO24" s="2280"/>
      <c r="DP24" s="1302"/>
      <c r="DQ24" s="1301"/>
      <c r="DR24" s="32"/>
      <c r="DS24" s="3227"/>
      <c r="DT24" s="2317" t="s">
        <v>83</v>
      </c>
      <c r="DU24" s="2318">
        <v>96</v>
      </c>
      <c r="DV24" s="2137"/>
      <c r="DW24"/>
      <c r="DX24" s="1930"/>
      <c r="DY24" s="2266"/>
      <c r="DZ24" s="2004"/>
      <c r="EA24" s="450"/>
      <c r="EB24" s="450"/>
      <c r="EC24" s="1401"/>
      <c r="ED24" s="741" t="s">
        <v>83</v>
      </c>
      <c r="EE24" s="2163"/>
      <c r="EF24" s="2005">
        <v>96</v>
      </c>
      <c r="EG24" s="2053"/>
      <c r="EH24" s="2054"/>
      <c r="EI24" s="2004"/>
      <c r="EN24" s="450"/>
      <c r="EO24" s="2747"/>
      <c r="EP24" s="3122"/>
      <c r="EQ24" s="3944" t="s">
        <v>333</v>
      </c>
      <c r="ER24" s="3945"/>
      <c r="ES24" s="2636">
        <v>96</v>
      </c>
      <c r="ET24" s="2861"/>
      <c r="EU24" s="2791"/>
      <c r="EW24" s="2791"/>
      <c r="EX24" s="3680"/>
      <c r="EY24" s="3680"/>
      <c r="EZ24" s="3680"/>
      <c r="FA24" s="3680"/>
      <c r="FB24" s="3680"/>
      <c r="FC24" s="3680"/>
      <c r="FD24" s="3680"/>
      <c r="FE24" s="3680"/>
      <c r="FF24" s="3987"/>
      <c r="FG24" s="4068"/>
      <c r="FH24" s="4068"/>
      <c r="FI24" s="4068"/>
      <c r="FJ24" s="4057"/>
      <c r="FK24" s="3845"/>
      <c r="FL24" s="3671"/>
      <c r="FM24" s="3671"/>
      <c r="FN24" s="4015"/>
      <c r="FO24" s="3977"/>
      <c r="FP24" s="3977"/>
      <c r="FQ24" s="3977"/>
      <c r="FR24" s="3977"/>
      <c r="FS24" s="3977"/>
      <c r="FT24" s="3977"/>
      <c r="FU24" s="3977"/>
      <c r="FV24" s="3977"/>
      <c r="FW24" s="1454"/>
      <c r="FX24" s="1301"/>
      <c r="FY24" s="4029"/>
      <c r="FZ24" s="4021"/>
      <c r="GA24" s="4021"/>
      <c r="GB24" s="4021"/>
      <c r="GC24" s="4010"/>
      <c r="GD24" s="4026"/>
      <c r="GE24" s="3227"/>
      <c r="GF24" s="4156"/>
      <c r="GG24" s="4168"/>
      <c r="GH24" s="4170"/>
      <c r="GI24" s="4188"/>
      <c r="GJ24" s="4021"/>
      <c r="GK24" s="4185"/>
      <c r="GL24" s="3980"/>
      <c r="GM24" s="3980"/>
      <c r="GN24" s="4164"/>
      <c r="GO24" s="4165"/>
      <c r="GP24" s="2166"/>
      <c r="GQ24" s="2167"/>
      <c r="GR24" s="2165"/>
      <c r="GS24" s="2167"/>
      <c r="GT24" s="2165"/>
      <c r="GU24" s="32"/>
      <c r="GV24" s="3227"/>
      <c r="GW24" s="32"/>
      <c r="GX24" s="4146"/>
      <c r="GY24" s="3998"/>
      <c r="GZ24" s="3998"/>
      <c r="HA24" s="4156"/>
      <c r="HB24" s="4157"/>
      <c r="HC24" s="4164"/>
      <c r="HD24" s="4157"/>
      <c r="HE24" s="4164"/>
      <c r="HF24" s="4165"/>
      <c r="HG24" s="2167"/>
      <c r="HH24" s="2167"/>
      <c r="HI24" s="2167"/>
      <c r="HJ24" s="2166"/>
      <c r="HK24" s="2165"/>
      <c r="HL24" s="4146"/>
      <c r="HM24" s="4029"/>
      <c r="HN24" s="4026"/>
      <c r="HO24" s="32"/>
      <c r="HP24" s="3227"/>
      <c r="HQ24" s="32"/>
      <c r="HR24" s="2095"/>
      <c r="HS24" s="2096"/>
      <c r="HT24" s="1930"/>
      <c r="HU24" s="2096"/>
      <c r="HV24" s="2096"/>
      <c r="HW24" s="1930"/>
      <c r="HX24" s="2096"/>
      <c r="HY24" s="2096"/>
      <c r="HZ24" s="2097"/>
      <c r="IA24" s="1302"/>
      <c r="IB24" s="1301"/>
      <c r="IC24" s="913"/>
      <c r="ID24" s="681"/>
      <c r="IE24" s="912"/>
    </row>
    <row r="25" spans="1:239" ht="13" customHeight="1">
      <c r="A25" s="3227"/>
      <c r="B25" s="32"/>
      <c r="C25" s="2269"/>
      <c r="D25" s="2270"/>
      <c r="E25" s="3954"/>
      <c r="F25" s="3955"/>
      <c r="G25" s="3955"/>
      <c r="H25" s="3955"/>
      <c r="I25" s="2137"/>
      <c r="J25" s="2138"/>
      <c r="K25" s="2006"/>
      <c r="L25" s="2060"/>
      <c r="M25" s="2054"/>
      <c r="N25" s="334" t="s">
        <v>128</v>
      </c>
      <c r="O25" s="2005">
        <v>11</v>
      </c>
      <c r="P25" s="4123"/>
      <c r="Q25" s="2064" t="s">
        <v>1395</v>
      </c>
      <c r="R25" s="267">
        <v>11</v>
      </c>
      <c r="S25" s="697" t="s">
        <v>1237</v>
      </c>
      <c r="T25" s="2581">
        <v>-12.08</v>
      </c>
      <c r="U25" s="1454"/>
      <c r="V25" s="2007"/>
      <c r="W25" s="2271"/>
      <c r="X25"/>
      <c r="Y25" s="2061"/>
      <c r="Z25" s="32"/>
      <c r="AA25" s="3227"/>
      <c r="AB25" s="4085"/>
      <c r="AC25" s="3687"/>
      <c r="AD25" s="4072"/>
      <c r="AE25" s="4072"/>
      <c r="AF25" s="4072"/>
      <c r="AG25" s="4072"/>
      <c r="AH25" s="4087"/>
      <c r="AI25" s="4089"/>
      <c r="AJ25" s="4075"/>
      <c r="AK25" s="4075"/>
      <c r="AL25" s="4075"/>
      <c r="AM25" s="4075"/>
      <c r="AN25" s="4082"/>
      <c r="AO25" s="32"/>
      <c r="AP25" s="32"/>
      <c r="AQ25" s="32"/>
      <c r="AR25"/>
      <c r="AS25" s="2259"/>
      <c r="AT25"/>
      <c r="AU25" s="2259"/>
      <c r="AV25"/>
      <c r="AW25" s="2260"/>
      <c r="AX25" s="3673"/>
      <c r="AY25" s="4209"/>
      <c r="AZ25" s="4078"/>
      <c r="BA25" s="2257"/>
      <c r="BB25" s="2135"/>
      <c r="BC25" s="2146"/>
      <c r="BD25" s="4074"/>
      <c r="BE25" s="2147"/>
      <c r="BF25" s="2147"/>
      <c r="BG25" s="2004"/>
      <c r="BJ25" s="44"/>
      <c r="BL25" s="2004"/>
      <c r="BQ25" s="2004"/>
      <c r="BU25" s="1401"/>
      <c r="BV25" s="3227"/>
      <c r="CC25" s="4213"/>
      <c r="CD25" s="4214"/>
      <c r="CE25" s="4220"/>
      <c r="CF25" s="2791"/>
      <c r="CG25" s="2791"/>
      <c r="CH25" s="4204"/>
      <c r="CI25" s="2791"/>
      <c r="CJ25" s="3941"/>
      <c r="CK25" s="3680"/>
      <c r="CL25" s="3680"/>
      <c r="CM25" s="3680"/>
      <c r="CN25" s="3680"/>
      <c r="CO25" s="3680"/>
      <c r="CP25" s="3680"/>
      <c r="CQ25" s="3680"/>
      <c r="CR25" s="3987"/>
      <c r="CS25" s="4068"/>
      <c r="CT25" s="4068"/>
      <c r="CU25" s="4068"/>
      <c r="CV25" s="4068"/>
      <c r="CW25" s="4068"/>
      <c r="CX25" s="3122"/>
      <c r="CY25" s="3680"/>
      <c r="CZ25" s="3941"/>
      <c r="DA25" s="3941"/>
      <c r="DB25" s="3941"/>
      <c r="DC25" s="3941"/>
      <c r="DD25" s="3941"/>
      <c r="DE25" s="3941"/>
      <c r="DF25" s="3941"/>
      <c r="DG25" s="3941"/>
      <c r="DH25" s="3096"/>
      <c r="DI25" s="2004"/>
      <c r="DJ25" s="450"/>
      <c r="DK25" s="1401"/>
      <c r="DL25" s="2062"/>
      <c r="DM25"/>
      <c r="DN25"/>
      <c r="DO25" s="2280"/>
      <c r="DP25" s="1302"/>
      <c r="DQ25" s="1301"/>
      <c r="DR25" s="32"/>
      <c r="DS25" s="3227"/>
      <c r="DT25" s="2124"/>
      <c r="DV25" s="2137"/>
      <c r="DW25"/>
      <c r="DX25" s="1930"/>
      <c r="DY25" s="2266"/>
      <c r="DZ25" s="2004"/>
      <c r="EA25" s="450"/>
      <c r="EB25" s="450"/>
      <c r="EC25" s="1401"/>
      <c r="EG25" s="2053"/>
      <c r="EH25" s="2054"/>
      <c r="EI25" s="2587"/>
      <c r="EJ25" s="2585"/>
      <c r="EK25" s="2585"/>
      <c r="EN25" s="2041"/>
      <c r="EO25" s="2747"/>
      <c r="EP25" s="3122"/>
      <c r="EQ25" s="2663"/>
      <c r="ER25" s="2673"/>
      <c r="ES25" s="2674"/>
      <c r="ET25" s="2861"/>
      <c r="EU25" s="2791"/>
      <c r="EW25" s="2791"/>
      <c r="EX25" s="3680"/>
      <c r="EY25" s="3680"/>
      <c r="EZ25" s="3680"/>
      <c r="FA25" s="3680"/>
      <c r="FB25" s="3680"/>
      <c r="FC25" s="3680"/>
      <c r="FD25" s="3680"/>
      <c r="FE25" s="3680"/>
      <c r="FF25" s="3987"/>
      <c r="FG25" s="4068"/>
      <c r="FH25" s="4068"/>
      <c r="FI25" s="4068"/>
      <c r="FJ25" s="4057"/>
      <c r="FK25" s="3845"/>
      <c r="FL25" s="3671"/>
      <c r="FM25" s="3671"/>
      <c r="FN25" s="4015"/>
      <c r="FO25" s="3977"/>
      <c r="FP25" s="3977"/>
      <c r="FQ25" s="3977"/>
      <c r="FR25" s="3977"/>
      <c r="FS25" s="3977"/>
      <c r="FT25" s="3977"/>
      <c r="FU25" s="3977"/>
      <c r="FV25" s="3977"/>
      <c r="FW25" s="1454"/>
      <c r="FX25" s="1301"/>
      <c r="FY25" s="4029"/>
      <c r="FZ25" s="4021"/>
      <c r="GA25" s="4021"/>
      <c r="GB25" s="4021"/>
      <c r="GC25" s="4010"/>
      <c r="GD25" s="4026"/>
      <c r="GE25" s="3227"/>
      <c r="GF25" s="4156"/>
      <c r="GG25" s="4168"/>
      <c r="GH25" s="4170"/>
      <c r="GI25" s="4188"/>
      <c r="GJ25" s="4021"/>
      <c r="GK25" s="4185"/>
      <c r="GL25" s="3980"/>
      <c r="GM25" s="3980"/>
      <c r="GN25" s="4164"/>
      <c r="GO25" s="4165"/>
      <c r="GP25" s="2166"/>
      <c r="GQ25" s="2167"/>
      <c r="GR25" s="2165"/>
      <c r="GS25" s="2167"/>
      <c r="GT25" s="2165"/>
      <c r="GU25" s="32"/>
      <c r="GV25" s="3227"/>
      <c r="GW25" s="32"/>
      <c r="GX25" s="4146"/>
      <c r="GY25" s="3998"/>
      <c r="GZ25" s="3998"/>
      <c r="HA25" s="4156"/>
      <c r="HB25" s="4157"/>
      <c r="HC25" s="4164"/>
      <c r="HD25" s="4157"/>
      <c r="HE25" s="4164"/>
      <c r="HF25" s="4165"/>
      <c r="HG25" s="2167"/>
      <c r="HH25" s="2167"/>
      <c r="HI25" s="2167"/>
      <c r="HJ25" s="2166"/>
      <c r="HK25" s="2165"/>
      <c r="HL25" s="4146"/>
      <c r="HM25" s="4029"/>
      <c r="HN25" s="4026"/>
      <c r="HO25" s="32"/>
      <c r="HP25" s="3227"/>
      <c r="HQ25" s="32"/>
      <c r="HR25" s="2095"/>
      <c r="HS25" s="2096"/>
      <c r="HT25" s="1930"/>
      <c r="HU25" s="2096"/>
      <c r="HV25" s="2096"/>
      <c r="HW25" s="1930"/>
      <c r="HX25" s="2096"/>
      <c r="HY25" s="2096"/>
      <c r="HZ25" s="2097"/>
      <c r="IA25" s="1302"/>
      <c r="IB25" s="1301"/>
      <c r="IC25" s="913"/>
      <c r="ID25" s="681"/>
      <c r="IE25" s="912"/>
    </row>
    <row r="26" spans="1:239" ht="13" customHeight="1">
      <c r="A26" s="3227"/>
      <c r="B26" s="32"/>
      <c r="C26" s="2269"/>
      <c r="D26" s="2270"/>
      <c r="E26" s="3954"/>
      <c r="F26" s="3955"/>
      <c r="G26" s="3955"/>
      <c r="H26" s="3955"/>
      <c r="I26" s="2137"/>
      <c r="J26" s="2138"/>
      <c r="K26" s="2006"/>
      <c r="L26" s="2060"/>
      <c r="M26" s="2054"/>
      <c r="N26" s="334" t="s">
        <v>329</v>
      </c>
      <c r="O26" s="2005">
        <v>12</v>
      </c>
      <c r="P26" s="4123"/>
      <c r="Q26" s="2064" t="s">
        <v>83</v>
      </c>
      <c r="R26" s="2556">
        <v>96</v>
      </c>
      <c r="S26" s="697" t="s">
        <v>1237</v>
      </c>
      <c r="T26" s="2344">
        <v>-12.08</v>
      </c>
      <c r="U26" s="1454"/>
      <c r="V26" s="2007"/>
      <c r="W26" s="2271"/>
      <c r="X26"/>
      <c r="Y26" s="2061"/>
      <c r="Z26" s="32"/>
      <c r="AA26" s="3227"/>
      <c r="AB26" s="4085"/>
      <c r="AC26" s="3687"/>
      <c r="AD26" s="4072"/>
      <c r="AE26" s="4072"/>
      <c r="AF26" s="4072"/>
      <c r="AG26" s="4072"/>
      <c r="AH26" s="4087"/>
      <c r="AI26" s="4089"/>
      <c r="AJ26" s="4075"/>
      <c r="AK26" s="4075"/>
      <c r="AL26" s="4075"/>
      <c r="AM26" s="4075"/>
      <c r="AN26" s="4082"/>
      <c r="AO26" s="32"/>
      <c r="AP26" s="32"/>
      <c r="AQ26" s="32"/>
      <c r="AR26"/>
      <c r="AS26" s="2259"/>
      <c r="AT26"/>
      <c r="AU26" s="2259"/>
      <c r="AV26"/>
      <c r="AW26" s="2260"/>
      <c r="AY26" s="2259"/>
      <c r="AZ26" s="4078"/>
      <c r="BA26" s="2257"/>
      <c r="BB26" s="2135"/>
      <c r="BC26" s="2146"/>
      <c r="BD26" s="4074"/>
      <c r="BE26" s="2147"/>
      <c r="BF26" s="2147"/>
      <c r="BG26" s="2004"/>
      <c r="BL26" s="2004"/>
      <c r="BQ26" s="2004"/>
      <c r="BU26" s="1401"/>
      <c r="BV26" s="3227"/>
      <c r="BW26" s="2218" t="s">
        <v>43</v>
      </c>
      <c r="BX26" s="2218" t="s">
        <v>44</v>
      </c>
      <c r="BY26" s="2218" t="s">
        <v>45</v>
      </c>
      <c r="BZ26" s="2218" t="s">
        <v>261</v>
      </c>
      <c r="CA26" s="2218" t="s">
        <v>262</v>
      </c>
      <c r="CB26" s="2788" t="s">
        <v>263</v>
      </c>
      <c r="CC26" s="2336" t="s">
        <v>333</v>
      </c>
      <c r="CD26" s="267"/>
      <c r="CE26" s="2726">
        <v>96</v>
      </c>
      <c r="CF26" s="2792"/>
      <c r="CG26" s="2792"/>
      <c r="CH26" s="4204"/>
      <c r="CI26" s="2792"/>
      <c r="CJ26" s="3941"/>
      <c r="CK26" s="3680"/>
      <c r="CL26" s="3680"/>
      <c r="CM26" s="3680"/>
      <c r="CN26" s="3680"/>
      <c r="CO26" s="3680"/>
      <c r="CP26" s="3680"/>
      <c r="CQ26" s="3680"/>
      <c r="CR26" s="3987"/>
      <c r="CS26" s="4068"/>
      <c r="CT26" s="4068"/>
      <c r="CU26" s="4068"/>
      <c r="CV26" s="4068"/>
      <c r="CW26" s="4068"/>
      <c r="CX26" s="3122"/>
      <c r="CY26" s="3680"/>
      <c r="CZ26" s="3941"/>
      <c r="DA26" s="3941"/>
      <c r="DB26" s="3941"/>
      <c r="DC26" s="3941"/>
      <c r="DD26" s="3941"/>
      <c r="DE26" s="3941"/>
      <c r="DF26" s="3941"/>
      <c r="DG26" s="3941"/>
      <c r="DH26" s="3096"/>
      <c r="DI26" s="2004"/>
      <c r="DJ26" s="450"/>
      <c r="DK26" s="1301"/>
      <c r="DL26" s="2062"/>
      <c r="DM26"/>
      <c r="DN26"/>
      <c r="DO26" s="2280"/>
      <c r="DP26" s="2012"/>
      <c r="DQ26" s="1301"/>
      <c r="DR26" s="32"/>
      <c r="DS26" s="3227"/>
      <c r="DT26" s="2004"/>
      <c r="DU26" s="1401"/>
      <c r="DZ26" s="2004"/>
      <c r="EA26" s="450"/>
      <c r="EB26" s="450"/>
      <c r="EC26" s="1401"/>
      <c r="EG26" s="2053"/>
      <c r="EH26" s="2054"/>
      <c r="EI26" s="2218" t="s">
        <v>148</v>
      </c>
      <c r="EJ26" s="2218" t="s">
        <v>149</v>
      </c>
      <c r="EK26" s="2218" t="s">
        <v>150</v>
      </c>
      <c r="EL26" s="2218" t="s">
        <v>151</v>
      </c>
      <c r="EM26" s="2218" t="s">
        <v>152</v>
      </c>
      <c r="EN26" s="2218" t="s">
        <v>153</v>
      </c>
      <c r="EO26" s="2788" t="s">
        <v>334</v>
      </c>
      <c r="EP26" s="3122"/>
      <c r="EQ26" s="2663"/>
      <c r="ER26" s="2673"/>
      <c r="ES26" s="2674"/>
      <c r="ET26" s="2861"/>
      <c r="EU26" s="2792"/>
      <c r="EV26" s="4230" t="s">
        <v>1663</v>
      </c>
      <c r="EW26" s="2792"/>
      <c r="EX26" s="3680"/>
      <c r="EY26" s="3680"/>
      <c r="EZ26" s="3680"/>
      <c r="FA26" s="3680"/>
      <c r="FB26" s="3680"/>
      <c r="FC26" s="3680"/>
      <c r="FD26" s="3680"/>
      <c r="FE26" s="3680"/>
      <c r="FF26" s="3987"/>
      <c r="FG26" s="4068"/>
      <c r="FH26" s="4068"/>
      <c r="FI26" s="4068"/>
      <c r="FJ26" s="4057"/>
      <c r="FK26" s="3845"/>
      <c r="FL26" s="3671"/>
      <c r="FM26" s="3671"/>
      <c r="FN26" s="4015"/>
      <c r="FO26" s="3977"/>
      <c r="FP26" s="3977"/>
      <c r="FQ26" s="3977"/>
      <c r="FR26" s="3977"/>
      <c r="FS26" s="3977"/>
      <c r="FT26" s="3977"/>
      <c r="FU26" s="3977"/>
      <c r="FV26" s="3977"/>
      <c r="FW26" s="1454"/>
      <c r="FX26" s="1301"/>
      <c r="FY26" s="4029"/>
      <c r="FZ26" s="4021"/>
      <c r="GA26" s="4021"/>
      <c r="GB26" s="4021"/>
      <c r="GC26" s="4010"/>
      <c r="GD26" s="4026"/>
      <c r="GE26" s="3227"/>
      <c r="GF26" s="4156"/>
      <c r="GG26" s="4168"/>
      <c r="GH26" s="4170"/>
      <c r="GI26" s="4188"/>
      <c r="GJ26" s="4021"/>
      <c r="GK26" s="4185"/>
      <c r="GL26" s="3980"/>
      <c r="GM26" s="3980"/>
      <c r="GN26" s="4164"/>
      <c r="GO26" s="4165"/>
      <c r="GP26" s="2166"/>
      <c r="GQ26" s="2167"/>
      <c r="GR26" s="2165"/>
      <c r="GS26" s="2167"/>
      <c r="GT26" s="2165"/>
      <c r="GU26" s="32"/>
      <c r="GV26" s="3227"/>
      <c r="GW26" s="32"/>
      <c r="GX26" s="4146"/>
      <c r="GY26" s="3998"/>
      <c r="GZ26" s="3998"/>
      <c r="HA26" s="4156"/>
      <c r="HB26" s="4157"/>
      <c r="HC26" s="4164"/>
      <c r="HD26" s="4157"/>
      <c r="HE26" s="4164"/>
      <c r="HF26" s="4165"/>
      <c r="HG26" s="2167"/>
      <c r="HH26" s="2167"/>
      <c r="HI26" s="2167"/>
      <c r="HJ26" s="2166"/>
      <c r="HK26" s="2165"/>
      <c r="HL26" s="4146"/>
      <c r="HM26" s="4029"/>
      <c r="HN26" s="4026"/>
      <c r="HO26" s="32"/>
      <c r="HP26" s="3227"/>
      <c r="HQ26" s="32"/>
      <c r="HR26" s="2095"/>
      <c r="HS26" s="2096"/>
      <c r="HT26" s="1930"/>
      <c r="HU26" s="2096"/>
      <c r="HV26" s="2096"/>
      <c r="HW26" s="1930"/>
      <c r="HX26" s="2096"/>
      <c r="HY26" s="2096"/>
      <c r="HZ26" s="2097"/>
      <c r="IA26" s="1302"/>
      <c r="IB26" s="1301"/>
      <c r="IC26" s="913"/>
      <c r="ID26" s="681"/>
      <c r="IE26" s="912"/>
    </row>
    <row r="27" spans="1:239" ht="12" customHeight="1">
      <c r="A27" s="3227"/>
      <c r="B27" s="32"/>
      <c r="C27" s="2004"/>
      <c r="D27" s="1401"/>
      <c r="E27" s="3954"/>
      <c r="F27" s="3955"/>
      <c r="G27" s="3955"/>
      <c r="H27" s="3957"/>
      <c r="L27" s="1454"/>
      <c r="M27" s="2007"/>
      <c r="N27" s="335" t="s">
        <v>559</v>
      </c>
      <c r="O27" s="2006">
        <v>13</v>
      </c>
      <c r="P27" s="4123"/>
      <c r="U27" s="1454"/>
      <c r="V27" s="2007"/>
      <c r="W27" s="2061"/>
      <c r="X27" s="2266"/>
      <c r="Y27" s="2061"/>
      <c r="Z27" s="32"/>
      <c r="AA27" s="3227"/>
      <c r="AB27" s="4085"/>
      <c r="AC27" s="3687"/>
      <c r="AD27" s="4072"/>
      <c r="AE27" s="4072"/>
      <c r="AF27" s="4072"/>
      <c r="AG27" s="4072"/>
      <c r="AH27" s="4087"/>
      <c r="AI27" s="4089"/>
      <c r="AJ27" s="4075"/>
      <c r="AK27" s="4075"/>
      <c r="AL27" s="4075"/>
      <c r="AM27" s="4075"/>
      <c r="AN27" s="4082"/>
      <c r="AO27" s="32"/>
      <c r="AP27" s="32"/>
      <c r="AQ27" s="20"/>
      <c r="AR27" s="697" t="s">
        <v>1366</v>
      </c>
      <c r="AS27" s="2318">
        <v>1</v>
      </c>
      <c r="AT27" s="697" t="s">
        <v>1444</v>
      </c>
      <c r="AU27" s="2685">
        <v>1</v>
      </c>
      <c r="AV27" s="697" t="s">
        <v>1366</v>
      </c>
      <c r="AW27" s="2318">
        <v>1</v>
      </c>
      <c r="AX27" s="2336" t="s">
        <v>35</v>
      </c>
      <c r="AY27" s="2318">
        <v>1</v>
      </c>
      <c r="AZ27" s="4078"/>
      <c r="BA27" s="2257"/>
      <c r="BB27" s="4055"/>
      <c r="BC27" s="4056"/>
      <c r="BD27" s="4074"/>
      <c r="BE27" s="3687"/>
      <c r="BF27"/>
      <c r="BG27" s="913"/>
      <c r="BH27" s="681"/>
      <c r="BI27" s="681"/>
      <c r="BJ27" s="681"/>
      <c r="BK27" s="681"/>
      <c r="BL27" s="913"/>
      <c r="BM27" s="681"/>
      <c r="BN27" s="681"/>
      <c r="BO27" s="681"/>
      <c r="BP27" s="681"/>
      <c r="BQ27" s="913"/>
      <c r="BR27" s="681"/>
      <c r="BS27" s="681"/>
      <c r="BT27" s="681"/>
      <c r="BU27" s="912"/>
      <c r="BV27" s="3227"/>
      <c r="BW27" s="3946" t="s">
        <v>1076</v>
      </c>
      <c r="BX27" s="4040" t="s">
        <v>1077</v>
      </c>
      <c r="BY27" s="3946" t="s">
        <v>1397</v>
      </c>
      <c r="BZ27" s="3946" t="s">
        <v>1398</v>
      </c>
      <c r="CA27" s="4210" t="s">
        <v>1390</v>
      </c>
      <c r="CB27" s="4203" t="s">
        <v>1632</v>
      </c>
      <c r="CC27" s="1302"/>
      <c r="CD27" s="44"/>
      <c r="CE27" s="2723"/>
      <c r="CF27" s="2792"/>
      <c r="CG27" s="2792"/>
      <c r="CH27" s="4204"/>
      <c r="CI27" s="2792"/>
      <c r="CJ27" s="3941"/>
      <c r="CK27" s="3680"/>
      <c r="CL27" s="3680"/>
      <c r="CM27" s="3680"/>
      <c r="CN27" s="3680"/>
      <c r="CO27" s="3680"/>
      <c r="CP27" s="3680"/>
      <c r="CQ27" s="3680"/>
      <c r="CR27" s="3987"/>
      <c r="CS27" s="4068"/>
      <c r="CT27" s="4068"/>
      <c r="CU27" s="4068"/>
      <c r="CV27" s="4068"/>
      <c r="CW27" s="4068"/>
      <c r="CX27" s="3122"/>
      <c r="CY27" s="3680"/>
      <c r="CZ27" s="3941"/>
      <c r="DA27" s="3941"/>
      <c r="DB27" s="3941"/>
      <c r="DC27" s="3941"/>
      <c r="DD27" s="3941"/>
      <c r="DE27" s="3941"/>
      <c r="DF27" s="3941"/>
      <c r="DG27" s="3941"/>
      <c r="DH27" s="3096"/>
      <c r="DI27" s="2004"/>
      <c r="DJ27" s="450"/>
      <c r="DK27" s="1401"/>
      <c r="DL27" s="2004"/>
      <c r="DO27" s="1401"/>
      <c r="DP27" s="2058"/>
      <c r="DQ27" s="1301"/>
      <c r="DR27" s="32"/>
      <c r="DS27" s="3227"/>
      <c r="DT27" s="2004"/>
      <c r="DU27" s="1401"/>
      <c r="DZ27" s="2004"/>
      <c r="EC27" s="450"/>
      <c r="ED27" s="2137"/>
      <c r="EE27" s="2066"/>
      <c r="EF27" s="2006"/>
      <c r="EG27" s="474" t="s">
        <v>35</v>
      </c>
      <c r="EH27" s="475">
        <v>1</v>
      </c>
      <c r="EI27" s="3946" t="s">
        <v>1368</v>
      </c>
      <c r="EJ27" s="4040" t="s">
        <v>1077</v>
      </c>
      <c r="EK27" s="3946" t="s">
        <v>1302</v>
      </c>
      <c r="EL27" s="4040" t="s">
        <v>1078</v>
      </c>
      <c r="EM27" s="4040" t="s">
        <v>1307</v>
      </c>
      <c r="EN27" s="3946" t="s">
        <v>1390</v>
      </c>
      <c r="EO27" s="4007" t="s">
        <v>1632</v>
      </c>
      <c r="EP27" s="3122"/>
      <c r="EQ27" s="2675"/>
      <c r="ER27" s="2676"/>
      <c r="ES27" s="2677"/>
      <c r="ET27" s="2861"/>
      <c r="EU27" s="2792"/>
      <c r="EV27" s="4230"/>
      <c r="EW27" s="2792"/>
      <c r="EX27" s="3680"/>
      <c r="EY27" s="3680"/>
      <c r="EZ27" s="3680"/>
      <c r="FA27" s="3680"/>
      <c r="FB27" s="3680"/>
      <c r="FC27" s="3680"/>
      <c r="FD27" s="3680"/>
      <c r="FE27" s="3680"/>
      <c r="FF27" s="3987"/>
      <c r="FG27" s="4068"/>
      <c r="FH27" s="4068"/>
      <c r="FI27" s="4068"/>
      <c r="FJ27" s="4057"/>
      <c r="FK27" s="3845"/>
      <c r="FL27" s="3671"/>
      <c r="FM27" s="3671"/>
      <c r="FN27" s="4015"/>
      <c r="FO27" s="3977"/>
      <c r="FP27" s="3977"/>
      <c r="FQ27" s="3977"/>
      <c r="FR27" s="3977"/>
      <c r="FS27" s="3977"/>
      <c r="FT27" s="3977"/>
      <c r="FU27" s="3977"/>
      <c r="FV27" s="3977"/>
      <c r="FW27" s="2004"/>
      <c r="FX27" s="450"/>
      <c r="FY27" s="4188"/>
      <c r="FZ27" s="4021"/>
      <c r="GA27" s="4021"/>
      <c r="GB27" s="4021"/>
      <c r="GC27" s="4010"/>
      <c r="GD27" s="4026"/>
      <c r="GE27" s="3227"/>
      <c r="GF27" s="4156"/>
      <c r="GG27" s="4168"/>
      <c r="GH27" s="4170"/>
      <c r="GI27" s="4188"/>
      <c r="GJ27" s="4021"/>
      <c r="GK27" s="4186"/>
      <c r="GL27" s="3980"/>
      <c r="GM27" s="3980"/>
      <c r="GN27" s="4164"/>
      <c r="GO27" s="4165"/>
      <c r="GP27" s="2166"/>
      <c r="GQ27" s="2167"/>
      <c r="GR27" s="2165"/>
      <c r="GS27" s="2167"/>
      <c r="GT27" s="2165"/>
      <c r="GU27" s="32"/>
      <c r="GV27" s="3227"/>
      <c r="GW27" s="32"/>
      <c r="GX27" s="4146"/>
      <c r="GY27" s="3998"/>
      <c r="GZ27" s="3998"/>
      <c r="HA27" s="4156"/>
      <c r="HB27" s="4157"/>
      <c r="HC27" s="4164"/>
      <c r="HD27" s="4157"/>
      <c r="HE27" s="4164"/>
      <c r="HF27" s="4165"/>
      <c r="HG27" s="2167"/>
      <c r="HH27" s="2167"/>
      <c r="HI27" s="2167"/>
      <c r="HJ27" s="2166"/>
      <c r="HK27" s="2165"/>
      <c r="HL27" s="4146"/>
      <c r="HM27" s="4029"/>
      <c r="HN27" s="4026"/>
      <c r="HO27" s="32"/>
      <c r="HP27" s="3227"/>
      <c r="HQ27" s="32"/>
      <c r="HR27" s="336"/>
      <c r="IA27" s="2004"/>
      <c r="IB27" s="1401"/>
      <c r="IC27" s="913"/>
      <c r="ID27" s="681"/>
      <c r="IE27" s="912"/>
    </row>
    <row r="28" spans="1:239" ht="12.75" hidden="1" customHeight="1">
      <c r="A28" s="3227"/>
      <c r="B28" s="32"/>
      <c r="C28" s="4108"/>
      <c r="D28" s="4109"/>
      <c r="E28" s="3954"/>
      <c r="F28" s="3955"/>
      <c r="G28" s="3955"/>
      <c r="H28" s="3957"/>
      <c r="I28" s="2065" t="s">
        <v>1339</v>
      </c>
      <c r="J28" s="2067"/>
      <c r="K28" s="2005">
        <v>12</v>
      </c>
      <c r="L28" s="275" t="s">
        <v>84</v>
      </c>
      <c r="M28" s="711">
        <f>AR5</f>
        <v>-12.119999999999997</v>
      </c>
      <c r="N28" s="741" t="s">
        <v>83</v>
      </c>
      <c r="O28" s="2005">
        <v>96</v>
      </c>
      <c r="P28" s="4123"/>
      <c r="Q28" s="2341" t="s">
        <v>237</v>
      </c>
      <c r="R28">
        <v>7</v>
      </c>
      <c r="S28" t="s">
        <v>84</v>
      </c>
      <c r="T28" s="2266">
        <f>W5</f>
        <v>-12.079999999999998</v>
      </c>
      <c r="U28" s="1454"/>
      <c r="V28" s="2007"/>
      <c r="W28" s="3684" t="s">
        <v>1283</v>
      </c>
      <c r="X28" s="3684" t="s">
        <v>1283</v>
      </c>
      <c r="Y28" s="3684" t="s">
        <v>1283</v>
      </c>
      <c r="Z28" s="32"/>
      <c r="AA28" s="3227"/>
      <c r="AB28" s="4085"/>
      <c r="AC28" s="3687"/>
      <c r="AD28" s="4072"/>
      <c r="AE28" s="4072"/>
      <c r="AF28" s="4072"/>
      <c r="AG28" s="4072"/>
      <c r="AH28" s="4087"/>
      <c r="AI28" s="4089"/>
      <c r="AJ28" s="4075"/>
      <c r="AK28" s="4075"/>
      <c r="AL28" s="4075"/>
      <c r="AM28" s="4075"/>
      <c r="AN28" s="4082"/>
      <c r="AO28" s="32"/>
      <c r="AP28" s="32"/>
      <c r="AQ28" s="20"/>
      <c r="AR28" s="267"/>
      <c r="AS28" s="2318">
        <v>2</v>
      </c>
      <c r="AT28" s="267"/>
      <c r="AU28" s="2343"/>
      <c r="AV28" s="267"/>
      <c r="AW28" s="2318">
        <v>2</v>
      </c>
      <c r="AX28" t="s">
        <v>35</v>
      </c>
      <c r="AY28" s="2258">
        <v>1</v>
      </c>
      <c r="AZ28" s="4078"/>
      <c r="BA28" s="2134"/>
      <c r="BB28"/>
      <c r="BC28"/>
      <c r="BD28" s="4074"/>
      <c r="BE28" s="4080"/>
      <c r="BF28"/>
      <c r="BG28" s="2307"/>
      <c r="BH28" s="2307"/>
      <c r="BI28" s="2307"/>
      <c r="BJ28" s="2307"/>
      <c r="BK28" s="2307"/>
      <c r="BL28" s="2307"/>
      <c r="BM28" s="2307"/>
      <c r="BN28" s="2307"/>
      <c r="BO28" s="2307"/>
      <c r="BP28" s="2307"/>
      <c r="BQ28" s="2307"/>
      <c r="BR28" s="2307"/>
      <c r="BS28" s="913"/>
      <c r="BT28" s="912"/>
      <c r="BU28" s="2307"/>
      <c r="BV28" s="3227"/>
      <c r="BW28" s="3671"/>
      <c r="BX28" s="4041"/>
      <c r="BY28" s="3671"/>
      <c r="BZ28" s="3671"/>
      <c r="CA28" s="3673"/>
      <c r="CB28" s="3951"/>
      <c r="CC28" s="913" t="s">
        <v>1286</v>
      </c>
      <c r="CD28" s="681"/>
      <c r="CE28" s="2342">
        <v>1</v>
      </c>
      <c r="CF28" s="2793"/>
      <c r="CG28" s="2793"/>
      <c r="CH28" s="4204"/>
      <c r="CI28" s="2793"/>
      <c r="CJ28" s="3941"/>
      <c r="CK28" s="3680"/>
      <c r="CL28" s="3680"/>
      <c r="CM28" s="3680"/>
      <c r="CN28" s="3680"/>
      <c r="CO28" s="3680"/>
      <c r="CP28" s="3680"/>
      <c r="CQ28" s="3680"/>
      <c r="CR28" s="3987"/>
      <c r="CS28" s="4068"/>
      <c r="CT28" s="4068"/>
      <c r="CU28" s="4068"/>
      <c r="CV28" s="4068"/>
      <c r="CW28" s="4068"/>
      <c r="CX28" s="3122"/>
      <c r="CY28" s="3680"/>
      <c r="CZ28" s="3941"/>
      <c r="DA28" s="3941"/>
      <c r="DB28" s="3941"/>
      <c r="DC28" s="3941"/>
      <c r="DD28" s="3941"/>
      <c r="DE28" s="3941"/>
      <c r="DF28" s="3941"/>
      <c r="DG28" s="3941"/>
      <c r="DH28" s="3096"/>
      <c r="DI28" s="2087" t="s">
        <v>1287</v>
      </c>
      <c r="DJ28" s="2088"/>
      <c r="DK28" s="912">
        <v>3</v>
      </c>
      <c r="DL28" s="2058"/>
      <c r="DM28"/>
      <c r="DN28"/>
      <c r="DO28"/>
      <c r="DP28" s="1302"/>
      <c r="DQ28" s="2312"/>
      <c r="DR28" s="32"/>
      <c r="DS28" s="3227"/>
      <c r="DT28" s="2064" t="s">
        <v>326</v>
      </c>
      <c r="DU28" s="2005">
        <v>7</v>
      </c>
      <c r="DV28" s="2065" t="s">
        <v>236</v>
      </c>
      <c r="DW28">
        <v>6</v>
      </c>
      <c r="DX28"/>
      <c r="DY28"/>
      <c r="DZ28" s="2004"/>
      <c r="EA28" s="450"/>
      <c r="EB28" s="450"/>
      <c r="EC28" s="1401"/>
      <c r="ED28" s="2341" t="s">
        <v>1225</v>
      </c>
      <c r="EE28"/>
      <c r="EF28" s="2342">
        <v>13</v>
      </c>
      <c r="EG28"/>
      <c r="EH28"/>
      <c r="EI28" s="3684"/>
      <c r="EJ28" s="3684"/>
      <c r="EK28" s="3684"/>
      <c r="EL28" s="4041"/>
      <c r="EM28" s="4041"/>
      <c r="EN28" s="3671"/>
      <c r="EO28" s="4008"/>
      <c r="EP28" s="3122"/>
      <c r="EQ28" s="3965" t="s">
        <v>1286</v>
      </c>
      <c r="ER28" s="3966"/>
      <c r="ES28" s="2677">
        <v>1</v>
      </c>
      <c r="ET28" s="2861"/>
      <c r="EU28" s="2793"/>
      <c r="EV28" s="2858">
        <f>EX5</f>
        <v>-12.37</v>
      </c>
      <c r="EW28" s="2793"/>
      <c r="EX28" s="3680"/>
      <c r="EY28" s="3680"/>
      <c r="EZ28" s="3680"/>
      <c r="FA28" s="3680"/>
      <c r="FB28" s="3680"/>
      <c r="FC28" s="3680"/>
      <c r="FD28" s="3680"/>
      <c r="FE28" s="3680"/>
      <c r="FF28" s="3987"/>
      <c r="FG28" s="4068"/>
      <c r="FH28" s="4068"/>
      <c r="FI28" s="4068"/>
      <c r="FJ28" s="4057"/>
      <c r="FK28" s="3845"/>
      <c r="FL28" s="3671"/>
      <c r="FM28" s="3671"/>
      <c r="FN28" s="4015"/>
      <c r="FO28" s="3977"/>
      <c r="FP28" s="3977"/>
      <c r="FQ28" s="2668"/>
      <c r="FR28" s="2668"/>
      <c r="FS28" s="3977"/>
      <c r="FT28" s="3977"/>
      <c r="FU28" s="3977"/>
      <c r="FV28" s="3977"/>
      <c r="FW28" s="2313"/>
      <c r="FX28"/>
      <c r="FY28" s="4188"/>
      <c r="FZ28" s="4021"/>
      <c r="GA28" s="4021"/>
      <c r="GB28" s="4021"/>
      <c r="GC28" s="4010"/>
      <c r="GD28" s="4026"/>
      <c r="GE28" s="3227"/>
      <c r="GF28" s="4156"/>
      <c r="GG28" s="4168"/>
      <c r="GH28" s="4170"/>
      <c r="GI28" s="4188"/>
      <c r="GJ28" s="4021"/>
      <c r="GK28" s="4186"/>
      <c r="GL28" s="3980"/>
      <c r="GM28" s="3980"/>
      <c r="GN28" s="4164"/>
      <c r="GO28" s="4165"/>
      <c r="GP28" s="2166"/>
      <c r="GQ28" s="2167"/>
      <c r="GR28" s="2165"/>
      <c r="GS28" s="2167"/>
      <c r="GT28" s="2165"/>
      <c r="GU28" s="32"/>
      <c r="GV28" s="3227"/>
      <c r="GW28" s="32"/>
      <c r="GX28" s="4146"/>
      <c r="GY28" s="3998"/>
      <c r="GZ28" s="3998"/>
      <c r="HA28" s="4156"/>
      <c r="HB28" s="4157"/>
      <c r="HC28" s="4164"/>
      <c r="HD28" s="4157"/>
      <c r="HE28" s="4164"/>
      <c r="HF28" s="4165"/>
      <c r="HG28" s="2167"/>
      <c r="HH28" s="2167"/>
      <c r="HI28" s="2167"/>
      <c r="HJ28" s="2166"/>
      <c r="HK28" s="2165"/>
      <c r="HL28" s="4146"/>
      <c r="HM28" s="4029"/>
      <c r="HN28" s="4026"/>
      <c r="HO28" s="32"/>
      <c r="HP28" s="3227"/>
      <c r="HQ28" s="32"/>
      <c r="HR28" s="2095"/>
      <c r="HS28" s="2096"/>
      <c r="HT28" s="1930"/>
      <c r="HU28" s="1930"/>
      <c r="HV28" s="2096"/>
      <c r="HW28" s="1930"/>
      <c r="HX28" s="1930"/>
      <c r="HY28" s="2096"/>
      <c r="HZ28" s="2097"/>
      <c r="IA28" s="2004"/>
      <c r="IB28" s="1401"/>
      <c r="IC28" s="913"/>
      <c r="ID28" s="681"/>
      <c r="IE28" s="912"/>
    </row>
    <row r="29" spans="1:239" ht="12.75" hidden="1" customHeight="1">
      <c r="A29" s="3227"/>
      <c r="B29" s="32"/>
      <c r="C29" s="1771" t="s">
        <v>35</v>
      </c>
      <c r="D29">
        <v>1</v>
      </c>
      <c r="E29" s="3954"/>
      <c r="F29" s="3955"/>
      <c r="G29" s="3955"/>
      <c r="H29" s="3957"/>
      <c r="I29" s="2065" t="s">
        <v>1225</v>
      </c>
      <c r="J29" s="2067"/>
      <c r="K29" s="2005">
        <v>13</v>
      </c>
      <c r="L29" s="1454"/>
      <c r="M29" s="2006"/>
      <c r="N29" s="2064" t="s">
        <v>245</v>
      </c>
      <c r="O29" s="2005">
        <v>9</v>
      </c>
      <c r="P29" s="4123"/>
      <c r="Q29" s="2137" t="s">
        <v>994</v>
      </c>
      <c r="R29">
        <v>8</v>
      </c>
      <c r="S29" s="2065" t="s">
        <v>84</v>
      </c>
      <c r="T29" s="2266">
        <f>W5</f>
        <v>-12.079999999999998</v>
      </c>
      <c r="U29" s="1454"/>
      <c r="V29" s="2007"/>
      <c r="W29" s="3684"/>
      <c r="X29" s="3684"/>
      <c r="Y29" s="3684"/>
      <c r="Z29" s="32"/>
      <c r="AA29" s="3227"/>
      <c r="AB29" s="4085"/>
      <c r="AC29" s="3687"/>
      <c r="AD29" s="4072"/>
      <c r="AE29" s="4072"/>
      <c r="AF29" s="4072"/>
      <c r="AG29" s="4072"/>
      <c r="AH29" s="4087"/>
      <c r="AI29" s="4089"/>
      <c r="AJ29" s="4075"/>
      <c r="AK29" s="4075"/>
      <c r="AL29" s="4075"/>
      <c r="AM29" s="4075"/>
      <c r="AN29" s="4082"/>
      <c r="AO29" s="32"/>
      <c r="AP29" s="32"/>
      <c r="AQ29" s="20"/>
      <c r="AR29" s="267"/>
      <c r="AS29" s="2343"/>
      <c r="AT29" s="267"/>
      <c r="AU29" s="2343"/>
      <c r="AV29" s="267"/>
      <c r="AW29" s="2343"/>
      <c r="AX29" t="s">
        <v>36</v>
      </c>
      <c r="AY29">
        <v>2</v>
      </c>
      <c r="AZ29" s="4078"/>
      <c r="BA29" s="2134"/>
      <c r="BB29" t="s">
        <v>35</v>
      </c>
      <c r="BC29" s="2222">
        <v>1</v>
      </c>
      <c r="BD29" s="2242"/>
      <c r="BE29" t="s">
        <v>35</v>
      </c>
      <c r="BF29">
        <v>1</v>
      </c>
      <c r="BG29" s="2307"/>
      <c r="BH29" s="2307"/>
      <c r="BI29" s="2307"/>
      <c r="BJ29" s="2307"/>
      <c r="BK29" s="2307"/>
      <c r="BL29" s="2307"/>
      <c r="BM29" s="2307"/>
      <c r="BN29" s="2307"/>
      <c r="BO29" s="2307"/>
      <c r="BP29" s="2307"/>
      <c r="BQ29" s="2307"/>
      <c r="BR29" s="2307"/>
      <c r="BS29" s="913"/>
      <c r="BT29" s="912"/>
      <c r="BU29" s="2307"/>
      <c r="BV29" s="3227"/>
      <c r="BW29" s="3671"/>
      <c r="BX29" s="4041"/>
      <c r="BY29" s="3671"/>
      <c r="BZ29" s="3671"/>
      <c r="CA29" s="3673"/>
      <c r="CB29" s="3951"/>
      <c r="CC29" s="913" t="s">
        <v>1290</v>
      </c>
      <c r="CD29" s="681"/>
      <c r="CE29" s="2506">
        <v>2</v>
      </c>
      <c r="CF29" s="2793"/>
      <c r="CG29" s="2793"/>
      <c r="CH29" s="4204"/>
      <c r="CI29" s="2793"/>
      <c r="CJ29" s="3941"/>
      <c r="CK29" s="3680"/>
      <c r="CL29" s="3680"/>
      <c r="CM29" s="3680"/>
      <c r="CN29" s="3680"/>
      <c r="CO29" s="3680"/>
      <c r="CP29" s="3680"/>
      <c r="CQ29" s="3680"/>
      <c r="CR29" s="3987"/>
      <c r="CS29" s="4068"/>
      <c r="CT29" s="4068"/>
      <c r="CU29" s="4068"/>
      <c r="CV29" s="4068"/>
      <c r="CW29" s="4068"/>
      <c r="CX29" s="3122"/>
      <c r="CY29" s="3680"/>
      <c r="CZ29" s="3941"/>
      <c r="DA29" s="3941"/>
      <c r="DB29" s="3941"/>
      <c r="DC29" s="3941"/>
      <c r="DD29" s="3941"/>
      <c r="DE29" s="3941"/>
      <c r="DF29" s="3941"/>
      <c r="DG29" s="3941"/>
      <c r="DH29" s="3096"/>
      <c r="DI29" s="913"/>
      <c r="DJ29" s="681"/>
      <c r="DK29" s="912"/>
      <c r="DL29" s="2058"/>
      <c r="DM29"/>
      <c r="DN29"/>
      <c r="DO29"/>
      <c r="DP29" s="2040" t="s">
        <v>661</v>
      </c>
      <c r="DQ29" s="511">
        <v>96</v>
      </c>
      <c r="DR29" s="32"/>
      <c r="DS29" s="3227"/>
      <c r="DT29" s="2064" t="s">
        <v>239</v>
      </c>
      <c r="DU29" s="2005">
        <v>8</v>
      </c>
      <c r="DV29" s="2065" t="s">
        <v>237</v>
      </c>
      <c r="DW29">
        <v>7</v>
      </c>
      <c r="DX29" t="s">
        <v>1264</v>
      </c>
      <c r="DY29" s="2116">
        <f>ED5</f>
        <v>-12.329999999999998</v>
      </c>
      <c r="DZ29" s="2004"/>
      <c r="EA29" s="450"/>
      <c r="EB29" s="450"/>
      <c r="EC29" s="1401"/>
      <c r="ED29" s="2064" t="s">
        <v>1342</v>
      </c>
      <c r="EE29" s="2067"/>
      <c r="EF29">
        <v>14</v>
      </c>
      <c r="EG29"/>
      <c r="EH29"/>
      <c r="EI29" s="3684"/>
      <c r="EJ29" s="3684"/>
      <c r="EK29" s="3684"/>
      <c r="EL29" s="4041"/>
      <c r="EM29" s="4041"/>
      <c r="EN29" s="3671"/>
      <c r="EO29" s="4008"/>
      <c r="EP29" s="3122"/>
      <c r="EQ29" s="3965" t="s">
        <v>1290</v>
      </c>
      <c r="ER29" s="3966"/>
      <c r="ES29" s="2677">
        <v>2</v>
      </c>
      <c r="ET29" s="2861"/>
      <c r="EU29" s="2793"/>
      <c r="EV29" s="2793"/>
      <c r="EW29" s="2793"/>
      <c r="EX29" s="3680"/>
      <c r="EY29" s="3680"/>
      <c r="EZ29" s="3680"/>
      <c r="FA29" s="3680"/>
      <c r="FB29" s="3680"/>
      <c r="FC29" s="3680"/>
      <c r="FD29" s="3680"/>
      <c r="FE29" s="3680"/>
      <c r="FF29" s="3987"/>
      <c r="FG29" s="4068"/>
      <c r="FH29" s="4068"/>
      <c r="FI29" s="4068"/>
      <c r="FJ29" s="4057"/>
      <c r="FK29" s="3845"/>
      <c r="FL29" s="3671"/>
      <c r="FM29" s="3671"/>
      <c r="FN29" s="4015"/>
      <c r="FO29" s="3977"/>
      <c r="FP29" s="3977"/>
      <c r="FQ29" s="2668"/>
      <c r="FR29" s="2668"/>
      <c r="FS29" s="3977"/>
      <c r="FT29" s="3977"/>
      <c r="FU29" s="3977"/>
      <c r="FV29" s="3977"/>
      <c r="FW29" s="2313"/>
      <c r="FX29"/>
      <c r="FY29" s="4188"/>
      <c r="FZ29" s="4021"/>
      <c r="GA29" s="4021"/>
      <c r="GB29" s="4021"/>
      <c r="GC29" s="4010"/>
      <c r="GD29" s="4026"/>
      <c r="GE29" s="3227"/>
      <c r="GF29" s="4156"/>
      <c r="GG29" s="4168"/>
      <c r="GH29" s="4170"/>
      <c r="GI29" s="4188"/>
      <c r="GJ29" s="4021"/>
      <c r="GK29" s="4186"/>
      <c r="GL29" s="3980"/>
      <c r="GM29" s="3980"/>
      <c r="GN29" s="4164"/>
      <c r="GO29" s="4165"/>
      <c r="GP29" s="2166"/>
      <c r="GQ29" s="2167"/>
      <c r="GR29" s="2165"/>
      <c r="GS29" s="2167"/>
      <c r="GT29" s="2165"/>
      <c r="GU29" s="32"/>
      <c r="GV29" s="3227"/>
      <c r="GW29" s="32"/>
      <c r="GX29" s="4146"/>
      <c r="GY29" s="3998"/>
      <c r="GZ29" s="3998"/>
      <c r="HA29" s="4156"/>
      <c r="HB29" s="4157"/>
      <c r="HC29" s="4164"/>
      <c r="HD29" s="4157"/>
      <c r="HE29" s="4164"/>
      <c r="HF29" s="4165"/>
      <c r="HG29" s="2167"/>
      <c r="HH29" s="2167"/>
      <c r="HI29" s="2167"/>
      <c r="HJ29" s="2166"/>
      <c r="HK29" s="2165"/>
      <c r="HL29" s="4146"/>
      <c r="HM29" s="4029"/>
      <c r="HN29" s="4026"/>
      <c r="HO29" s="32"/>
      <c r="HP29" s="3227"/>
      <c r="HQ29" s="32"/>
      <c r="HR29" s="2095"/>
      <c r="HS29" s="2096"/>
      <c r="HT29" s="1930"/>
      <c r="HU29" s="1930"/>
      <c r="HV29" s="2096"/>
      <c r="HW29" s="1930"/>
      <c r="HX29" s="1930"/>
      <c r="HY29" s="2096"/>
      <c r="HZ29" s="2097"/>
      <c r="IA29" s="2004"/>
      <c r="IB29" s="1401"/>
      <c r="IC29" s="913"/>
      <c r="ID29" s="681"/>
      <c r="IE29" s="912"/>
    </row>
    <row r="30" spans="1:239" ht="12.75" hidden="1" customHeight="1">
      <c r="A30" s="3227"/>
      <c r="B30" s="32"/>
      <c r="C30" s="1777" t="s">
        <v>36</v>
      </c>
      <c r="D30">
        <v>2</v>
      </c>
      <c r="E30" s="3954"/>
      <c r="F30" s="3955"/>
      <c r="G30" s="3955"/>
      <c r="H30" s="3957"/>
      <c r="I30" s="2065" t="s">
        <v>1342</v>
      </c>
      <c r="J30" s="2067"/>
      <c r="K30" s="2005">
        <v>14</v>
      </c>
      <c r="L30" s="1454"/>
      <c r="M30" s="2006"/>
      <c r="N30" s="2137" t="s">
        <v>246</v>
      </c>
      <c r="O30" s="2006">
        <v>10</v>
      </c>
      <c r="P30" s="4123"/>
      <c r="Q30" s="2064" t="s">
        <v>378</v>
      </c>
      <c r="R30">
        <v>9</v>
      </c>
      <c r="S30" s="2065" t="s">
        <v>84</v>
      </c>
      <c r="T30" s="2266">
        <f>W5</f>
        <v>-12.079999999999998</v>
      </c>
      <c r="U30" s="1454"/>
      <c r="V30" s="2007"/>
      <c r="W30" s="3684"/>
      <c r="X30" s="3684"/>
      <c r="Y30" s="3684"/>
      <c r="Z30" s="32"/>
      <c r="AA30" s="3227"/>
      <c r="AB30" s="4085"/>
      <c r="AC30" s="3687"/>
      <c r="AD30" s="4072"/>
      <c r="AE30" s="4072"/>
      <c r="AF30" s="4072"/>
      <c r="AG30" s="4072"/>
      <c r="AH30" s="4087"/>
      <c r="AI30" s="4089"/>
      <c r="AJ30" s="4075"/>
      <c r="AK30" s="4075"/>
      <c r="AL30" s="4075"/>
      <c r="AM30" s="4075"/>
      <c r="AN30" s="4082"/>
      <c r="AO30" s="32"/>
      <c r="AP30" s="32"/>
      <c r="AQ30" s="20"/>
      <c r="AR30" s="267" t="s">
        <v>35</v>
      </c>
      <c r="AS30" s="771">
        <v>1</v>
      </c>
      <c r="AT30" s="267" t="s">
        <v>35</v>
      </c>
      <c r="AU30" s="771">
        <v>1</v>
      </c>
      <c r="AV30" s="267" t="s">
        <v>35</v>
      </c>
      <c r="AW30" s="771">
        <v>1</v>
      </c>
      <c r="AX30"/>
      <c r="AY30"/>
      <c r="AZ30" s="4078"/>
      <c r="BA30" s="2134"/>
      <c r="BB30" t="s">
        <v>36</v>
      </c>
      <c r="BC30">
        <v>2</v>
      </c>
      <c r="BD30" s="2242"/>
      <c r="BE30" t="s">
        <v>36</v>
      </c>
      <c r="BF30">
        <v>2</v>
      </c>
      <c r="BG30" s="2307"/>
      <c r="BH30" s="2307"/>
      <c r="BI30" s="2307"/>
      <c r="BJ30" s="2307"/>
      <c r="BK30" s="2307"/>
      <c r="BL30" s="2307"/>
      <c r="BM30" s="2307"/>
      <c r="BN30" s="2307"/>
      <c r="BO30" s="2307"/>
      <c r="BP30" s="2307"/>
      <c r="BQ30" s="2307"/>
      <c r="BR30" s="2307"/>
      <c r="BS30" s="913"/>
      <c r="BT30" s="912"/>
      <c r="BU30" s="2307"/>
      <c r="BV30" s="3227"/>
      <c r="BW30" s="3671"/>
      <c r="BX30" s="4041"/>
      <c r="BY30" s="3671"/>
      <c r="BZ30" s="3671"/>
      <c r="CA30" s="3673"/>
      <c r="CB30" s="3951"/>
      <c r="CC30" s="913" t="s">
        <v>1293</v>
      </c>
      <c r="CD30" s="681"/>
      <c r="CE30" s="2506">
        <v>3</v>
      </c>
      <c r="CF30" s="2793"/>
      <c r="CG30" s="2793"/>
      <c r="CH30" s="4204"/>
      <c r="CI30" s="2793"/>
      <c r="CJ30" s="3941"/>
      <c r="CK30" s="3680"/>
      <c r="CL30" s="3680"/>
      <c r="CM30" s="3680"/>
      <c r="CN30" s="3680"/>
      <c r="CO30" s="3680"/>
      <c r="CP30" s="3680"/>
      <c r="CQ30" s="3680"/>
      <c r="CR30" s="3987"/>
      <c r="CS30" s="4068"/>
      <c r="CT30" s="4068"/>
      <c r="CU30" s="4068"/>
      <c r="CV30" s="4068"/>
      <c r="CW30" s="4068"/>
      <c r="CX30" s="3122"/>
      <c r="CY30" s="3680"/>
      <c r="CZ30" s="3941"/>
      <c r="DA30" s="3941"/>
      <c r="DB30" s="3941"/>
      <c r="DC30" s="3941"/>
      <c r="DD30" s="3941"/>
      <c r="DE30" s="3941"/>
      <c r="DF30" s="3941"/>
      <c r="DG30" s="3941"/>
      <c r="DH30" s="3096"/>
      <c r="DI30" s="1302"/>
      <c r="DJ30" s="44"/>
      <c r="DK30" s="912"/>
      <c r="DL30" s="2058"/>
      <c r="DM30"/>
      <c r="DN30"/>
      <c r="DO30"/>
      <c r="DR30" s="32"/>
      <c r="DS30" s="3227"/>
      <c r="DT30" s="2064" t="s">
        <v>245</v>
      </c>
      <c r="DU30" s="2005">
        <v>9</v>
      </c>
      <c r="DV30" s="2138" t="s">
        <v>994</v>
      </c>
      <c r="DW30">
        <v>8</v>
      </c>
      <c r="DX30" t="s">
        <v>1264</v>
      </c>
      <c r="DY30" s="2116">
        <f>ED5</f>
        <v>-12.329999999999998</v>
      </c>
      <c r="DZ30" s="2004"/>
      <c r="EA30" s="450"/>
      <c r="EB30" s="450"/>
      <c r="EC30" s="1401"/>
      <c r="ED30" s="2064" t="s">
        <v>1295</v>
      </c>
      <c r="EE30" s="2067"/>
      <c r="EF30">
        <v>15</v>
      </c>
      <c r="EG30"/>
      <c r="EH30"/>
      <c r="EI30" s="3684"/>
      <c r="EJ30" s="3684"/>
      <c r="EK30" s="3684"/>
      <c r="EL30" s="4041"/>
      <c r="EM30" s="4041"/>
      <c r="EN30" s="3671"/>
      <c r="EO30" s="4008"/>
      <c r="EP30" s="3122"/>
      <c r="EQ30" s="3965" t="s">
        <v>1293</v>
      </c>
      <c r="ER30" s="3966"/>
      <c r="ES30" s="2677">
        <v>3</v>
      </c>
      <c r="ET30" s="2861"/>
      <c r="EU30" s="2793"/>
      <c r="EV30" s="2793"/>
      <c r="EW30" s="2793"/>
      <c r="EX30" s="3680"/>
      <c r="EY30" s="3680"/>
      <c r="EZ30" s="3680"/>
      <c r="FA30" s="3680"/>
      <c r="FB30" s="3680"/>
      <c r="FC30" s="3680"/>
      <c r="FD30" s="3680"/>
      <c r="FE30" s="3680"/>
      <c r="FF30" s="3987"/>
      <c r="FG30" s="4068"/>
      <c r="FH30" s="4068"/>
      <c r="FI30" s="4068"/>
      <c r="FJ30" s="4057"/>
      <c r="FK30" s="3845"/>
      <c r="FL30" s="3671"/>
      <c r="FM30" s="3671"/>
      <c r="FN30" s="4015"/>
      <c r="FO30" s="3977"/>
      <c r="FP30" s="3977"/>
      <c r="FQ30" s="2668"/>
      <c r="FR30" s="2668"/>
      <c r="FS30" s="3977"/>
      <c r="FT30" s="3977"/>
      <c r="FU30" s="3977"/>
      <c r="FV30" s="3977"/>
      <c r="FW30" s="2313"/>
      <c r="FX30"/>
      <c r="FY30" s="4188"/>
      <c r="FZ30" s="4021"/>
      <c r="GA30" s="4021"/>
      <c r="GB30" s="4021"/>
      <c r="GC30" s="4010"/>
      <c r="GD30" s="4026"/>
      <c r="GE30" s="3227"/>
      <c r="GF30" s="4156"/>
      <c r="GG30" s="4168"/>
      <c r="GH30" s="4170"/>
      <c r="GI30" s="4188"/>
      <c r="GJ30" s="4021"/>
      <c r="GK30" s="4186"/>
      <c r="GL30" s="3980"/>
      <c r="GM30" s="3980"/>
      <c r="GN30" s="4164"/>
      <c r="GO30" s="4165"/>
      <c r="GP30" s="2166"/>
      <c r="GQ30" s="2167"/>
      <c r="GR30" s="2165"/>
      <c r="GS30" s="2167"/>
      <c r="GT30" s="2165"/>
      <c r="GU30" s="32"/>
      <c r="GV30" s="3227"/>
      <c r="GW30" s="32"/>
      <c r="GX30" s="4146"/>
      <c r="GY30" s="3998"/>
      <c r="GZ30" s="3998"/>
      <c r="HA30" s="4156"/>
      <c r="HB30" s="4157"/>
      <c r="HC30" s="4164"/>
      <c r="HD30" s="4157"/>
      <c r="HE30" s="4164"/>
      <c r="HF30" s="4165"/>
      <c r="HG30" s="2167"/>
      <c r="HH30" s="2167"/>
      <c r="HI30" s="2167"/>
      <c r="HJ30" s="2166"/>
      <c r="HK30" s="2165"/>
      <c r="HL30" s="4146"/>
      <c r="HM30" s="4029"/>
      <c r="HN30" s="4026"/>
      <c r="HO30" s="32"/>
      <c r="HP30" s="3227"/>
      <c r="HQ30" s="32"/>
      <c r="HR30" s="2095"/>
      <c r="HS30" s="2096"/>
      <c r="HT30" s="1930"/>
      <c r="HU30" s="1930"/>
      <c r="HV30" s="2096"/>
      <c r="HW30" s="1930"/>
      <c r="HX30" s="1930"/>
      <c r="HY30" s="2096"/>
      <c r="HZ30" s="2097"/>
      <c r="IA30" s="2004"/>
      <c r="IB30" s="1401"/>
      <c r="IC30" s="913"/>
      <c r="ID30" s="681"/>
      <c r="IE30" s="912"/>
    </row>
    <row r="31" spans="1:239" ht="12.75" hidden="1" customHeight="1">
      <c r="A31" s="3227"/>
      <c r="B31" s="32"/>
      <c r="C31" s="3687" t="s">
        <v>1358</v>
      </c>
      <c r="D31" s="3687"/>
      <c r="E31" s="4110"/>
      <c r="F31" s="4111"/>
      <c r="G31" s="4111"/>
      <c r="H31" s="4112"/>
      <c r="I31" s="2065" t="s">
        <v>1343</v>
      </c>
      <c r="J31" s="2067"/>
      <c r="K31" s="2005">
        <v>15</v>
      </c>
      <c r="L31" s="1454"/>
      <c r="M31" s="2006"/>
      <c r="N31" s="2064"/>
      <c r="O31" s="2005"/>
      <c r="P31" s="4123"/>
      <c r="Q31" s="2064" t="s">
        <v>1281</v>
      </c>
      <c r="R31">
        <v>10</v>
      </c>
      <c r="S31" s="2065" t="s">
        <v>84</v>
      </c>
      <c r="T31" s="2266">
        <f>W5</f>
        <v>-12.079999999999998</v>
      </c>
      <c r="U31" s="1454"/>
      <c r="V31" s="2007"/>
      <c r="W31" s="3684"/>
      <c r="X31" s="3684"/>
      <c r="Y31" s="3684"/>
      <c r="Z31" s="32"/>
      <c r="AA31" s="3227"/>
      <c r="AB31" s="4085"/>
      <c r="AC31" s="3687"/>
      <c r="AD31" s="4072"/>
      <c r="AE31" s="4072"/>
      <c r="AF31" s="4072"/>
      <c r="AG31" s="4072"/>
      <c r="AH31" s="4087"/>
      <c r="AI31" s="4089"/>
      <c r="AJ31" s="4075"/>
      <c r="AK31" s="4075"/>
      <c r="AL31" s="4075"/>
      <c r="AM31" s="4075"/>
      <c r="AN31" s="4082"/>
      <c r="AO31" s="32"/>
      <c r="AP31" s="32"/>
      <c r="AQ31" s="20"/>
      <c r="AR31" s="267" t="s">
        <v>36</v>
      </c>
      <c r="AS31" s="267">
        <v>2</v>
      </c>
      <c r="AT31" s="267" t="s">
        <v>36</v>
      </c>
      <c r="AU31" s="267">
        <v>2</v>
      </c>
      <c r="AV31" s="267" t="s">
        <v>36</v>
      </c>
      <c r="AW31" s="267">
        <v>2</v>
      </c>
      <c r="AX31"/>
      <c r="AY31"/>
      <c r="AZ31" s="4078"/>
      <c r="BA31" s="2134"/>
      <c r="BB31" t="s">
        <v>84</v>
      </c>
      <c r="BC31" s="2266">
        <f>BE5</f>
        <v>-12.189999999999996</v>
      </c>
      <c r="BD31" s="2242"/>
      <c r="BE31" t="s">
        <v>84</v>
      </c>
      <c r="BF31" s="2266">
        <f>DI5</f>
        <v>-12.27</v>
      </c>
      <c r="BG31" s="2307"/>
      <c r="BH31" s="2307"/>
      <c r="BI31" s="2307"/>
      <c r="BJ31" s="2307"/>
      <c r="BK31" s="2307"/>
      <c r="BL31" s="2307"/>
      <c r="BM31" s="2307"/>
      <c r="BN31" s="2307"/>
      <c r="BO31" s="2307"/>
      <c r="BP31" s="2307"/>
      <c r="BQ31" s="2307"/>
      <c r="BR31" s="2307"/>
      <c r="BS31" s="913"/>
      <c r="BT31" s="912"/>
      <c r="BU31" s="2307"/>
      <c r="BV31" s="3227"/>
      <c r="BW31" s="3671"/>
      <c r="BX31" s="4041"/>
      <c r="BY31" s="3671"/>
      <c r="BZ31" s="3671"/>
      <c r="CA31" s="3673"/>
      <c r="CB31" s="3951"/>
      <c r="CC31" s="913" t="s">
        <v>1297</v>
      </c>
      <c r="CD31" s="681"/>
      <c r="CE31" s="2506">
        <v>4</v>
      </c>
      <c r="CF31" s="2793"/>
      <c r="CG31" s="2793"/>
      <c r="CH31" s="4204"/>
      <c r="CI31" s="2793"/>
      <c r="CJ31" s="3941"/>
      <c r="CK31" s="3680"/>
      <c r="CL31" s="3680"/>
      <c r="CM31" s="3680"/>
      <c r="CN31" s="3680"/>
      <c r="CO31" s="3680"/>
      <c r="CP31" s="3680"/>
      <c r="CQ31" s="3680"/>
      <c r="CR31" s="3987"/>
      <c r="CS31" s="4068"/>
      <c r="CT31" s="4068"/>
      <c r="CU31" s="4068"/>
      <c r="CV31" s="4068"/>
      <c r="CW31" s="4068"/>
      <c r="CX31" s="3122"/>
      <c r="CY31" s="3680"/>
      <c r="CZ31" s="3941"/>
      <c r="DA31" s="3941"/>
      <c r="DB31" s="3941"/>
      <c r="DC31" s="3941"/>
      <c r="DD31" s="3941"/>
      <c r="DE31" s="3941"/>
      <c r="DF31" s="3941"/>
      <c r="DG31" s="3941"/>
      <c r="DH31" s="3096"/>
      <c r="DI31" s="913"/>
      <c r="DJ31" s="2275"/>
      <c r="DK31" s="784"/>
      <c r="DL31" s="1302"/>
      <c r="DM31"/>
      <c r="DN31"/>
      <c r="DO31"/>
      <c r="DR31" s="32"/>
      <c r="DS31" s="3227"/>
      <c r="DT31" s="2137" t="s">
        <v>246</v>
      </c>
      <c r="DU31" s="2006">
        <v>10</v>
      </c>
      <c r="DV31" s="2065" t="s">
        <v>1281</v>
      </c>
      <c r="DW31">
        <v>9</v>
      </c>
      <c r="DX31" t="s">
        <v>1264</v>
      </c>
      <c r="DY31" s="2116">
        <f>ED5</f>
        <v>-12.329999999999998</v>
      </c>
      <c r="DZ31" s="2004"/>
      <c r="EA31" s="450"/>
      <c r="EB31" s="450"/>
      <c r="EC31" s="1401"/>
      <c r="ED31" s="2064" t="s">
        <v>1299</v>
      </c>
      <c r="EE31" s="2067"/>
      <c r="EF31">
        <v>16</v>
      </c>
      <c r="EG31" s="2239"/>
      <c r="EH31" s="1597"/>
      <c r="EI31" s="3684"/>
      <c r="EJ31" s="3684"/>
      <c r="EK31" s="3684"/>
      <c r="EL31" s="4041"/>
      <c r="EM31" s="4041"/>
      <c r="EN31" s="3671"/>
      <c r="EO31" s="4008"/>
      <c r="EP31" s="3122"/>
      <c r="EQ31" s="3965" t="s">
        <v>1297</v>
      </c>
      <c r="ER31" s="3966"/>
      <c r="ES31" s="2677">
        <v>4</v>
      </c>
      <c r="ET31" s="2861"/>
      <c r="EU31" s="2793"/>
      <c r="EV31" s="2793"/>
      <c r="EW31" s="2793"/>
      <c r="EX31" s="3680"/>
      <c r="EY31" s="3680"/>
      <c r="EZ31" s="3680"/>
      <c r="FA31" s="3680"/>
      <c r="FB31" s="3680"/>
      <c r="FC31" s="3680"/>
      <c r="FD31" s="3680"/>
      <c r="FE31" s="3680"/>
      <c r="FF31" s="3987"/>
      <c r="FG31" s="4068"/>
      <c r="FH31" s="4068"/>
      <c r="FI31" s="4068"/>
      <c r="FJ31" s="4057"/>
      <c r="FK31" s="3845"/>
      <c r="FL31" s="3671"/>
      <c r="FM31" s="3671"/>
      <c r="FN31" s="4015"/>
      <c r="FO31" s="3977"/>
      <c r="FP31" s="3977"/>
      <c r="FQ31" s="2668"/>
      <c r="FR31" s="2668"/>
      <c r="FS31" s="3977"/>
      <c r="FT31" s="3977"/>
      <c r="FU31" s="3977"/>
      <c r="FV31" s="3977"/>
      <c r="FW31" s="2313"/>
      <c r="FX31"/>
      <c r="FY31" s="4188"/>
      <c r="FZ31" s="4021"/>
      <c r="GA31" s="4021"/>
      <c r="GB31" s="4021"/>
      <c r="GC31" s="4010"/>
      <c r="GD31" s="4026"/>
      <c r="GE31" s="3227"/>
      <c r="GF31" s="4156"/>
      <c r="GG31" s="4168"/>
      <c r="GH31" s="4170"/>
      <c r="GI31" s="4188"/>
      <c r="GJ31" s="4021"/>
      <c r="GK31" s="4186"/>
      <c r="GL31" s="3980"/>
      <c r="GM31" s="3980"/>
      <c r="GN31" s="4164"/>
      <c r="GO31" s="4165"/>
      <c r="GP31" s="2166"/>
      <c r="GQ31" s="2167"/>
      <c r="GR31" s="2165"/>
      <c r="GS31" s="2167"/>
      <c r="GT31" s="2165"/>
      <c r="GU31" s="32"/>
      <c r="GV31" s="3227"/>
      <c r="GW31" s="32"/>
      <c r="GX31" s="4146"/>
      <c r="GY31" s="3998"/>
      <c r="GZ31" s="3998"/>
      <c r="HA31" s="4156"/>
      <c r="HB31" s="4157"/>
      <c r="HC31" s="4164"/>
      <c r="HD31" s="4157"/>
      <c r="HE31" s="4164"/>
      <c r="HF31" s="4165"/>
      <c r="HG31" s="2167"/>
      <c r="HH31" s="2167"/>
      <c r="HI31" s="2167"/>
      <c r="HJ31" s="2166"/>
      <c r="HK31" s="2165"/>
      <c r="HL31" s="4146"/>
      <c r="HM31" s="4029"/>
      <c r="HN31" s="4026"/>
      <c r="HO31" s="32"/>
      <c r="HP31" s="3227"/>
      <c r="HQ31" s="32"/>
      <c r="HR31" s="2095"/>
      <c r="HS31" s="2096"/>
      <c r="HT31" s="1930"/>
      <c r="HU31" s="1930"/>
      <c r="HV31" s="2096"/>
      <c r="HW31" s="1930"/>
      <c r="HX31" s="1930"/>
      <c r="HY31" s="2096"/>
      <c r="HZ31" s="2097"/>
      <c r="IA31" s="2004"/>
      <c r="IB31" s="1401"/>
      <c r="IC31" s="913"/>
      <c r="ID31" s="681"/>
      <c r="IE31" s="912"/>
    </row>
    <row r="32" spans="1:239" ht="12.75" hidden="1" customHeight="1">
      <c r="A32" s="3227"/>
      <c r="B32" s="32"/>
      <c r="C32" s="3687"/>
      <c r="D32" s="3687"/>
      <c r="E32" t="s">
        <v>35</v>
      </c>
      <c r="F32" s="2068">
        <v>1</v>
      </c>
      <c r="G32" s="2067" t="s">
        <v>84</v>
      </c>
      <c r="H32" s="2266">
        <f>N5</f>
        <v>-12.049999999999999</v>
      </c>
      <c r="I32" s="2065" t="s">
        <v>1061</v>
      </c>
      <c r="J32" s="2067"/>
      <c r="K32" s="2005">
        <v>16</v>
      </c>
      <c r="L32" t="s">
        <v>35</v>
      </c>
      <c r="M32">
        <v>1</v>
      </c>
      <c r="N32" s="2064"/>
      <c r="O32" s="2005"/>
      <c r="P32" s="4123"/>
      <c r="Q32" s="2064" t="s">
        <v>379</v>
      </c>
      <c r="R32">
        <v>11</v>
      </c>
      <c r="S32" s="2065" t="s">
        <v>84</v>
      </c>
      <c r="T32" s="2266">
        <f>W5</f>
        <v>-12.079999999999998</v>
      </c>
      <c r="U32" s="1454"/>
      <c r="V32" s="2007"/>
      <c r="W32" s="3684"/>
      <c r="X32" s="3684"/>
      <c r="Y32" s="3684"/>
      <c r="Z32" s="32"/>
      <c r="AA32" s="3227"/>
      <c r="AB32" s="4085"/>
      <c r="AC32" s="3687"/>
      <c r="AD32" s="4072"/>
      <c r="AE32" s="4072"/>
      <c r="AF32" s="4072"/>
      <c r="AG32" s="4072"/>
      <c r="AH32" s="4087"/>
      <c r="AI32" s="4089"/>
      <c r="AJ32" s="4075"/>
      <c r="AK32" s="4075"/>
      <c r="AL32" s="4075"/>
      <c r="AM32" s="4075"/>
      <c r="AN32" s="4082"/>
      <c r="AO32" s="32"/>
      <c r="AP32" s="32"/>
      <c r="AQ32" s="20"/>
      <c r="AR32" s="267"/>
      <c r="AS32" s="267"/>
      <c r="AT32" s="267"/>
      <c r="AU32" s="267"/>
      <c r="AV32" s="267"/>
      <c r="AW32" s="267"/>
      <c r="AX32" s="2161"/>
      <c r="AY32" s="2258"/>
      <c r="AZ32" s="4078"/>
      <c r="BA32" s="2134"/>
      <c r="BB32"/>
      <c r="BC32"/>
      <c r="BD32" s="2242"/>
      <c r="BE32"/>
      <c r="BF32"/>
      <c r="BG32" s="2307"/>
      <c r="BH32" s="2307"/>
      <c r="BI32" s="2307"/>
      <c r="BJ32" s="2307"/>
      <c r="BK32" s="2307"/>
      <c r="BL32" s="2307"/>
      <c r="BM32" s="2307"/>
      <c r="BN32" s="2307"/>
      <c r="BO32" s="2307"/>
      <c r="BP32" s="2307"/>
      <c r="BQ32" s="2307"/>
      <c r="BR32" s="2307"/>
      <c r="BS32" s="913"/>
      <c r="BT32" s="912"/>
      <c r="BU32" s="2307"/>
      <c r="BV32" s="3227"/>
      <c r="BW32" s="3671"/>
      <c r="BX32" s="4041"/>
      <c r="BY32" s="3671"/>
      <c r="BZ32" s="3671"/>
      <c r="CA32" s="3673"/>
      <c r="CB32" s="3951"/>
      <c r="CC32" s="913" t="s">
        <v>1303</v>
      </c>
      <c r="CD32" s="681"/>
      <c r="CE32" s="2506">
        <v>5</v>
      </c>
      <c r="CF32" s="2793"/>
      <c r="CG32" s="2793"/>
      <c r="CH32" s="4204"/>
      <c r="CI32" s="2793"/>
      <c r="CJ32" s="3941"/>
      <c r="CK32" s="3680"/>
      <c r="CL32" s="3680"/>
      <c r="CM32" s="3680"/>
      <c r="CN32" s="3680"/>
      <c r="CO32" s="3680"/>
      <c r="CP32" s="3680"/>
      <c r="CQ32" s="3680"/>
      <c r="CR32" s="3987"/>
      <c r="CS32" s="4068"/>
      <c r="CT32" s="4068"/>
      <c r="CU32" s="4068"/>
      <c r="CV32" s="4068"/>
      <c r="CW32" s="4068"/>
      <c r="CX32" s="3122"/>
      <c r="CY32" s="3680"/>
      <c r="CZ32" s="3941"/>
      <c r="DA32" s="3941"/>
      <c r="DB32" s="3941"/>
      <c r="DC32" s="3941"/>
      <c r="DD32" s="3941"/>
      <c r="DE32" s="3941"/>
      <c r="DF32" s="3941"/>
      <c r="DG32" s="3941"/>
      <c r="DH32" s="3096"/>
      <c r="DI32" s="2081" t="s">
        <v>1304</v>
      </c>
      <c r="DJ32" s="2082"/>
      <c r="DK32" s="1301">
        <v>4</v>
      </c>
      <c r="DL32" s="20" t="s">
        <v>35</v>
      </c>
      <c r="DM32">
        <v>1</v>
      </c>
      <c r="DN32"/>
      <c r="DO32"/>
      <c r="DR32" s="32"/>
      <c r="DS32" s="3227"/>
      <c r="DT32" s="2064" t="s">
        <v>128</v>
      </c>
      <c r="DU32" s="2005">
        <v>11</v>
      </c>
      <c r="DV32" s="2065" t="s">
        <v>1306</v>
      </c>
      <c r="DW32">
        <f>DW31+1</f>
        <v>10</v>
      </c>
      <c r="DX32" t="s">
        <v>1264</v>
      </c>
      <c r="DY32" s="2116">
        <f>ED5</f>
        <v>-12.329999999999998</v>
      </c>
      <c r="DZ32" s="2004"/>
      <c r="EA32" s="450"/>
      <c r="EB32" s="450"/>
      <c r="EC32" s="1401"/>
      <c r="ED32" s="2064" t="s">
        <v>1301</v>
      </c>
      <c r="EE32" s="2067"/>
      <c r="EF32">
        <v>17</v>
      </c>
      <c r="EG32" s="2239"/>
      <c r="EH32" s="1597"/>
      <c r="EI32" s="3684"/>
      <c r="EJ32" s="3684"/>
      <c r="EK32" s="3684"/>
      <c r="EL32" s="4041"/>
      <c r="EM32" s="4041"/>
      <c r="EN32" s="3671"/>
      <c r="EO32" s="4008"/>
      <c r="EP32" s="3122"/>
      <c r="EQ32" s="3965" t="s">
        <v>1303</v>
      </c>
      <c r="ER32" s="3966"/>
      <c r="ES32" s="2677">
        <v>5</v>
      </c>
      <c r="ET32" s="2861"/>
      <c r="EU32" s="2793"/>
      <c r="EV32" s="2793"/>
      <c r="EW32" s="2793"/>
      <c r="EX32" s="3680"/>
      <c r="EY32" s="3680"/>
      <c r="EZ32" s="3680"/>
      <c r="FA32" s="3680"/>
      <c r="FB32" s="3680"/>
      <c r="FC32" s="3680"/>
      <c r="FD32" s="3680"/>
      <c r="FE32" s="3680"/>
      <c r="FF32" s="3987"/>
      <c r="FG32" s="4068"/>
      <c r="FH32" s="4068"/>
      <c r="FI32" s="4068"/>
      <c r="FJ32" s="4057"/>
      <c r="FK32" s="3845"/>
      <c r="FL32" s="3671"/>
      <c r="FM32" s="3671"/>
      <c r="FN32" s="4015"/>
      <c r="FO32" s="3977"/>
      <c r="FP32" s="3977"/>
      <c r="FQ32" s="2668"/>
      <c r="FR32" s="2668"/>
      <c r="FS32" s="3977"/>
      <c r="FT32" s="3977"/>
      <c r="FU32" s="3977"/>
      <c r="FV32" s="3977"/>
      <c r="FW32" s="2313"/>
      <c r="FX32"/>
      <c r="FY32" s="4188"/>
      <c r="FZ32" s="4021"/>
      <c r="GA32" s="4021"/>
      <c r="GB32" s="4021"/>
      <c r="GC32" s="4010"/>
      <c r="GD32" s="4026"/>
      <c r="GE32" s="3227"/>
      <c r="GF32" s="4156"/>
      <c r="GG32" s="4168"/>
      <c r="GH32" s="4170"/>
      <c r="GI32" s="4188"/>
      <c r="GJ32" s="4021"/>
      <c r="GK32" s="4186"/>
      <c r="GL32" s="3980"/>
      <c r="GM32" s="3980"/>
      <c r="GN32" s="4164"/>
      <c r="GO32" s="4165"/>
      <c r="GP32" s="2166"/>
      <c r="GQ32" s="2167"/>
      <c r="GR32" s="2165"/>
      <c r="GS32" s="2167"/>
      <c r="GT32" s="2165"/>
      <c r="GU32" s="32"/>
      <c r="GV32" s="3227"/>
      <c r="GW32" s="32"/>
      <c r="GX32" s="4146"/>
      <c r="GY32" s="3998"/>
      <c r="GZ32" s="3998"/>
      <c r="HA32" s="4156"/>
      <c r="HB32" s="4157"/>
      <c r="HC32" s="4164"/>
      <c r="HD32" s="4157"/>
      <c r="HE32" s="4164"/>
      <c r="HF32" s="4165"/>
      <c r="HG32" s="2167"/>
      <c r="HH32" s="2167"/>
      <c r="HI32" s="2167"/>
      <c r="HJ32" s="2166"/>
      <c r="HK32" s="2165"/>
      <c r="HL32" s="4146"/>
      <c r="HM32" s="4029"/>
      <c r="HN32" s="4026"/>
      <c r="HO32" s="32"/>
      <c r="HP32" s="3227"/>
      <c r="HQ32" s="32"/>
      <c r="HR32" s="2095"/>
      <c r="HS32" s="2096"/>
      <c r="HT32" s="1930"/>
      <c r="HU32" s="1930"/>
      <c r="HV32" s="2096"/>
      <c r="HW32" s="1930"/>
      <c r="HX32" s="1930"/>
      <c r="HY32" s="2096"/>
      <c r="HZ32" s="2097"/>
      <c r="IA32" s="2004"/>
      <c r="IB32" s="1401"/>
      <c r="IC32" s="913"/>
      <c r="ID32" s="681"/>
      <c r="IE32" s="912"/>
    </row>
    <row r="33" spans="1:239" ht="12.75" hidden="1" customHeight="1">
      <c r="A33" s="3227"/>
      <c r="B33" s="32"/>
      <c r="C33" s="2004"/>
      <c r="D33" s="1401"/>
      <c r="E33" s="2129" t="s">
        <v>36</v>
      </c>
      <c r="F33" s="688">
        <v>2</v>
      </c>
      <c r="G33" s="2066"/>
      <c r="H33" s="2007"/>
      <c r="I33" s="2065" t="s">
        <v>1301</v>
      </c>
      <c r="J33" s="2067"/>
      <c r="K33" s="2005">
        <v>17</v>
      </c>
      <c r="L33" s="2129" t="s">
        <v>36</v>
      </c>
      <c r="M33">
        <v>2</v>
      </c>
      <c r="N33" t="s">
        <v>83</v>
      </c>
      <c r="O33" s="2006">
        <v>96</v>
      </c>
      <c r="P33" s="4123"/>
      <c r="Q33" s="2064" t="s">
        <v>380</v>
      </c>
      <c r="R33">
        <v>12</v>
      </c>
      <c r="S33" s="2065" t="s">
        <v>84</v>
      </c>
      <c r="T33" s="2266">
        <f>W5</f>
        <v>-12.079999999999998</v>
      </c>
      <c r="U33" s="1454"/>
      <c r="V33" s="2007"/>
      <c r="W33" s="4046" t="s">
        <v>1309</v>
      </c>
      <c r="X33" s="3684" t="s">
        <v>1396</v>
      </c>
      <c r="Y33" s="3684" t="s">
        <v>1309</v>
      </c>
      <c r="Z33" s="32"/>
      <c r="AA33" s="3227"/>
      <c r="AB33" s="4085"/>
      <c r="AC33" s="3687"/>
      <c r="AD33" s="4072"/>
      <c r="AE33" s="4072"/>
      <c r="AF33" s="4072"/>
      <c r="AG33" s="4072"/>
      <c r="AH33" s="4087"/>
      <c r="AI33" s="4089"/>
      <c r="AJ33" s="4075"/>
      <c r="AK33" s="4075"/>
      <c r="AL33" s="4075"/>
      <c r="AM33" s="4075"/>
      <c r="AN33" s="4082"/>
      <c r="AO33" s="32"/>
      <c r="AP33" s="32"/>
      <c r="AQ33" s="20"/>
      <c r="AR33" s="267"/>
      <c r="AS33" s="267"/>
      <c r="AT33" s="267"/>
      <c r="AU33" s="267"/>
      <c r="AV33" s="267"/>
      <c r="AW33" s="267"/>
      <c r="AX33" s="169" t="s">
        <v>1365</v>
      </c>
      <c r="AY33"/>
      <c r="AZ33" s="4078"/>
      <c r="BA33" s="2488" t="s">
        <v>1310</v>
      </c>
      <c r="BB33" s="1302"/>
      <c r="BC33"/>
      <c r="BD33" s="2242"/>
      <c r="BE33"/>
      <c r="BF33"/>
      <c r="BG33" s="2307"/>
      <c r="BH33" s="2307"/>
      <c r="BI33" s="2307"/>
      <c r="BJ33" s="2307"/>
      <c r="BK33" s="2307"/>
      <c r="BL33" s="2307"/>
      <c r="BM33" s="2307"/>
      <c r="BN33" s="2307"/>
      <c r="BO33" s="2307"/>
      <c r="BP33" s="2307"/>
      <c r="BQ33" s="2307"/>
      <c r="BR33" s="2307"/>
      <c r="BS33" s="913"/>
      <c r="BT33" s="912"/>
      <c r="BU33" s="2307"/>
      <c r="BV33" s="3227"/>
      <c r="BW33" s="3671"/>
      <c r="BX33" s="4041"/>
      <c r="BY33" s="3671"/>
      <c r="BZ33" s="3671"/>
      <c r="CA33" s="3673"/>
      <c r="CB33" s="3951"/>
      <c r="CC33" s="913" t="s">
        <v>1311</v>
      </c>
      <c r="CD33" s="681"/>
      <c r="CE33" s="2506">
        <v>6</v>
      </c>
      <c r="CF33" s="2793"/>
      <c r="CG33" s="2793"/>
      <c r="CH33" s="4204"/>
      <c r="CI33" s="2793"/>
      <c r="CJ33" s="3941"/>
      <c r="CK33" s="3680"/>
      <c r="CL33" s="3680"/>
      <c r="CM33" s="3680"/>
      <c r="CN33" s="3680"/>
      <c r="CO33" s="3680"/>
      <c r="CP33" s="3680"/>
      <c r="CQ33" s="3680"/>
      <c r="CR33" s="3987"/>
      <c r="CS33" s="4068"/>
      <c r="CT33" s="4068"/>
      <c r="CU33" s="4068"/>
      <c r="CV33" s="4068"/>
      <c r="CW33" s="4068"/>
      <c r="CX33" s="3122"/>
      <c r="CY33" s="3680"/>
      <c r="CZ33" s="3941"/>
      <c r="DA33" s="3941"/>
      <c r="DB33" s="3941"/>
      <c r="DC33" s="3941"/>
      <c r="DD33" s="3941"/>
      <c r="DE33" s="3941"/>
      <c r="DF33" s="3941"/>
      <c r="DG33" s="3941"/>
      <c r="DH33" s="3096"/>
      <c r="DI33" s="1591" t="s">
        <v>84</v>
      </c>
      <c r="DJ33" s="681">
        <v>-11.51</v>
      </c>
      <c r="DK33" s="912"/>
      <c r="DL33" s="20" t="s">
        <v>36</v>
      </c>
      <c r="DM33">
        <v>2</v>
      </c>
      <c r="DN33" t="s">
        <v>84</v>
      </c>
      <c r="DO33" s="1583">
        <f>DT5</f>
        <v>-12.299999999999999</v>
      </c>
      <c r="DR33" s="32"/>
      <c r="DS33" s="3227"/>
      <c r="DT33" s="2064" t="s">
        <v>329</v>
      </c>
      <c r="DU33" s="2005">
        <v>12</v>
      </c>
      <c r="DV33" s="2065" t="s">
        <v>1312</v>
      </c>
      <c r="DW33">
        <f>DW32+1</f>
        <v>11</v>
      </c>
      <c r="DX33" t="s">
        <v>1264</v>
      </c>
      <c r="DY33" s="2116">
        <f>ED5</f>
        <v>-12.329999999999998</v>
      </c>
      <c r="DZ33" s="2004"/>
      <c r="EA33" s="450"/>
      <c r="EB33" s="450"/>
      <c r="EC33" s="1401"/>
      <c r="ED33" s="741" t="s">
        <v>83</v>
      </c>
      <c r="EE33" s="697"/>
      <c r="EF33">
        <v>96</v>
      </c>
      <c r="EG33" s="2239"/>
      <c r="EH33" s="1597"/>
      <c r="EI33" s="3684"/>
      <c r="EJ33" s="3684"/>
      <c r="EK33" s="3684"/>
      <c r="EL33" s="4041"/>
      <c r="EM33" s="4041"/>
      <c r="EN33" s="3671"/>
      <c r="EO33" s="4008"/>
      <c r="EP33" s="3122"/>
      <c r="EQ33" s="3965" t="s">
        <v>1311</v>
      </c>
      <c r="ER33" s="3966"/>
      <c r="ES33" s="2677">
        <v>6</v>
      </c>
      <c r="ET33" s="2861"/>
      <c r="EU33" s="2793"/>
      <c r="EV33" s="2793"/>
      <c r="EW33" s="2793"/>
      <c r="EX33" s="3680"/>
      <c r="EY33" s="3680"/>
      <c r="EZ33" s="3680"/>
      <c r="FA33" s="3680"/>
      <c r="FB33" s="3680"/>
      <c r="FC33" s="3680"/>
      <c r="FD33" s="3680"/>
      <c r="FE33" s="3680"/>
      <c r="FF33" s="3987"/>
      <c r="FG33" s="4068"/>
      <c r="FH33" s="4068"/>
      <c r="FI33" s="4068"/>
      <c r="FJ33" s="4057"/>
      <c r="FK33" s="3845"/>
      <c r="FL33" s="3671"/>
      <c r="FM33" s="3671"/>
      <c r="FN33" s="4015"/>
      <c r="FO33" s="3977"/>
      <c r="FP33" s="3977"/>
      <c r="FQ33" s="2668"/>
      <c r="FR33" s="2668"/>
      <c r="FS33" s="3977"/>
      <c r="FT33" s="3977"/>
      <c r="FU33" s="3977"/>
      <c r="FV33" s="3977"/>
      <c r="FW33" s="2313"/>
      <c r="FX33"/>
      <c r="FY33" s="4188"/>
      <c r="FZ33" s="4021"/>
      <c r="GA33" s="4021"/>
      <c r="GB33" s="4021"/>
      <c r="GC33" s="4010"/>
      <c r="GD33" s="4026"/>
      <c r="GE33" s="3227"/>
      <c r="GF33" s="4156"/>
      <c r="GG33" s="4168"/>
      <c r="GH33" s="4170"/>
      <c r="GI33" s="4188"/>
      <c r="GJ33" s="4021"/>
      <c r="GK33" s="4186"/>
      <c r="GL33" s="3980"/>
      <c r="GM33" s="3980"/>
      <c r="GN33" s="4164"/>
      <c r="GO33" s="4165"/>
      <c r="GP33" s="2166"/>
      <c r="GQ33" s="2167"/>
      <c r="GR33" s="2165"/>
      <c r="GS33" s="2167"/>
      <c r="GT33" s="2165"/>
      <c r="GU33" s="32"/>
      <c r="GV33" s="3227"/>
      <c r="GW33" s="32"/>
      <c r="GX33" s="4146"/>
      <c r="GY33" s="3998"/>
      <c r="GZ33" s="3998"/>
      <c r="HA33" s="4156"/>
      <c r="HB33" s="4157"/>
      <c r="HC33" s="4164"/>
      <c r="HD33" s="4157"/>
      <c r="HE33" s="4164"/>
      <c r="HF33" s="4165"/>
      <c r="HG33" s="2167"/>
      <c r="HH33" s="2167"/>
      <c r="HI33" s="2167"/>
      <c r="HJ33" s="2166"/>
      <c r="HK33" s="2165"/>
      <c r="HL33" s="4146"/>
      <c r="HM33" s="4029"/>
      <c r="HN33" s="4026"/>
      <c r="HO33" s="32"/>
      <c r="HP33" s="3227"/>
      <c r="HQ33" s="32"/>
      <c r="HR33" s="2095"/>
      <c r="HS33" s="2096"/>
      <c r="HT33" s="1930"/>
      <c r="HU33" s="1930"/>
      <c r="HV33" s="2096"/>
      <c r="HW33" s="1930"/>
      <c r="HX33" s="1930"/>
      <c r="HY33" s="2096"/>
      <c r="HZ33" s="2097"/>
      <c r="IA33" s="2004"/>
      <c r="IB33" s="1401"/>
      <c r="IC33" s="913"/>
      <c r="ID33" s="681"/>
      <c r="IE33" s="912"/>
    </row>
    <row r="34" spans="1:239" ht="12.75" hidden="1" customHeight="1">
      <c r="A34" s="3227"/>
      <c r="B34" s="32"/>
      <c r="C34" s="2004"/>
      <c r="D34" s="1401"/>
      <c r="E34" s="2124"/>
      <c r="F34" s="2093"/>
      <c r="G34" s="2093"/>
      <c r="H34" s="2094"/>
      <c r="I34" t="s">
        <v>83</v>
      </c>
      <c r="J34"/>
      <c r="K34">
        <v>96</v>
      </c>
      <c r="L34" s="2124"/>
      <c r="M34" s="2094"/>
      <c r="N34" s="2137" t="s">
        <v>559</v>
      </c>
      <c r="O34" s="2006">
        <v>13</v>
      </c>
      <c r="P34" s="4123"/>
      <c r="Q34" s="2031" t="s">
        <v>83</v>
      </c>
      <c r="R34" s="2032">
        <v>96</v>
      </c>
      <c r="S34" s="2065" t="s">
        <v>84</v>
      </c>
      <c r="T34" s="2266">
        <f>W5</f>
        <v>-12.079999999999998</v>
      </c>
      <c r="U34" s="1454"/>
      <c r="V34" s="2007"/>
      <c r="W34" s="4046"/>
      <c r="X34" s="3684"/>
      <c r="Y34" s="3684"/>
      <c r="Z34" s="32"/>
      <c r="AA34" s="3227"/>
      <c r="AB34" s="4085"/>
      <c r="AC34" s="3687"/>
      <c r="AD34" s="4072"/>
      <c r="AE34" s="4072"/>
      <c r="AF34" s="4072"/>
      <c r="AG34" s="4072"/>
      <c r="AH34" s="4087"/>
      <c r="AI34" s="4089"/>
      <c r="AJ34" s="4075"/>
      <c r="AK34" s="4075"/>
      <c r="AL34" s="4075"/>
      <c r="AM34" s="4075"/>
      <c r="AN34" s="4082"/>
      <c r="AO34" s="32"/>
      <c r="AP34" s="32"/>
      <c r="AQ34" s="20"/>
      <c r="AR34" s="2351"/>
      <c r="AS34" s="771"/>
      <c r="AT34" s="2351"/>
      <c r="AU34" s="771"/>
      <c r="AV34" s="2351"/>
      <c r="AW34" s="771"/>
      <c r="AX34" s="2004"/>
      <c r="AZ34" s="4078"/>
      <c r="BA34" s="2488"/>
      <c r="BB34" s="1302"/>
      <c r="BD34" s="3684" t="s">
        <v>1314</v>
      </c>
      <c r="BE34" s="450"/>
      <c r="BF34" s="450"/>
      <c r="BG34" s="2307"/>
      <c r="BH34" s="2307"/>
      <c r="BI34" s="2307"/>
      <c r="BJ34" s="2307"/>
      <c r="BK34" s="2307"/>
      <c r="BL34" s="2307"/>
      <c r="BM34" s="2307"/>
      <c r="BN34" s="2307"/>
      <c r="BO34" s="2307"/>
      <c r="BP34" s="2307"/>
      <c r="BQ34" s="2307"/>
      <c r="BR34" s="2307"/>
      <c r="BS34" s="913"/>
      <c r="BT34" s="912"/>
      <c r="BU34" s="2307"/>
      <c r="BV34" s="3227"/>
      <c r="BW34" s="3671"/>
      <c r="BX34" s="4041"/>
      <c r="BY34" s="3671"/>
      <c r="BZ34" s="3671"/>
      <c r="CA34" s="3673"/>
      <c r="CB34" s="3951"/>
      <c r="CC34" s="913" t="s">
        <v>83</v>
      </c>
      <c r="CD34" s="681"/>
      <c r="CE34" s="2099">
        <v>96</v>
      </c>
      <c r="CF34" s="2793"/>
      <c r="CG34" s="2793"/>
      <c r="CH34" s="4204"/>
      <c r="CI34" s="2793"/>
      <c r="CJ34" s="3941"/>
      <c r="CK34" s="3680"/>
      <c r="CL34" s="3680"/>
      <c r="CM34" s="3680"/>
      <c r="CN34" s="3680"/>
      <c r="CO34" s="3680"/>
      <c r="CP34" s="3680"/>
      <c r="CQ34" s="3680"/>
      <c r="CR34" s="3987"/>
      <c r="CS34" s="4068"/>
      <c r="CT34" s="4068"/>
      <c r="CU34" s="4068"/>
      <c r="CV34" s="4068"/>
      <c r="CW34" s="4068"/>
      <c r="CX34" s="3122"/>
      <c r="CY34" s="3680"/>
      <c r="CZ34" s="3941"/>
      <c r="DA34" s="3941"/>
      <c r="DB34" s="3941"/>
      <c r="DC34" s="3941"/>
      <c r="DD34" s="3941"/>
      <c r="DE34" s="3941"/>
      <c r="DF34" s="3941"/>
      <c r="DG34" s="3941"/>
      <c r="DH34" s="3096"/>
      <c r="DI34" s="2081" t="s">
        <v>1315</v>
      </c>
      <c r="DJ34" s="2082"/>
      <c r="DK34" s="1301">
        <v>5</v>
      </c>
      <c r="DL34" s="1302"/>
      <c r="DM34"/>
      <c r="DN34"/>
      <c r="DO34"/>
      <c r="DR34" s="32"/>
      <c r="DS34" s="3227"/>
      <c r="DT34" s="2064" t="s">
        <v>1316</v>
      </c>
      <c r="DU34" s="2005">
        <v>13</v>
      </c>
      <c r="DV34" t="s">
        <v>83</v>
      </c>
      <c r="DW34">
        <v>95</v>
      </c>
      <c r="DX34" t="s">
        <v>1264</v>
      </c>
      <c r="DY34" s="2266">
        <f>ED5</f>
        <v>-12.329999999999998</v>
      </c>
      <c r="DZ34" s="2004"/>
      <c r="EA34" s="450"/>
      <c r="EB34" s="450"/>
      <c r="EC34" s="1401"/>
      <c r="ED34" s="513"/>
      <c r="EE34"/>
      <c r="EF34" s="2099"/>
      <c r="EG34" s="2317" t="s">
        <v>35</v>
      </c>
      <c r="EH34" s="2005">
        <v>1</v>
      </c>
      <c r="EI34" s="3684"/>
      <c r="EJ34" s="3684"/>
      <c r="EK34" s="3684"/>
      <c r="EL34" s="4041"/>
      <c r="EM34" s="4041"/>
      <c r="EN34" s="3671"/>
      <c r="EO34" s="4008"/>
      <c r="EP34" s="3122"/>
      <c r="EQ34" s="3965" t="s">
        <v>83</v>
      </c>
      <c r="ER34" s="3966"/>
      <c r="ES34" s="2672">
        <v>96</v>
      </c>
      <c r="ET34" s="2861"/>
      <c r="EU34" s="2793"/>
      <c r="EV34" s="2793"/>
      <c r="EW34" s="2793"/>
      <c r="EX34" s="3680"/>
      <c r="EY34" s="3680"/>
      <c r="EZ34" s="3680"/>
      <c r="FA34" s="3680"/>
      <c r="FB34" s="3680"/>
      <c r="FC34" s="3680"/>
      <c r="FD34" s="3680"/>
      <c r="FE34" s="3680"/>
      <c r="FF34" s="3987"/>
      <c r="FG34" s="4068"/>
      <c r="FH34" s="4068"/>
      <c r="FI34" s="4068"/>
      <c r="FJ34" s="4057"/>
      <c r="FK34" s="3845"/>
      <c r="FL34" s="3671"/>
      <c r="FM34" s="3671"/>
      <c r="FN34" s="4015"/>
      <c r="FO34" s="3977"/>
      <c r="FP34" s="3977"/>
      <c r="FQ34" s="2668"/>
      <c r="FR34" s="2668"/>
      <c r="FS34" s="3977"/>
      <c r="FT34" s="3977"/>
      <c r="FU34" s="3977"/>
      <c r="FV34" s="3977"/>
      <c r="FW34" s="2313"/>
      <c r="FX34"/>
      <c r="FY34" s="4188"/>
      <c r="FZ34" s="4021"/>
      <c r="GA34" s="4021"/>
      <c r="GB34" s="4021"/>
      <c r="GC34" s="4010"/>
      <c r="GD34" s="4026"/>
      <c r="GE34" s="3227"/>
      <c r="GF34" s="4156"/>
      <c r="GG34" s="4168"/>
      <c r="GH34" s="4170"/>
      <c r="GI34" s="4188"/>
      <c r="GJ34" s="4021"/>
      <c r="GK34" s="4186"/>
      <c r="GL34" s="3980"/>
      <c r="GM34" s="3980"/>
      <c r="GN34" s="4164"/>
      <c r="GO34" s="4165"/>
      <c r="GP34" s="2166"/>
      <c r="GQ34" s="2167"/>
      <c r="GR34" s="2167"/>
      <c r="GS34" s="2166"/>
      <c r="GT34" s="2165"/>
      <c r="GU34" s="32"/>
      <c r="GV34" s="3227"/>
      <c r="GW34" s="32"/>
      <c r="GX34" s="4146"/>
      <c r="GY34" s="3998"/>
      <c r="GZ34" s="3998"/>
      <c r="HA34" s="3687"/>
      <c r="HB34" s="3687"/>
      <c r="HC34" s="3687"/>
      <c r="HD34" s="3687"/>
      <c r="HE34" s="3687"/>
      <c r="HF34" s="3687"/>
      <c r="HG34" s="2166"/>
      <c r="HH34" s="2167"/>
      <c r="HI34" s="2167"/>
      <c r="HJ34" s="2166"/>
      <c r="HK34" s="2165"/>
      <c r="HL34" s="4146"/>
      <c r="HM34" s="4029"/>
      <c r="HN34" s="4026"/>
      <c r="HO34" s="32"/>
      <c r="HP34" s="3227"/>
      <c r="HQ34" s="32"/>
      <c r="HR34" s="2095"/>
      <c r="HS34" s="2096"/>
      <c r="HT34" s="1930"/>
      <c r="HU34" s="1930"/>
      <c r="HV34" s="2096"/>
      <c r="HW34" s="1930"/>
      <c r="HX34" s="1930"/>
      <c r="HY34" s="2096"/>
      <c r="HZ34" s="2097"/>
      <c r="IA34" s="2004"/>
      <c r="IB34" s="1401"/>
      <c r="IC34" s="913"/>
      <c r="ID34" s="681"/>
      <c r="IE34" s="912"/>
    </row>
    <row r="35" spans="1:239" ht="12.75" customHeight="1">
      <c r="A35" s="3227"/>
      <c r="B35" s="32"/>
      <c r="C35" s="2004"/>
      <c r="D35" s="450"/>
      <c r="E35" s="2004"/>
      <c r="F35" s="450"/>
      <c r="G35" s="450"/>
      <c r="H35" s="450"/>
      <c r="I35" s="1302"/>
      <c r="J35"/>
      <c r="K35"/>
      <c r="L35" s="2004"/>
      <c r="M35" s="450"/>
      <c r="N35" s="334" t="s">
        <v>83</v>
      </c>
      <c r="O35" s="2005">
        <v>96</v>
      </c>
      <c r="P35" s="4123"/>
      <c r="Q35" s="2267"/>
      <c r="R35" s="2306"/>
      <c r="S35" s="2138"/>
      <c r="T35" s="2266"/>
      <c r="U35" s="1454"/>
      <c r="V35" s="2007"/>
      <c r="W35" s="4046"/>
      <c r="X35" s="3684"/>
      <c r="Y35" s="3684"/>
      <c r="Z35" s="32"/>
      <c r="AA35" s="3227"/>
      <c r="AB35" s="4086"/>
      <c r="AC35" s="3687"/>
      <c r="AD35" s="4073"/>
      <c r="AE35" s="4073"/>
      <c r="AF35" s="4073"/>
      <c r="AG35" s="4073"/>
      <c r="AH35" s="4088"/>
      <c r="AI35" s="4090"/>
      <c r="AJ35" s="4076"/>
      <c r="AK35" s="4076"/>
      <c r="AL35" s="4076"/>
      <c r="AM35" s="4076"/>
      <c r="AN35" s="3735"/>
      <c r="AO35" s="32"/>
      <c r="AP35" s="32"/>
      <c r="AQ35" s="20"/>
      <c r="AR35" s="2093" t="s">
        <v>1365</v>
      </c>
      <c r="AS35" s="475">
        <v>2</v>
      </c>
      <c r="AT35" s="2336" t="s">
        <v>1597</v>
      </c>
      <c r="AU35" s="2636">
        <v>2</v>
      </c>
      <c r="AV35" s="697" t="s">
        <v>1365</v>
      </c>
      <c r="AW35" s="267">
        <v>2</v>
      </c>
      <c r="AX35" s="2124" t="s">
        <v>36</v>
      </c>
      <c r="AY35" s="475">
        <v>2</v>
      </c>
      <c r="AZ35" s="4078"/>
      <c r="BA35" s="2488"/>
      <c r="BB35" s="1302"/>
      <c r="BD35" s="3684"/>
      <c r="BE35" s="450"/>
      <c r="BF35" s="450"/>
      <c r="BG35" s="2218" t="s">
        <v>43</v>
      </c>
      <c r="BH35" s="2218" t="s">
        <v>44</v>
      </c>
      <c r="BI35" s="275" t="s">
        <v>45</v>
      </c>
      <c r="BJ35" s="2309" t="s">
        <v>261</v>
      </c>
      <c r="BK35" s="2308" t="s">
        <v>262</v>
      </c>
      <c r="BL35" s="2218" t="s">
        <v>43</v>
      </c>
      <c r="BM35" s="2218" t="s">
        <v>44</v>
      </c>
      <c r="BN35" s="2218" t="s">
        <v>45</v>
      </c>
      <c r="BO35" s="2218" t="s">
        <v>261</v>
      </c>
      <c r="BP35" s="2218" t="s">
        <v>262</v>
      </c>
      <c r="BQ35" s="276" t="s">
        <v>43</v>
      </c>
      <c r="BR35" s="2218" t="s">
        <v>44</v>
      </c>
      <c r="BS35" s="2218" t="s">
        <v>45</v>
      </c>
      <c r="BT35" s="351" t="s">
        <v>261</v>
      </c>
      <c r="BU35" s="2218" t="s">
        <v>262</v>
      </c>
      <c r="BV35" s="3227"/>
      <c r="BW35" s="3671"/>
      <c r="BX35" s="4041"/>
      <c r="BY35" s="3671"/>
      <c r="BZ35" s="3671"/>
      <c r="CA35" s="3673"/>
      <c r="CB35" s="3951"/>
      <c r="CC35" s="1302"/>
      <c r="CD35" s="44"/>
      <c r="CE35" s="2099"/>
      <c r="CF35" s="2793"/>
      <c r="CG35" s="2793"/>
      <c r="CH35" s="4204"/>
      <c r="CI35" s="2793"/>
      <c r="CJ35" s="3941"/>
      <c r="CK35" s="3680"/>
      <c r="CL35" s="3680"/>
      <c r="CM35" s="3680"/>
      <c r="CN35" s="3680"/>
      <c r="CO35" s="3680"/>
      <c r="CP35" s="3680"/>
      <c r="CQ35" s="3680"/>
      <c r="CR35" s="3987"/>
      <c r="CS35" s="4068"/>
      <c r="CT35" s="4068"/>
      <c r="CU35" s="4068"/>
      <c r="CV35" s="4068"/>
      <c r="CW35" s="4068"/>
      <c r="CX35" s="3122"/>
      <c r="CY35" s="3680"/>
      <c r="CZ35" s="3941"/>
      <c r="DA35" s="3941"/>
      <c r="DB35" s="3941"/>
      <c r="DC35" s="3941"/>
      <c r="DD35" s="3941"/>
      <c r="DE35" s="3941"/>
      <c r="DF35" s="3941"/>
      <c r="DG35" s="3941"/>
      <c r="DH35" s="3096"/>
      <c r="DI35" s="2107"/>
      <c r="DJ35" s="2108"/>
      <c r="DK35" s="1301"/>
      <c r="DL35" s="1302"/>
      <c r="DM35"/>
      <c r="DN35"/>
      <c r="DO35" s="1301"/>
      <c r="DQ35" s="1401"/>
      <c r="DR35" s="32"/>
      <c r="DS35" s="3227"/>
      <c r="DT35" s="2137"/>
      <c r="DU35" s="2006"/>
      <c r="DV35"/>
      <c r="DW35"/>
      <c r="DX35"/>
      <c r="DY35" s="2266"/>
      <c r="DZ35" s="2004"/>
      <c r="EA35" s="450"/>
      <c r="EB35" s="450"/>
      <c r="EC35" s="1401"/>
      <c r="ED35" s="513"/>
      <c r="EE35"/>
      <c r="EF35" s="2099"/>
      <c r="EG35" s="2317" t="s">
        <v>36</v>
      </c>
      <c r="EH35" s="2318">
        <v>2</v>
      </c>
      <c r="EI35" s="3684"/>
      <c r="EJ35" s="3684"/>
      <c r="EK35" s="3684"/>
      <c r="EL35" s="4041"/>
      <c r="EM35" s="4041"/>
      <c r="EN35" s="3671"/>
      <c r="EO35" s="4008"/>
      <c r="EP35" s="3122"/>
      <c r="EQ35" s="2675"/>
      <c r="ER35" s="2676"/>
      <c r="ES35" s="2672"/>
      <c r="ET35" s="2861"/>
      <c r="EU35" s="2793"/>
      <c r="EV35" s="2859">
        <f>EX5</f>
        <v>-12.37</v>
      </c>
      <c r="EW35" s="2793"/>
      <c r="EX35" s="3680"/>
      <c r="EY35" s="3680"/>
      <c r="EZ35" s="3680"/>
      <c r="FA35" s="3680"/>
      <c r="FB35" s="3680"/>
      <c r="FC35" s="3680"/>
      <c r="FD35" s="3680"/>
      <c r="FE35" s="3680"/>
      <c r="FF35" s="3987"/>
      <c r="FG35" s="4068"/>
      <c r="FH35" s="4068"/>
      <c r="FI35" s="4068"/>
      <c r="FJ35" s="4057"/>
      <c r="FK35" s="3845"/>
      <c r="FL35" s="3671"/>
      <c r="FM35" s="3671"/>
      <c r="FN35" s="4015"/>
      <c r="FO35" s="3977"/>
      <c r="FP35" s="3977"/>
      <c r="FQ35" s="2668"/>
      <c r="FR35" s="2668"/>
      <c r="FS35" s="3977"/>
      <c r="FT35" s="3977"/>
      <c r="FU35" s="3977"/>
      <c r="FV35" s="3977"/>
      <c r="FW35" s="2313"/>
      <c r="FX35"/>
      <c r="FY35" s="4188"/>
      <c r="FZ35" s="4021"/>
      <c r="GA35" s="4021"/>
      <c r="GB35" s="4021"/>
      <c r="GC35" s="4010"/>
      <c r="GD35" s="4026"/>
      <c r="GE35" s="3227"/>
      <c r="GF35" s="4156"/>
      <c r="GG35" s="4168"/>
      <c r="GH35" s="4170"/>
      <c r="GI35" s="4188"/>
      <c r="GJ35" s="4021"/>
      <c r="GK35" s="4186"/>
      <c r="GL35" s="3980"/>
      <c r="GM35" s="3980"/>
      <c r="GN35" s="4164"/>
      <c r="GO35" s="4165"/>
      <c r="GP35" s="2166"/>
      <c r="GQ35" s="2167"/>
      <c r="GR35" s="2167"/>
      <c r="GS35" s="2166"/>
      <c r="GT35" s="2165"/>
      <c r="GU35" s="32"/>
      <c r="GV35" s="3227"/>
      <c r="GW35" s="32"/>
      <c r="GX35" s="4146"/>
      <c r="GY35" s="3998"/>
      <c r="GZ35" s="3998"/>
      <c r="HA35" s="3947"/>
      <c r="HB35" s="3687"/>
      <c r="HC35" s="4148"/>
      <c r="HD35" s="3687"/>
      <c r="HE35" s="4148"/>
      <c r="HF35" s="4149"/>
      <c r="HG35" s="2166"/>
      <c r="HH35" s="2167"/>
      <c r="HI35" s="2165"/>
      <c r="HJ35" s="2167"/>
      <c r="HK35" s="2165"/>
      <c r="HL35" s="4146"/>
      <c r="HM35" s="4029"/>
      <c r="HN35" s="4026"/>
      <c r="HO35" s="32"/>
      <c r="HP35" s="3227"/>
      <c r="HQ35" s="32"/>
      <c r="HR35" s="4142" t="s">
        <v>43</v>
      </c>
      <c r="HS35" s="4143"/>
      <c r="HT35" s="4144"/>
      <c r="HU35" s="4022" t="s">
        <v>44</v>
      </c>
      <c r="HV35" s="4022"/>
      <c r="HW35" s="4022"/>
      <c r="HX35" s="4022" t="s">
        <v>45</v>
      </c>
      <c r="HY35" s="4022"/>
      <c r="HZ35" s="4022"/>
      <c r="IA35" s="2004"/>
      <c r="IB35" s="1401"/>
      <c r="IC35" s="2316" t="s">
        <v>43</v>
      </c>
      <c r="ID35" s="2316" t="s">
        <v>44</v>
      </c>
      <c r="IE35" s="2316" t="s">
        <v>45</v>
      </c>
    </row>
    <row r="36" spans="1:239" ht="24.75" customHeight="1">
      <c r="A36" s="3227"/>
      <c r="B36" s="32"/>
      <c r="C36" s="2004"/>
      <c r="D36" s="450"/>
      <c r="E36" s="2004"/>
      <c r="F36" s="450"/>
      <c r="G36" s="450"/>
      <c r="H36" s="450"/>
      <c r="I36" s="303"/>
      <c r="J36"/>
      <c r="K36"/>
      <c r="L36" s="2004"/>
      <c r="M36" s="450"/>
      <c r="N36" s="2124"/>
      <c r="O36" s="2094"/>
      <c r="P36" s="4123"/>
      <c r="Q36" s="2267"/>
      <c r="R36" s="2306"/>
      <c r="S36" s="2138"/>
      <c r="T36" s="2266"/>
      <c r="U36" s="1454"/>
      <c r="V36" s="2007"/>
      <c r="W36" s="4046"/>
      <c r="X36" s="3684"/>
      <c r="Y36" s="3684"/>
      <c r="Z36" s="32"/>
      <c r="AA36" s="3227"/>
      <c r="AB36" s="4086"/>
      <c r="AC36" s="3687"/>
      <c r="AD36" s="4073"/>
      <c r="AE36" s="4073"/>
      <c r="AF36" s="4073"/>
      <c r="AG36" s="4073"/>
      <c r="AH36" s="4088"/>
      <c r="AI36" s="4090"/>
      <c r="AJ36" s="4076"/>
      <c r="AK36" s="4076"/>
      <c r="AL36" s="4076"/>
      <c r="AM36" s="4076"/>
      <c r="AN36" s="3735"/>
      <c r="AO36" s="32"/>
      <c r="AP36" s="32"/>
      <c r="AQ36" s="32"/>
      <c r="AR36" s="2330" t="s">
        <v>1580</v>
      </c>
      <c r="AS36" s="2683"/>
      <c r="AT36" s="2161"/>
      <c r="AU36" s="2258"/>
      <c r="AV36" s="2161"/>
      <c r="AW36" s="662"/>
      <c r="AX36" s="2684" t="s">
        <v>1581</v>
      </c>
      <c r="AY36" s="2683"/>
      <c r="AZ36" s="4078"/>
      <c r="BA36" s="2488"/>
      <c r="BB36" s="1302"/>
      <c r="BD36" s="3684"/>
      <c r="BE36" s="450"/>
      <c r="BF36" s="450"/>
      <c r="BG36" s="4038" t="s">
        <v>1278</v>
      </c>
      <c r="BH36" s="4038" t="s">
        <v>1279</v>
      </c>
      <c r="BI36" s="4038" t="s">
        <v>1284</v>
      </c>
      <c r="BJ36" s="4058" t="s">
        <v>1285</v>
      </c>
      <c r="BK36" s="4038" t="s">
        <v>484</v>
      </c>
      <c r="BL36" s="4038" t="s">
        <v>1278</v>
      </c>
      <c r="BM36" s="4038" t="s">
        <v>1279</v>
      </c>
      <c r="BN36" s="4038" t="s">
        <v>1284</v>
      </c>
      <c r="BO36" s="4038" t="s">
        <v>1285</v>
      </c>
      <c r="BP36" s="4038" t="s">
        <v>484</v>
      </c>
      <c r="BQ36" s="4038" t="s">
        <v>1278</v>
      </c>
      <c r="BR36" s="4058" t="s">
        <v>1279</v>
      </c>
      <c r="BS36" s="4038" t="s">
        <v>1284</v>
      </c>
      <c r="BT36" s="4060" t="s">
        <v>1285</v>
      </c>
      <c r="BU36" s="3946" t="s">
        <v>484</v>
      </c>
      <c r="BV36" s="3227"/>
      <c r="BW36" s="3672"/>
      <c r="BX36" s="4042"/>
      <c r="BY36" s="3672"/>
      <c r="BZ36" s="3672"/>
      <c r="CA36" s="3672"/>
      <c r="CB36" s="4009"/>
      <c r="CC36" s="303"/>
      <c r="CD36" s="510"/>
      <c r="CE36" s="2099"/>
      <c r="CF36" s="2794"/>
      <c r="CG36" s="2794"/>
      <c r="CH36" s="2794"/>
      <c r="CI36" s="2794"/>
      <c r="CJ36" s="3942"/>
      <c r="CK36" s="3964"/>
      <c r="CL36" s="3964"/>
      <c r="CM36" s="3964"/>
      <c r="CN36" s="3964"/>
      <c r="CO36" s="3964"/>
      <c r="CP36" s="3964"/>
      <c r="CQ36" s="3964"/>
      <c r="CR36" s="4159"/>
      <c r="CS36" s="3964"/>
      <c r="CT36" s="3964"/>
      <c r="CU36" s="3964"/>
      <c r="CV36" s="3964"/>
      <c r="CW36" s="3964"/>
      <c r="CX36" s="3123"/>
      <c r="CY36" s="3964"/>
      <c r="CZ36" s="3942"/>
      <c r="DA36" s="3942"/>
      <c r="DB36" s="3942"/>
      <c r="DC36" s="3942"/>
      <c r="DD36" s="3942"/>
      <c r="DE36" s="3942"/>
      <c r="DF36" s="3942"/>
      <c r="DG36" s="3942"/>
      <c r="DH36" s="3096"/>
      <c r="DI36" s="2107"/>
      <c r="DJ36" s="2108"/>
      <c r="DK36" s="1301"/>
      <c r="DL36" s="1302"/>
      <c r="DM36"/>
      <c r="DN36"/>
      <c r="DO36" s="1301"/>
      <c r="DQ36" s="1401"/>
      <c r="DR36" s="32"/>
      <c r="DS36" s="3227"/>
      <c r="DT36" s="2137"/>
      <c r="DU36" s="2006"/>
      <c r="DV36"/>
      <c r="DW36"/>
      <c r="DX36"/>
      <c r="DY36" s="2266"/>
      <c r="DZ36" s="2004"/>
      <c r="EA36" s="450"/>
      <c r="EB36" s="450"/>
      <c r="EC36" s="1401"/>
      <c r="ED36" s="513"/>
      <c r="EE36"/>
      <c r="EF36" s="2006"/>
      <c r="EG36"/>
      <c r="EH36"/>
      <c r="EI36" s="3685"/>
      <c r="EJ36" s="3685"/>
      <c r="EK36" s="3685"/>
      <c r="EL36" s="4042"/>
      <c r="EM36" s="4042"/>
      <c r="EN36" s="3672"/>
      <c r="EO36" s="4009"/>
      <c r="EP36" s="3123"/>
      <c r="EQ36" s="2678"/>
      <c r="ER36" s="2679"/>
      <c r="ES36" s="2680"/>
      <c r="ET36" s="2794"/>
      <c r="EU36" s="2794"/>
      <c r="EV36" s="2794"/>
      <c r="EW36" s="2794"/>
      <c r="EX36" s="3964"/>
      <c r="EY36" s="3964"/>
      <c r="EZ36" s="3964"/>
      <c r="FA36" s="3964"/>
      <c r="FB36" s="3964"/>
      <c r="FC36" s="3964"/>
      <c r="FD36" s="3964"/>
      <c r="FE36" s="3964"/>
      <c r="FF36" s="4159"/>
      <c r="FG36" s="3964"/>
      <c r="FH36" s="3964"/>
      <c r="FI36" s="3964"/>
      <c r="FJ36" s="3096"/>
      <c r="FK36" s="3942"/>
      <c r="FL36" s="3672"/>
      <c r="FM36" s="3672"/>
      <c r="FN36" s="4016"/>
      <c r="FO36" s="3978"/>
      <c r="FP36" s="2669"/>
      <c r="FQ36" s="2669"/>
      <c r="FR36" s="2669"/>
      <c r="FS36" s="2669"/>
      <c r="FT36" s="3978"/>
      <c r="FU36" s="3978"/>
      <c r="FV36" s="3978"/>
      <c r="FW36" s="2314"/>
      <c r="FX36"/>
      <c r="FY36" s="4188"/>
      <c r="FZ36" s="4021"/>
      <c r="GA36" s="4021"/>
      <c r="GB36" s="4021"/>
      <c r="GC36" s="4010"/>
      <c r="GD36" s="4026"/>
      <c r="GE36" s="3227"/>
      <c r="GF36" s="3631"/>
      <c r="GG36" s="4097"/>
      <c r="GH36" s="4171"/>
      <c r="GI36" s="4188"/>
      <c r="GJ36" s="4021"/>
      <c r="GK36" s="4186"/>
      <c r="GL36" s="3980"/>
      <c r="GM36" s="3980"/>
      <c r="GN36" s="4164"/>
      <c r="GO36" s="4165"/>
      <c r="GP36" s="2166"/>
      <c r="GQ36" s="2167"/>
      <c r="GR36" s="2167"/>
      <c r="GS36" s="2166"/>
      <c r="GT36" s="2165"/>
      <c r="GU36" s="32"/>
      <c r="GV36" s="3227"/>
      <c r="GW36" s="32"/>
      <c r="GX36" s="4146"/>
      <c r="GY36" s="3998"/>
      <c r="GZ36" s="3998"/>
      <c r="HA36" s="3947"/>
      <c r="HB36" s="3687"/>
      <c r="HC36" s="4148"/>
      <c r="HD36" s="3687"/>
      <c r="HE36" s="4148"/>
      <c r="HF36" s="4149"/>
      <c r="HG36" s="2166"/>
      <c r="HH36" s="2167"/>
      <c r="HI36" s="2165"/>
      <c r="HJ36" s="2167"/>
      <c r="HK36" s="2165"/>
      <c r="HL36" s="4146"/>
      <c r="HM36" s="4029"/>
      <c r="HN36" s="4026"/>
      <c r="HO36" s="32"/>
      <c r="HP36" s="3227"/>
      <c r="HQ36" s="32"/>
      <c r="HR36" s="3470" t="s">
        <v>1268</v>
      </c>
      <c r="HS36" s="3470"/>
      <c r="HT36" s="3470"/>
      <c r="HU36" s="4019" t="s">
        <v>1269</v>
      </c>
      <c r="HV36" s="4019"/>
      <c r="HW36" s="4019"/>
      <c r="HX36" s="4158" t="s">
        <v>1270</v>
      </c>
      <c r="HY36" s="4158"/>
      <c r="HZ36" s="4158"/>
      <c r="IA36" s="2004"/>
      <c r="IB36" s="2042"/>
      <c r="IC36" s="2310" t="s">
        <v>1268</v>
      </c>
      <c r="ID36" s="2310" t="s">
        <v>1269</v>
      </c>
      <c r="IE36" s="2310" t="s">
        <v>1270</v>
      </c>
    </row>
    <row r="37" spans="1:239" ht="12.75" customHeight="1">
      <c r="A37" s="3227"/>
      <c r="B37"/>
      <c r="C37" s="2004"/>
      <c r="E37" s="2004"/>
      <c r="F37"/>
      <c r="G37"/>
      <c r="H37"/>
      <c r="I37" s="696" t="s">
        <v>1089</v>
      </c>
      <c r="J37" s="696" t="s">
        <v>1090</v>
      </c>
      <c r="K37" s="696" t="s">
        <v>1091</v>
      </c>
      <c r="L37" s="2004"/>
      <c r="M37"/>
      <c r="N37" s="303"/>
      <c r="O37" s="511"/>
      <c r="P37" s="4124"/>
      <c r="Q37" s="1454"/>
      <c r="R37"/>
      <c r="S37"/>
      <c r="T37"/>
      <c r="U37" s="2218" t="s">
        <v>37</v>
      </c>
      <c r="V37" s="2218" t="s">
        <v>39</v>
      </c>
      <c r="W37" s="3631"/>
      <c r="X37" s="3685"/>
      <c r="Y37" s="3685"/>
      <c r="Z37"/>
      <c r="AA37" s="3227"/>
      <c r="AB37" s="4086"/>
      <c r="AC37" s="3687"/>
      <c r="AD37" s="4073"/>
      <c r="AE37" s="4073"/>
      <c r="AF37" s="4073"/>
      <c r="AG37" s="4073"/>
      <c r="AH37" s="4088"/>
      <c r="AI37" s="4090"/>
      <c r="AJ37" s="4076"/>
      <c r="AK37" s="4076"/>
      <c r="AL37" s="4076"/>
      <c r="AM37" s="4076"/>
      <c r="AN37" s="3735"/>
      <c r="AO37"/>
      <c r="AP37"/>
      <c r="AQ37"/>
      <c r="AT37" s="2040"/>
      <c r="AV37" s="2040"/>
      <c r="AX37" s="2040"/>
      <c r="AY37" s="2042"/>
      <c r="AZ37" s="4079"/>
      <c r="BA37" s="2489"/>
      <c r="BB37" s="2040"/>
      <c r="BD37" s="3685"/>
      <c r="BE37" s="450"/>
      <c r="BF37"/>
      <c r="BG37" s="4039"/>
      <c r="BH37" s="4039"/>
      <c r="BI37" s="4039"/>
      <c r="BJ37" s="4059"/>
      <c r="BK37" s="4039"/>
      <c r="BL37" s="4039"/>
      <c r="BM37" s="4039"/>
      <c r="BN37" s="4039"/>
      <c r="BO37" s="4039"/>
      <c r="BP37" s="4039"/>
      <c r="BQ37" s="4039"/>
      <c r="BR37" s="4059"/>
      <c r="BS37" s="4039"/>
      <c r="BT37" s="4061"/>
      <c r="BU37" s="3672"/>
      <c r="BV37" s="3227"/>
      <c r="BW37" s="2218" t="s">
        <v>638</v>
      </c>
      <c r="BX37" s="2218" t="s">
        <v>638</v>
      </c>
      <c r="BY37" s="2218" t="s">
        <v>638</v>
      </c>
      <c r="BZ37" s="2218" t="s">
        <v>638</v>
      </c>
      <c r="CA37" s="275" t="s">
        <v>638</v>
      </c>
      <c r="CB37" s="2816" t="s">
        <v>638</v>
      </c>
      <c r="CC37" s="2218" t="s">
        <v>1089</v>
      </c>
      <c r="CD37" s="2218" t="s">
        <v>1090</v>
      </c>
      <c r="CE37" s="2218" t="s">
        <v>1091</v>
      </c>
      <c r="CF37" s="2789" t="s">
        <v>845</v>
      </c>
      <c r="CG37" s="2789" t="s">
        <v>638</v>
      </c>
      <c r="CH37" s="2789" t="s">
        <v>845</v>
      </c>
      <c r="CI37" s="2789" t="s">
        <v>638</v>
      </c>
      <c r="CJ37" s="2391"/>
      <c r="CK37" s="2393"/>
      <c r="CL37" s="2393"/>
      <c r="CM37" s="2393"/>
      <c r="CN37" s="2393"/>
      <c r="CO37" s="2393"/>
      <c r="CP37" s="2393"/>
      <c r="CQ37" s="2393"/>
      <c r="CR37" s="2393"/>
      <c r="CS37" s="2393"/>
      <c r="CT37" s="2393"/>
      <c r="CU37" s="2390"/>
      <c r="CV37" s="2393"/>
      <c r="CW37" s="1662"/>
      <c r="CX37" s="2396"/>
      <c r="CY37" s="2392"/>
      <c r="CZ37" s="2392"/>
      <c r="DA37" s="2392"/>
      <c r="DB37" s="2392"/>
      <c r="DC37" s="2392"/>
      <c r="DD37" s="2391"/>
      <c r="DE37" s="2392"/>
      <c r="DF37" s="2391"/>
      <c r="DG37" s="2392"/>
      <c r="DH37" s="1662"/>
      <c r="DI37" s="2040"/>
      <c r="DJ37" s="2041"/>
      <c r="DK37" s="916"/>
      <c r="DL37" s="2040"/>
      <c r="DN37"/>
      <c r="DO37" s="511"/>
      <c r="DQ37" s="2042"/>
      <c r="DR37"/>
      <c r="DS37" s="3228"/>
      <c r="DT37" s="2040"/>
      <c r="DU37" s="2042"/>
      <c r="DV37" s="510"/>
      <c r="DW37"/>
      <c r="DX37"/>
      <c r="DY37"/>
      <c r="DZ37" s="3732" t="s">
        <v>37</v>
      </c>
      <c r="EA37" s="3903"/>
      <c r="EB37" s="3749"/>
      <c r="EC37" s="2217" t="s">
        <v>39</v>
      </c>
      <c r="ED37" s="2218" t="s">
        <v>1089</v>
      </c>
      <c r="EE37" s="2218" t="s">
        <v>1090</v>
      </c>
      <c r="EF37" s="2218" t="s">
        <v>1091</v>
      </c>
      <c r="EH37" s="2042"/>
      <c r="EI37" s="2243" t="s">
        <v>638</v>
      </c>
      <c r="EJ37" s="2243" t="s">
        <v>638</v>
      </c>
      <c r="EK37" s="2243" t="s">
        <v>638</v>
      </c>
      <c r="EL37" s="2243" t="s">
        <v>638</v>
      </c>
      <c r="EM37" s="2243" t="s">
        <v>638</v>
      </c>
      <c r="EN37" s="2243" t="s">
        <v>638</v>
      </c>
      <c r="EO37" s="2797" t="s">
        <v>638</v>
      </c>
      <c r="EP37" s="2396"/>
      <c r="EQ37" s="2218" t="s">
        <v>1089</v>
      </c>
      <c r="ER37" s="2218" t="s">
        <v>1090</v>
      </c>
      <c r="ES37" s="2218" t="s">
        <v>1091</v>
      </c>
      <c r="ET37" s="2789" t="s">
        <v>845</v>
      </c>
      <c r="EU37" s="2789" t="s">
        <v>638</v>
      </c>
      <c r="EV37" s="2789" t="s">
        <v>845</v>
      </c>
      <c r="EW37" s="2789" t="s">
        <v>638</v>
      </c>
      <c r="EX37" s="2393"/>
      <c r="EY37" s="2393"/>
      <c r="EZ37" s="2393"/>
      <c r="FA37" s="1661"/>
      <c r="FB37" s="2391"/>
      <c r="FC37" s="2393"/>
      <c r="FD37" s="2393"/>
      <c r="FE37" s="2393"/>
      <c r="FF37" s="2393"/>
      <c r="FG37" s="2393"/>
      <c r="FH37" s="1661"/>
      <c r="FI37" s="2390"/>
      <c r="FJ37" s="1661"/>
      <c r="FK37" s="2392"/>
      <c r="FL37" s="2390"/>
      <c r="FM37" s="2390"/>
      <c r="FN37" s="2200"/>
      <c r="FO37" s="2390"/>
      <c r="FP37" s="1662"/>
      <c r="FQ37" s="2390"/>
      <c r="FR37" s="2393"/>
      <c r="FS37" s="2390"/>
      <c r="FT37" s="2393"/>
      <c r="FU37" s="2390"/>
      <c r="FV37" s="1662"/>
      <c r="FW37" s="2221" t="s">
        <v>1340</v>
      </c>
      <c r="FX37" s="275" t="s">
        <v>1341</v>
      </c>
      <c r="FY37" s="4189"/>
      <c r="FZ37" s="4097"/>
      <c r="GA37" s="4097"/>
      <c r="GB37" s="4010"/>
      <c r="GC37" s="4010"/>
      <c r="GD37" s="4026"/>
      <c r="GE37" s="3227"/>
      <c r="GF37" s="275" t="s">
        <v>1344</v>
      </c>
      <c r="GG37" s="351" t="s">
        <v>1344</v>
      </c>
      <c r="GH37" s="2218" t="s">
        <v>1344</v>
      </c>
      <c r="GI37" s="4147"/>
      <c r="GJ37" s="3981"/>
      <c r="GK37" s="4187"/>
      <c r="GL37" s="3981"/>
      <c r="GM37" s="3981"/>
      <c r="GN37" s="4166"/>
      <c r="GO37" s="4167"/>
      <c r="GP37" s="303"/>
      <c r="GQ37"/>
      <c r="GR37"/>
      <c r="GS37" s="303"/>
      <c r="GT37" s="511"/>
      <c r="GU37"/>
      <c r="GV37" s="3227"/>
      <c r="GW37"/>
      <c r="GX37" s="4147"/>
      <c r="GY37" s="3998"/>
      <c r="GZ37" s="3998"/>
      <c r="HA37" s="3822" t="s">
        <v>1317</v>
      </c>
      <c r="HB37" s="3822"/>
      <c r="HC37" s="3822" t="s">
        <v>1317</v>
      </c>
      <c r="HD37" s="3822"/>
      <c r="HE37" s="3822" t="s">
        <v>1317</v>
      </c>
      <c r="HF37" s="3822"/>
      <c r="HG37" s="303"/>
      <c r="HH37"/>
      <c r="HI37" s="511"/>
      <c r="HJ37"/>
      <c r="HK37" s="511"/>
      <c r="HL37" s="4147"/>
      <c r="HM37" s="4029"/>
      <c r="HN37" s="4027"/>
      <c r="HO37"/>
      <c r="HP37" s="3227"/>
      <c r="HQ37"/>
      <c r="HR37" s="2218">
        <v>1</v>
      </c>
      <c r="HS37" s="2218">
        <v>2</v>
      </c>
      <c r="HT37" s="2218">
        <v>3</v>
      </c>
      <c r="HU37" s="2218">
        <v>1</v>
      </c>
      <c r="HV37" s="2218">
        <v>2</v>
      </c>
      <c r="HW37" s="2218">
        <v>3</v>
      </c>
      <c r="HX37" s="2218">
        <v>1</v>
      </c>
      <c r="HY37" s="2218">
        <v>2</v>
      </c>
      <c r="HZ37" s="2218">
        <v>3</v>
      </c>
      <c r="IA37" s="275"/>
      <c r="IB37" s="276"/>
      <c r="IC37" s="2218" t="s">
        <v>38</v>
      </c>
      <c r="ID37" s="2218" t="s">
        <v>38</v>
      </c>
      <c r="IE37" s="2218" t="s">
        <v>38</v>
      </c>
    </row>
    <row r="38" spans="1:239" customFormat="1" ht="18" customHeight="1">
      <c r="A38" s="72">
        <v>1</v>
      </c>
      <c r="B38" s="69"/>
      <c r="C38" s="275"/>
      <c r="D38" s="276"/>
      <c r="E38" s="275"/>
      <c r="F38" s="351"/>
      <c r="G38" s="351"/>
      <c r="H38" s="276"/>
      <c r="I38" s="2218"/>
      <c r="J38" s="2218"/>
      <c r="K38" s="2218"/>
      <c r="L38" s="275"/>
      <c r="M38" s="276"/>
      <c r="N38" s="1787"/>
      <c r="O38" s="276"/>
      <c r="P38" s="72">
        <v>1</v>
      </c>
      <c r="Q38" s="1787"/>
      <c r="R38" s="1788"/>
      <c r="S38" s="1788"/>
      <c r="T38" s="276"/>
      <c r="U38" s="2218"/>
      <c r="V38" s="2218"/>
      <c r="W38" s="2218"/>
      <c r="X38" s="2218"/>
      <c r="Y38" s="2218"/>
      <c r="Z38" s="69"/>
      <c r="AA38" s="72">
        <v>1</v>
      </c>
      <c r="AB38" s="2218"/>
      <c r="AC38" s="2218"/>
      <c r="AD38" s="2218"/>
      <c r="AE38" s="2218"/>
      <c r="AF38" s="2218"/>
      <c r="AG38" s="2218"/>
      <c r="AH38" s="2218"/>
      <c r="AI38" s="2218"/>
      <c r="AJ38" s="2218"/>
      <c r="AK38" s="2218"/>
      <c r="AL38" s="2218"/>
      <c r="AM38" s="2218"/>
      <c r="AN38" s="2218"/>
      <c r="AO38" s="69"/>
      <c r="AP38" s="69"/>
      <c r="AQ38" s="69"/>
      <c r="AR38" s="275"/>
      <c r="AS38" s="276"/>
      <c r="AT38" s="275"/>
      <c r="AU38" s="276"/>
      <c r="AV38" s="275"/>
      <c r="AW38" s="276"/>
      <c r="AX38" s="275"/>
      <c r="AY38" s="276"/>
      <c r="AZ38" s="72">
        <v>1</v>
      </c>
      <c r="BA38" s="2218"/>
      <c r="BB38" s="275"/>
      <c r="BC38" s="276"/>
      <c r="BD38" s="2218"/>
      <c r="BE38" s="275"/>
      <c r="BF38" s="276"/>
      <c r="BG38" s="2218"/>
      <c r="BH38" s="2218"/>
      <c r="BI38" s="2218"/>
      <c r="BJ38" s="2218"/>
      <c r="BK38" s="2218"/>
      <c r="BL38" s="2218"/>
      <c r="BM38" s="2218"/>
      <c r="BN38" s="2218"/>
      <c r="BO38" s="2218"/>
      <c r="BP38" s="2218"/>
      <c r="BQ38" s="2218"/>
      <c r="BR38" s="2218"/>
      <c r="BS38" s="2218"/>
      <c r="BT38" s="2218"/>
      <c r="BU38" s="2218"/>
      <c r="BV38" s="72">
        <v>1</v>
      </c>
      <c r="BW38" s="2218"/>
      <c r="BX38" s="2218"/>
      <c r="BY38" s="2218"/>
      <c r="BZ38" s="2218"/>
      <c r="CA38" s="2218"/>
      <c r="CB38" s="2724"/>
      <c r="CC38" s="2218"/>
      <c r="CD38" s="2218"/>
      <c r="CE38" s="2218"/>
      <c r="CF38" s="2724"/>
      <c r="CG38" s="2724"/>
      <c r="CH38" s="2724"/>
      <c r="CI38" s="2724"/>
      <c r="CJ38" s="1683"/>
      <c r="CK38" s="1683"/>
      <c r="CL38" s="1683"/>
      <c r="CM38" s="1683"/>
      <c r="CN38" s="1683"/>
      <c r="CO38" s="1683"/>
      <c r="CP38" s="1683"/>
      <c r="CQ38" s="1731"/>
      <c r="CR38" s="1683"/>
      <c r="CS38" s="1683"/>
      <c r="CT38" s="1683"/>
      <c r="CU38" s="1683"/>
      <c r="CV38" s="1684"/>
      <c r="CW38" s="1683"/>
      <c r="CX38" s="1682">
        <v>1</v>
      </c>
      <c r="CY38" s="1683"/>
      <c r="CZ38" s="1683"/>
      <c r="DA38" s="1683"/>
      <c r="DB38" s="1683"/>
      <c r="DC38" s="1683"/>
      <c r="DD38" s="1684"/>
      <c r="DE38" s="1683"/>
      <c r="DF38" s="1684"/>
      <c r="DG38" s="1683"/>
      <c r="DH38" s="1683"/>
      <c r="DI38" s="275"/>
      <c r="DJ38" s="351"/>
      <c r="DK38" s="276"/>
      <c r="DL38" s="275"/>
      <c r="DM38" s="351"/>
      <c r="DN38" s="351"/>
      <c r="DO38" s="276"/>
      <c r="DP38" s="275"/>
      <c r="DQ38" s="276"/>
      <c r="DR38" s="69"/>
      <c r="DS38" s="72">
        <v>1</v>
      </c>
      <c r="DT38" s="303"/>
      <c r="DU38" s="511"/>
      <c r="DV38" s="275"/>
      <c r="DW38" s="351"/>
      <c r="DX38" s="351"/>
      <c r="DY38" s="276"/>
      <c r="DZ38" s="275"/>
      <c r="EA38" s="351"/>
      <c r="EB38" s="276"/>
      <c r="EC38" s="2218"/>
      <c r="ED38" s="2218"/>
      <c r="EE38" s="2218"/>
      <c r="EF38" s="2218"/>
      <c r="EG38" s="275"/>
      <c r="EH38" s="276"/>
      <c r="EI38" s="2218"/>
      <c r="EJ38" s="2218"/>
      <c r="EK38" s="2218"/>
      <c r="EL38" s="2218"/>
      <c r="EM38" s="2218"/>
      <c r="EN38" s="2218"/>
      <c r="EO38" s="2262"/>
      <c r="EP38" s="1682">
        <v>1</v>
      </c>
      <c r="EQ38" s="2218"/>
      <c r="ER38" s="2218"/>
      <c r="ES38" s="2218"/>
      <c r="ET38" s="2724"/>
      <c r="EU38" s="2724"/>
      <c r="EV38" s="2724"/>
      <c r="EW38" s="2724"/>
      <c r="EX38" s="1683"/>
      <c r="EY38" s="1683"/>
      <c r="EZ38" s="1683"/>
      <c r="FA38" s="1683"/>
      <c r="FB38" s="1683"/>
      <c r="FC38" s="1683"/>
      <c r="FD38" s="1683"/>
      <c r="FE38" s="1683"/>
      <c r="FF38" s="1683"/>
      <c r="FG38" s="1683"/>
      <c r="FH38" s="1683"/>
      <c r="FI38" s="1683"/>
      <c r="FJ38" s="1684"/>
      <c r="FK38" s="1683"/>
      <c r="FL38" s="1683"/>
      <c r="FM38" s="1683"/>
      <c r="FN38" s="1682">
        <v>1</v>
      </c>
      <c r="FO38" s="1683"/>
      <c r="FP38" s="1683"/>
      <c r="FQ38" s="1683"/>
      <c r="FR38" s="1684"/>
      <c r="FS38" s="1683"/>
      <c r="FT38" s="1684"/>
      <c r="FU38" s="1683"/>
      <c r="FV38" s="1683"/>
      <c r="FW38" s="2218"/>
      <c r="FX38" s="2218"/>
      <c r="FY38" s="2218"/>
      <c r="FZ38" s="2218"/>
      <c r="GA38" s="2218"/>
      <c r="GB38" s="2218"/>
      <c r="GC38" s="2218"/>
      <c r="GD38" s="2593"/>
      <c r="GE38" s="72">
        <v>1</v>
      </c>
      <c r="GF38" s="2698" t="s">
        <v>1319</v>
      </c>
      <c r="GG38" s="2699" t="s">
        <v>1319</v>
      </c>
      <c r="GH38" s="2699" t="s">
        <v>1319</v>
      </c>
      <c r="GI38" s="2218"/>
      <c r="GJ38" s="2218"/>
      <c r="GK38" s="2218"/>
      <c r="GL38" s="2218"/>
      <c r="GM38" s="2218"/>
      <c r="GN38" s="275"/>
      <c r="GO38" s="276"/>
      <c r="GP38" s="275"/>
      <c r="GQ38" s="351"/>
      <c r="GR38" s="276"/>
      <c r="GS38" s="275"/>
      <c r="GT38" s="276"/>
      <c r="GU38" s="69"/>
      <c r="GV38" s="72">
        <v>1</v>
      </c>
      <c r="GW38" s="69"/>
      <c r="GX38" s="2218"/>
      <c r="GY38" s="2218"/>
      <c r="GZ38" s="2218"/>
      <c r="HA38" s="275"/>
      <c r="HB38" s="276"/>
      <c r="HC38" s="275"/>
      <c r="HD38" s="276"/>
      <c r="HE38" s="275"/>
      <c r="HF38" s="276"/>
      <c r="HG38" s="275"/>
      <c r="HH38" s="351"/>
      <c r="HI38" s="276"/>
      <c r="HJ38" s="275"/>
      <c r="HK38" s="276"/>
      <c r="HL38" s="276"/>
      <c r="HM38" s="2218"/>
      <c r="HN38" s="2218"/>
      <c r="HO38" s="69"/>
      <c r="HP38" s="72">
        <v>1</v>
      </c>
      <c r="HQ38" s="69"/>
      <c r="HR38" s="2218"/>
      <c r="HS38" s="2218"/>
      <c r="HT38" s="2218"/>
      <c r="HU38" s="2218"/>
      <c r="HV38" s="2218"/>
      <c r="HW38" s="2218"/>
      <c r="HX38" s="2218"/>
      <c r="HY38" s="2218"/>
      <c r="HZ38" s="2218"/>
      <c r="IA38" s="275"/>
      <c r="IB38" s="276"/>
      <c r="IC38" s="2218"/>
      <c r="ID38" s="2218"/>
      <c r="IE38" s="2218"/>
    </row>
    <row r="39" spans="1:239" customFormat="1" ht="18" customHeight="1">
      <c r="A39" s="72">
        <f t="shared" ref="A39:A52" si="0">A38+1</f>
        <v>2</v>
      </c>
      <c r="B39" s="69"/>
      <c r="C39" s="1787"/>
      <c r="D39" s="2226"/>
      <c r="E39" s="275"/>
      <c r="F39" s="351"/>
      <c r="G39" s="351"/>
      <c r="H39" s="276"/>
      <c r="I39" s="2218"/>
      <c r="J39" s="2218"/>
      <c r="K39" s="2218"/>
      <c r="L39" s="275"/>
      <c r="M39" s="276"/>
      <c r="N39" s="1787"/>
      <c r="O39" s="276"/>
      <c r="P39" s="72">
        <f t="shared" ref="P39:P52" si="1">P38+1</f>
        <v>2</v>
      </c>
      <c r="Q39" s="1787"/>
      <c r="R39" s="1788"/>
      <c r="S39" s="1788"/>
      <c r="T39" s="276"/>
      <c r="U39" s="2218"/>
      <c r="V39" s="2218"/>
      <c r="W39" s="2218"/>
      <c r="X39" s="2218"/>
      <c r="Y39" s="2218"/>
      <c r="Z39" s="69"/>
      <c r="AA39" s="72">
        <f t="shared" ref="AA39:AA52" si="2">AA38+1</f>
        <v>2</v>
      </c>
      <c r="AB39" s="2218"/>
      <c r="AC39" s="2218"/>
      <c r="AD39" s="2218"/>
      <c r="AE39" s="2218"/>
      <c r="AF39" s="2218"/>
      <c r="AG39" s="2218"/>
      <c r="AH39" s="2218"/>
      <c r="AI39" s="2218"/>
      <c r="AJ39" s="2218"/>
      <c r="AK39" s="2218"/>
      <c r="AL39" s="2218"/>
      <c r="AM39" s="2218"/>
      <c r="AN39" s="2218"/>
      <c r="AO39" s="69"/>
      <c r="AP39" s="69"/>
      <c r="AQ39" s="69"/>
      <c r="AR39" s="275"/>
      <c r="AS39" s="276"/>
      <c r="AT39" s="275"/>
      <c r="AU39" s="276"/>
      <c r="AV39" s="275"/>
      <c r="AW39" s="276"/>
      <c r="AX39" s="275"/>
      <c r="AY39" s="276"/>
      <c r="AZ39" s="72">
        <f t="shared" ref="AZ39:AZ52" si="3">AZ38+1</f>
        <v>2</v>
      </c>
      <c r="BA39" s="2218"/>
      <c r="BB39" s="275"/>
      <c r="BC39" s="276"/>
      <c r="BD39" s="2218"/>
      <c r="BE39" s="275"/>
      <c r="BF39" s="276"/>
      <c r="BG39" s="2218"/>
      <c r="BH39" s="2218"/>
      <c r="BI39" s="2218"/>
      <c r="BJ39" s="2218"/>
      <c r="BK39" s="2218"/>
      <c r="BL39" s="2218"/>
      <c r="BM39" s="2218"/>
      <c r="BN39" s="2218"/>
      <c r="BO39" s="2218"/>
      <c r="BP39" s="2218"/>
      <c r="BQ39" s="2218"/>
      <c r="BR39" s="2218"/>
      <c r="BS39" s="2218"/>
      <c r="BT39" s="2218"/>
      <c r="BU39" s="2218"/>
      <c r="BV39" s="72">
        <f t="shared" ref="BV39:BV52" si="4">BV38+1</f>
        <v>2</v>
      </c>
      <c r="BW39" s="2219"/>
      <c r="BX39" s="2218"/>
      <c r="BY39" s="2218"/>
      <c r="BZ39" s="2218"/>
      <c r="CA39" s="2218"/>
      <c r="CB39" s="2724"/>
      <c r="CC39" s="2218"/>
      <c r="CD39" s="2218"/>
      <c r="CE39" s="2218"/>
      <c r="CF39" s="2724"/>
      <c r="CG39" s="2724"/>
      <c r="CH39" s="2724"/>
      <c r="CI39" s="2724"/>
      <c r="CJ39" s="1683"/>
      <c r="CK39" s="1683"/>
      <c r="CL39" s="1683"/>
      <c r="CM39" s="1683"/>
      <c r="CN39" s="1683"/>
      <c r="CO39" s="1683"/>
      <c r="CP39" s="1683"/>
      <c r="CQ39" s="1683"/>
      <c r="CR39" s="1683"/>
      <c r="CS39" s="1683"/>
      <c r="CT39" s="1683"/>
      <c r="CU39" s="1683"/>
      <c r="CV39" s="1684"/>
      <c r="CW39" s="1683"/>
      <c r="CX39" s="1682">
        <f t="shared" ref="CX39:CX52" si="5">CX38+1</f>
        <v>2</v>
      </c>
      <c r="CY39" s="1683"/>
      <c r="CZ39" s="1683"/>
      <c r="DA39" s="1683"/>
      <c r="DB39" s="1683"/>
      <c r="DC39" s="1683"/>
      <c r="DD39" s="1684"/>
      <c r="DE39" s="1683"/>
      <c r="DF39" s="1684"/>
      <c r="DG39" s="1683"/>
      <c r="DH39" s="1683"/>
      <c r="DI39" s="275"/>
      <c r="DJ39" s="351"/>
      <c r="DK39" s="276"/>
      <c r="DL39" s="275"/>
      <c r="DM39" s="351"/>
      <c r="DN39" s="351"/>
      <c r="DO39" s="276"/>
      <c r="DP39" s="275"/>
      <c r="DQ39" s="276"/>
      <c r="DR39" s="69"/>
      <c r="DS39" s="72">
        <f t="shared" ref="DS39:DS52" si="6">DS38+1</f>
        <v>2</v>
      </c>
      <c r="DT39" s="275"/>
      <c r="DU39" s="276"/>
      <c r="DV39" s="275"/>
      <c r="DW39" s="351"/>
      <c r="DX39" s="351"/>
      <c r="DY39" s="276"/>
      <c r="DZ39" s="275"/>
      <c r="EA39" s="351"/>
      <c r="EB39" s="276"/>
      <c r="EC39" s="2218"/>
      <c r="ED39" s="2218"/>
      <c r="EE39" s="2218"/>
      <c r="EF39" s="2218"/>
      <c r="EG39" s="275"/>
      <c r="EH39" s="276"/>
      <c r="EI39" s="2219"/>
      <c r="EJ39" s="2218"/>
      <c r="EK39" s="2218"/>
      <c r="EL39" s="2218"/>
      <c r="EM39" s="2218"/>
      <c r="EN39" s="2218"/>
      <c r="EO39" s="2262"/>
      <c r="EP39" s="1682">
        <f t="shared" ref="EP39:EP52" si="7">EP38+1</f>
        <v>2</v>
      </c>
      <c r="EQ39" s="2218"/>
      <c r="ER39" s="2218"/>
      <c r="ES39" s="2218"/>
      <c r="ET39" s="2724"/>
      <c r="EU39" s="2724"/>
      <c r="EV39" s="2724"/>
      <c r="EW39" s="2724"/>
      <c r="EX39" s="1683"/>
      <c r="EY39" s="1683"/>
      <c r="EZ39" s="1683"/>
      <c r="FA39" s="1683"/>
      <c r="FB39" s="1683"/>
      <c r="FC39" s="1683"/>
      <c r="FD39" s="1683"/>
      <c r="FE39" s="1683"/>
      <c r="FF39" s="1683"/>
      <c r="FG39" s="1683"/>
      <c r="FH39" s="1683"/>
      <c r="FI39" s="1683"/>
      <c r="FJ39" s="1684"/>
      <c r="FK39" s="1683"/>
      <c r="FL39" s="1683"/>
      <c r="FM39" s="1683"/>
      <c r="FN39" s="1682">
        <f t="shared" ref="FN39:FN52" si="8">FN38+1</f>
        <v>2</v>
      </c>
      <c r="FO39" s="1683"/>
      <c r="FP39" s="1683"/>
      <c r="FQ39" s="1683"/>
      <c r="FR39" s="1684"/>
      <c r="FS39" s="1683"/>
      <c r="FT39" s="1684"/>
      <c r="FU39" s="1683"/>
      <c r="FV39" s="1683"/>
      <c r="FW39" s="2218"/>
      <c r="FX39" s="2218"/>
      <c r="FY39" s="2218"/>
      <c r="FZ39" s="2218"/>
      <c r="GA39" s="2218"/>
      <c r="GB39" s="2218"/>
      <c r="GC39" s="2218"/>
      <c r="GD39" s="2218"/>
      <c r="GE39" s="72">
        <f t="shared" ref="GE39:GE52" si="9">GE38+1</f>
        <v>2</v>
      </c>
      <c r="GF39" s="2699" t="s">
        <v>1319</v>
      </c>
      <c r="GG39" s="2699" t="s">
        <v>1319</v>
      </c>
      <c r="GH39" s="2699" t="s">
        <v>1319</v>
      </c>
      <c r="GI39" s="2218"/>
      <c r="GJ39" s="2218"/>
      <c r="GK39" s="2218"/>
      <c r="GL39" s="2218"/>
      <c r="GM39" s="2218"/>
      <c r="GN39" s="275"/>
      <c r="GO39" s="276"/>
      <c r="GP39" s="275"/>
      <c r="GQ39" s="351"/>
      <c r="GR39" s="276"/>
      <c r="GS39" s="275"/>
      <c r="GT39" s="276"/>
      <c r="GU39" s="69"/>
      <c r="GV39" s="72">
        <f t="shared" ref="GV39:GV52" si="10">GV38+1</f>
        <v>2</v>
      </c>
      <c r="GW39" s="69"/>
      <c r="GX39" s="2218"/>
      <c r="GY39" s="2218"/>
      <c r="GZ39" s="2218"/>
      <c r="HA39" s="275"/>
      <c r="HB39" s="276"/>
      <c r="HC39" s="275"/>
      <c r="HD39" s="276"/>
      <c r="HE39" s="275"/>
      <c r="HF39" s="276"/>
      <c r="HG39" s="275"/>
      <c r="HH39" s="351"/>
      <c r="HI39" s="276"/>
      <c r="HJ39" s="275"/>
      <c r="HK39" s="276"/>
      <c r="HL39" s="276"/>
      <c r="HM39" s="2218"/>
      <c r="HN39" s="2218"/>
      <c r="HO39" s="69"/>
      <c r="HP39" s="72">
        <f t="shared" ref="HP39:HP52" si="11">HP38+1</f>
        <v>2</v>
      </c>
      <c r="HQ39" s="69"/>
      <c r="HR39" s="2218"/>
      <c r="HS39" s="2218"/>
      <c r="HT39" s="2218"/>
      <c r="HU39" s="2218"/>
      <c r="HV39" s="2218"/>
      <c r="HW39" s="2218"/>
      <c r="HX39" s="2218"/>
      <c r="HY39" s="2218"/>
      <c r="HZ39" s="2218"/>
      <c r="IA39" s="275"/>
      <c r="IB39" s="276"/>
      <c r="IC39" s="2218"/>
      <c r="ID39" s="2218"/>
      <c r="IE39" s="2218"/>
    </row>
    <row r="40" spans="1:239" customFormat="1" ht="18" customHeight="1">
      <c r="A40" s="72">
        <f t="shared" si="0"/>
        <v>3</v>
      </c>
      <c r="B40" s="69"/>
      <c r="C40" s="1787"/>
      <c r="D40" s="2226"/>
      <c r="E40" s="275"/>
      <c r="F40" s="351"/>
      <c r="G40" s="351"/>
      <c r="H40" s="276"/>
      <c r="I40" s="2218"/>
      <c r="J40" s="2218"/>
      <c r="K40" s="2218"/>
      <c r="L40" s="275"/>
      <c r="M40" s="276"/>
      <c r="N40" s="1787"/>
      <c r="O40" s="276"/>
      <c r="P40" s="72">
        <f t="shared" si="1"/>
        <v>3</v>
      </c>
      <c r="Q40" s="1787"/>
      <c r="R40" s="1788"/>
      <c r="S40" s="1788"/>
      <c r="T40" s="276"/>
      <c r="U40" s="2218"/>
      <c r="V40" s="2218"/>
      <c r="W40" s="2218"/>
      <c r="X40" s="2218"/>
      <c r="Y40" s="2218"/>
      <c r="Z40" s="69"/>
      <c r="AA40" s="72">
        <f t="shared" si="2"/>
        <v>3</v>
      </c>
      <c r="AB40" s="2218"/>
      <c r="AC40" s="2218"/>
      <c r="AD40" s="2218"/>
      <c r="AE40" s="2218"/>
      <c r="AF40" s="2218"/>
      <c r="AG40" s="2218"/>
      <c r="AH40" s="2218"/>
      <c r="AI40" s="2218"/>
      <c r="AJ40" s="2218"/>
      <c r="AK40" s="2218"/>
      <c r="AL40" s="2218"/>
      <c r="AM40" s="2218"/>
      <c r="AN40" s="2218"/>
      <c r="AO40" s="69"/>
      <c r="AP40" s="69"/>
      <c r="AQ40" s="69"/>
      <c r="AR40" s="275"/>
      <c r="AS40" s="276"/>
      <c r="AT40" s="275"/>
      <c r="AU40" s="276"/>
      <c r="AV40" s="275"/>
      <c r="AW40" s="276"/>
      <c r="AX40" s="275"/>
      <c r="AY40" s="276"/>
      <c r="AZ40" s="72">
        <f t="shared" si="3"/>
        <v>3</v>
      </c>
      <c r="BA40" s="2218"/>
      <c r="BB40" s="275"/>
      <c r="BC40" s="276"/>
      <c r="BD40" s="2218"/>
      <c r="BE40" s="275"/>
      <c r="BF40" s="276"/>
      <c r="BG40" s="2218"/>
      <c r="BH40" s="2218"/>
      <c r="BI40" s="2218"/>
      <c r="BJ40" s="2218"/>
      <c r="BK40" s="2218"/>
      <c r="BL40" s="2218"/>
      <c r="BM40" s="2218"/>
      <c r="BN40" s="2218"/>
      <c r="BO40" s="2218"/>
      <c r="BP40" s="2218"/>
      <c r="BQ40" s="2218"/>
      <c r="BR40" s="2218"/>
      <c r="BS40" s="2218"/>
      <c r="BT40" s="2218"/>
      <c r="BU40" s="2218"/>
      <c r="BV40" s="72">
        <f t="shared" si="4"/>
        <v>3</v>
      </c>
      <c r="BW40" s="2219"/>
      <c r="BX40" s="2218"/>
      <c r="BY40" s="2218"/>
      <c r="BZ40" s="2218"/>
      <c r="CA40" s="2218"/>
      <c r="CB40" s="2724"/>
      <c r="CC40" s="2218"/>
      <c r="CD40" s="2218"/>
      <c r="CE40" s="2218"/>
      <c r="CF40" s="2724"/>
      <c r="CG40" s="2724"/>
      <c r="CH40" s="2724"/>
      <c r="CI40" s="2724"/>
      <c r="CJ40" s="1683"/>
      <c r="CK40" s="1683"/>
      <c r="CL40" s="1683"/>
      <c r="CM40" s="1683"/>
      <c r="CN40" s="1683"/>
      <c r="CO40" s="1683"/>
      <c r="CP40" s="1683"/>
      <c r="CQ40" s="1683"/>
      <c r="CR40" s="1683"/>
      <c r="CS40" s="1683"/>
      <c r="CT40" s="1683"/>
      <c r="CU40" s="1683"/>
      <c r="CV40" s="1684"/>
      <c r="CW40" s="1683"/>
      <c r="CX40" s="1728">
        <f t="shared" si="5"/>
        <v>3</v>
      </c>
      <c r="CY40" s="1683"/>
      <c r="CZ40" s="1683"/>
      <c r="DA40" s="1683"/>
      <c r="DB40" s="1683"/>
      <c r="DC40" s="1683"/>
      <c r="DD40" s="1684"/>
      <c r="DE40" s="1683"/>
      <c r="DF40" s="1684"/>
      <c r="DG40" s="1683"/>
      <c r="DH40" s="1683"/>
      <c r="DI40" s="275"/>
      <c r="DJ40" s="351"/>
      <c r="DK40" s="276"/>
      <c r="DL40" s="275"/>
      <c r="DM40" s="351"/>
      <c r="DN40" s="351"/>
      <c r="DO40" s="276"/>
      <c r="DP40" s="275"/>
      <c r="DQ40" s="276"/>
      <c r="DR40" s="69"/>
      <c r="DS40" s="72">
        <f t="shared" si="6"/>
        <v>3</v>
      </c>
      <c r="DT40" s="275"/>
      <c r="DU40" s="276"/>
      <c r="DV40" s="275"/>
      <c r="DW40" s="351"/>
      <c r="DX40" s="351"/>
      <c r="DY40" s="276"/>
      <c r="DZ40" s="275"/>
      <c r="EA40" s="351"/>
      <c r="EB40" s="276"/>
      <c r="EC40" s="2218"/>
      <c r="ED40" s="2218"/>
      <c r="EE40" s="2218"/>
      <c r="EF40" s="2218"/>
      <c r="EG40" s="275"/>
      <c r="EH40" s="276"/>
      <c r="EI40" s="2219"/>
      <c r="EJ40" s="2218"/>
      <c r="EK40" s="2218"/>
      <c r="EL40" s="2218"/>
      <c r="EM40" s="2218"/>
      <c r="EN40" s="2218"/>
      <c r="EO40" s="2724"/>
      <c r="EP40" s="1728">
        <f t="shared" si="7"/>
        <v>3</v>
      </c>
      <c r="EQ40" s="2218"/>
      <c r="ER40" s="2218"/>
      <c r="ES40" s="2218"/>
      <c r="ET40" s="2724"/>
      <c r="EU40" s="2724"/>
      <c r="EV40" s="2724"/>
      <c r="EW40" s="2724"/>
      <c r="EX40" s="1683"/>
      <c r="EY40" s="1683"/>
      <c r="EZ40" s="1683"/>
      <c r="FA40" s="1683"/>
      <c r="FB40" s="1683"/>
      <c r="FC40" s="1683"/>
      <c r="FD40" s="1683"/>
      <c r="FE40" s="1683"/>
      <c r="FF40" s="1683"/>
      <c r="FG40" s="1683"/>
      <c r="FH40" s="1683"/>
      <c r="FI40" s="1683"/>
      <c r="FJ40" s="1684"/>
      <c r="FK40" s="1683"/>
      <c r="FL40" s="1683"/>
      <c r="FM40" s="1683"/>
      <c r="FN40" s="1728">
        <f t="shared" si="8"/>
        <v>3</v>
      </c>
      <c r="FO40" s="1683"/>
      <c r="FP40" s="1683"/>
      <c r="FQ40" s="1683"/>
      <c r="FR40" s="1684"/>
      <c r="FS40" s="1683"/>
      <c r="FT40" s="1684"/>
      <c r="FU40" s="1683"/>
      <c r="FV40" s="1683"/>
      <c r="FW40" s="2218"/>
      <c r="FX40" s="2218"/>
      <c r="FY40" s="2218"/>
      <c r="FZ40" s="2218"/>
      <c r="GA40" s="2218"/>
      <c r="GB40" s="2218"/>
      <c r="GC40" s="2218"/>
      <c r="GD40" s="2218"/>
      <c r="GE40" s="72">
        <f t="shared" si="9"/>
        <v>3</v>
      </c>
      <c r="GF40" s="2699" t="s">
        <v>1319</v>
      </c>
      <c r="GG40" s="2699" t="s">
        <v>1319</v>
      </c>
      <c r="GH40" s="2699" t="s">
        <v>1319</v>
      </c>
      <c r="GI40" s="2218"/>
      <c r="GJ40" s="2218"/>
      <c r="GK40" s="2218"/>
      <c r="GL40" s="2218"/>
      <c r="GM40" s="2218"/>
      <c r="GN40" s="275"/>
      <c r="GO40" s="276"/>
      <c r="GP40" s="275"/>
      <c r="GQ40" s="351"/>
      <c r="GR40" s="276"/>
      <c r="GS40" s="275"/>
      <c r="GT40" s="276"/>
      <c r="GU40" s="69"/>
      <c r="GV40" s="72">
        <f t="shared" si="10"/>
        <v>3</v>
      </c>
      <c r="GW40" s="69"/>
      <c r="GX40" s="2218"/>
      <c r="GY40" s="2218"/>
      <c r="GZ40" s="2218"/>
      <c r="HA40" s="275"/>
      <c r="HB40" s="276"/>
      <c r="HC40" s="275"/>
      <c r="HD40" s="276"/>
      <c r="HE40" s="275"/>
      <c r="HF40" s="276"/>
      <c r="HG40" s="275"/>
      <c r="HH40" s="351"/>
      <c r="HI40" s="276"/>
      <c r="HJ40" s="275"/>
      <c r="HK40" s="276"/>
      <c r="HL40" s="276"/>
      <c r="HM40" s="2218"/>
      <c r="HN40" s="2218"/>
      <c r="HO40" s="69"/>
      <c r="HP40" s="72">
        <f t="shared" si="11"/>
        <v>3</v>
      </c>
      <c r="HQ40" s="69"/>
      <c r="HR40" s="2218"/>
      <c r="HS40" s="2218"/>
      <c r="HT40" s="2218"/>
      <c r="HU40" s="2218"/>
      <c r="HV40" s="2218"/>
      <c r="HW40" s="2218"/>
      <c r="HX40" s="2218"/>
      <c r="HY40" s="2218"/>
      <c r="HZ40" s="2218"/>
      <c r="IA40" s="275"/>
      <c r="IB40" s="276"/>
      <c r="IC40" s="2218"/>
      <c r="ID40" s="2218"/>
      <c r="IE40" s="2218"/>
    </row>
    <row r="41" spans="1:239" customFormat="1" ht="18" customHeight="1">
      <c r="A41" s="2220">
        <f t="shared" si="0"/>
        <v>4</v>
      </c>
      <c r="B41" s="69"/>
      <c r="C41" s="1787"/>
      <c r="D41" s="2226"/>
      <c r="E41" s="275"/>
      <c r="F41" s="351"/>
      <c r="G41" s="351"/>
      <c r="H41" s="276"/>
      <c r="I41" s="2218"/>
      <c r="J41" s="2218"/>
      <c r="K41" s="2218"/>
      <c r="L41" s="275"/>
      <c r="M41" s="276"/>
      <c r="N41" s="1787"/>
      <c r="O41" s="276"/>
      <c r="P41" s="2220">
        <f t="shared" si="1"/>
        <v>4</v>
      </c>
      <c r="Q41" s="1787"/>
      <c r="R41" s="1788"/>
      <c r="S41" s="1788"/>
      <c r="T41" s="276"/>
      <c r="U41" s="2218"/>
      <c r="V41" s="2218"/>
      <c r="W41" s="2218"/>
      <c r="X41" s="2218"/>
      <c r="Y41" s="2218"/>
      <c r="Z41" s="69"/>
      <c r="AA41" s="2220">
        <f t="shared" si="2"/>
        <v>4</v>
      </c>
      <c r="AB41" s="2218"/>
      <c r="AC41" s="2218"/>
      <c r="AD41" s="2218"/>
      <c r="AE41" s="2218"/>
      <c r="AF41" s="2218"/>
      <c r="AG41" s="2218"/>
      <c r="AH41" s="2218"/>
      <c r="AI41" s="2218"/>
      <c r="AJ41" s="2218"/>
      <c r="AK41" s="2218"/>
      <c r="AL41" s="2218"/>
      <c r="AM41" s="2218"/>
      <c r="AN41" s="2218"/>
      <c r="AO41" s="69"/>
      <c r="AP41" s="69"/>
      <c r="AQ41" s="69"/>
      <c r="AR41" s="275"/>
      <c r="AS41" s="276"/>
      <c r="AT41" s="275"/>
      <c r="AU41" s="276"/>
      <c r="AV41" s="275"/>
      <c r="AW41" s="276"/>
      <c r="AX41" s="275"/>
      <c r="AY41" s="276"/>
      <c r="AZ41" s="2220">
        <f t="shared" si="3"/>
        <v>4</v>
      </c>
      <c r="BA41" s="2218"/>
      <c r="BB41" s="275"/>
      <c r="BC41" s="276"/>
      <c r="BD41" s="2218"/>
      <c r="BE41" s="275"/>
      <c r="BF41" s="276"/>
      <c r="BG41" s="2218"/>
      <c r="BH41" s="2218"/>
      <c r="BI41" s="2218"/>
      <c r="BJ41" s="2218"/>
      <c r="BK41" s="2218"/>
      <c r="BL41" s="2218"/>
      <c r="BM41" s="2218"/>
      <c r="BN41" s="2218"/>
      <c r="BO41" s="2218"/>
      <c r="BP41" s="2218"/>
      <c r="BQ41" s="2218"/>
      <c r="BR41" s="2218"/>
      <c r="BS41" s="2218"/>
      <c r="BT41" s="2218"/>
      <c r="BU41" s="2218"/>
      <c r="BV41" s="2220">
        <f t="shared" si="4"/>
        <v>4</v>
      </c>
      <c r="BW41" s="2219"/>
      <c r="BX41" s="2218"/>
      <c r="BY41" s="2218"/>
      <c r="BZ41" s="2218"/>
      <c r="CA41" s="2218"/>
      <c r="CB41" s="2724"/>
      <c r="CC41" s="2218"/>
      <c r="CD41" s="2218"/>
      <c r="CE41" s="2218"/>
      <c r="CF41" s="2732"/>
      <c r="CG41" s="2732"/>
      <c r="CH41" s="2732"/>
      <c r="CI41" s="2732"/>
      <c r="CJ41" s="1731"/>
      <c r="CK41" s="1683"/>
      <c r="CL41" s="1683"/>
      <c r="CM41" s="1683"/>
      <c r="CN41" s="1683"/>
      <c r="CO41" s="1683"/>
      <c r="CP41" s="1683"/>
      <c r="CQ41" s="1683"/>
      <c r="CR41" s="1683"/>
      <c r="CS41" s="1683"/>
      <c r="CT41" s="1683"/>
      <c r="CU41" s="1683"/>
      <c r="CV41" s="1684"/>
      <c r="CW41" s="1683"/>
      <c r="CX41" s="1746">
        <f t="shared" si="5"/>
        <v>4</v>
      </c>
      <c r="CY41" s="1683"/>
      <c r="CZ41" s="1683"/>
      <c r="DA41" s="1683"/>
      <c r="DB41" s="1683"/>
      <c r="DC41" s="1683"/>
      <c r="DD41" s="1684"/>
      <c r="DE41" s="1683"/>
      <c r="DF41" s="1684"/>
      <c r="DG41" s="1683"/>
      <c r="DH41" s="1683"/>
      <c r="DI41" s="275"/>
      <c r="DJ41" s="351"/>
      <c r="DK41" s="276"/>
      <c r="DL41" s="275"/>
      <c r="DM41" s="351"/>
      <c r="DN41" s="351"/>
      <c r="DO41" s="276"/>
      <c r="DP41" s="275"/>
      <c r="DQ41" s="276"/>
      <c r="DR41" s="69"/>
      <c r="DS41" s="2220">
        <f t="shared" si="6"/>
        <v>4</v>
      </c>
      <c r="DT41" s="275"/>
      <c r="DU41" s="276"/>
      <c r="DV41" s="275"/>
      <c r="DW41" s="351"/>
      <c r="DX41" s="351"/>
      <c r="DY41" s="276"/>
      <c r="DZ41" s="275"/>
      <c r="EA41" s="351"/>
      <c r="EB41" s="276"/>
      <c r="EC41" s="2218"/>
      <c r="ED41" s="2218"/>
      <c r="EE41" s="2218"/>
      <c r="EF41" s="2218"/>
      <c r="EG41" s="275"/>
      <c r="EH41" s="276"/>
      <c r="EI41" s="2219"/>
      <c r="EJ41" s="2218"/>
      <c r="EK41" s="2218"/>
      <c r="EL41" s="2218"/>
      <c r="EM41" s="2218"/>
      <c r="EN41" s="2218"/>
      <c r="EO41" s="2837"/>
      <c r="EP41" s="1746">
        <f t="shared" si="7"/>
        <v>4</v>
      </c>
      <c r="EQ41" s="2218"/>
      <c r="ER41" s="2218"/>
      <c r="ES41" s="2218"/>
      <c r="ET41" s="2732"/>
      <c r="EU41" s="2732"/>
      <c r="EV41" s="2732"/>
      <c r="EW41" s="2732"/>
      <c r="EX41" s="1731"/>
      <c r="EY41" s="1683"/>
      <c r="EZ41" s="1683"/>
      <c r="FA41" s="1683"/>
      <c r="FB41" s="1683"/>
      <c r="FC41" s="1683"/>
      <c r="FD41" s="1683"/>
      <c r="FE41" s="1683"/>
      <c r="FF41" s="1683"/>
      <c r="FG41" s="1683"/>
      <c r="FH41" s="1683"/>
      <c r="FI41" s="1683"/>
      <c r="FJ41" s="1684"/>
      <c r="FK41" s="1683"/>
      <c r="FL41" s="1683"/>
      <c r="FM41" s="1683"/>
      <c r="FN41" s="1746">
        <f t="shared" si="8"/>
        <v>4</v>
      </c>
      <c r="FO41" s="1683"/>
      <c r="FP41" s="1683"/>
      <c r="FQ41" s="1683"/>
      <c r="FR41" s="1684"/>
      <c r="FS41" s="1683"/>
      <c r="FT41" s="1684"/>
      <c r="FU41" s="1683"/>
      <c r="FV41" s="1683"/>
      <c r="FW41" s="2218"/>
      <c r="FX41" s="2218"/>
      <c r="FY41" s="2218"/>
      <c r="FZ41" s="2218"/>
      <c r="GA41" s="2218"/>
      <c r="GB41" s="2218"/>
      <c r="GC41" s="2218"/>
      <c r="GD41" s="2218"/>
      <c r="GE41" s="2220">
        <f t="shared" si="9"/>
        <v>4</v>
      </c>
      <c r="GF41" s="2699" t="s">
        <v>1319</v>
      </c>
      <c r="GG41" s="2699" t="s">
        <v>1319</v>
      </c>
      <c r="GH41" s="2699" t="s">
        <v>1319</v>
      </c>
      <c r="GI41" s="2218"/>
      <c r="GJ41" s="2218"/>
      <c r="GK41" s="2218"/>
      <c r="GL41" s="2218"/>
      <c r="GM41" s="2218"/>
      <c r="GN41" s="275"/>
      <c r="GO41" s="276"/>
      <c r="GP41" s="275"/>
      <c r="GQ41" s="351"/>
      <c r="GR41" s="276"/>
      <c r="GS41" s="275"/>
      <c r="GT41" s="276"/>
      <c r="GU41" s="69"/>
      <c r="GV41" s="2220">
        <f t="shared" si="10"/>
        <v>4</v>
      </c>
      <c r="GW41" s="69"/>
      <c r="GX41" s="2218"/>
      <c r="GY41" s="2218"/>
      <c r="GZ41" s="2218"/>
      <c r="HA41" s="275"/>
      <c r="HB41" s="276"/>
      <c r="HC41" s="275"/>
      <c r="HD41" s="276"/>
      <c r="HE41" s="275"/>
      <c r="HF41" s="276"/>
      <c r="HG41" s="275"/>
      <c r="HH41" s="351"/>
      <c r="HI41" s="276"/>
      <c r="HJ41" s="275"/>
      <c r="HK41" s="276"/>
      <c r="HL41" s="276"/>
      <c r="HM41" s="2218"/>
      <c r="HN41" s="2218"/>
      <c r="HO41" s="69"/>
      <c r="HP41" s="2220">
        <f t="shared" si="11"/>
        <v>4</v>
      </c>
      <c r="HQ41" s="69"/>
      <c r="HR41" s="2218"/>
      <c r="HS41" s="2218"/>
      <c r="HT41" s="2218"/>
      <c r="HU41" s="2218"/>
      <c r="HV41" s="2218"/>
      <c r="HW41" s="2218"/>
      <c r="HX41" s="2218"/>
      <c r="HY41" s="2218"/>
      <c r="HZ41" s="2218"/>
      <c r="IA41" s="275"/>
      <c r="IB41" s="276"/>
      <c r="IC41" s="2218"/>
      <c r="ID41" s="2218"/>
      <c r="IE41" s="2218"/>
    </row>
    <row r="42" spans="1:239" customFormat="1" ht="18" customHeight="1">
      <c r="A42" s="2220">
        <f t="shared" si="0"/>
        <v>5</v>
      </c>
      <c r="B42" s="69"/>
      <c r="C42" s="1787"/>
      <c r="D42" s="2226"/>
      <c r="E42" s="275"/>
      <c r="F42" s="351"/>
      <c r="G42" s="351"/>
      <c r="H42" s="276"/>
      <c r="I42" s="2218"/>
      <c r="J42" s="2218"/>
      <c r="K42" s="2218"/>
      <c r="L42" s="275"/>
      <c r="M42" s="276"/>
      <c r="N42" s="1787"/>
      <c r="O42" s="276"/>
      <c r="P42" s="2220">
        <f t="shared" si="1"/>
        <v>5</v>
      </c>
      <c r="Q42" s="1787"/>
      <c r="R42" s="1788"/>
      <c r="S42" s="1788"/>
      <c r="T42" s="276"/>
      <c r="U42" s="2218"/>
      <c r="V42" s="2218"/>
      <c r="W42" s="2218"/>
      <c r="X42" s="2218"/>
      <c r="Y42" s="2218"/>
      <c r="Z42" s="69"/>
      <c r="AA42" s="2220">
        <f t="shared" si="2"/>
        <v>5</v>
      </c>
      <c r="AB42" s="2218"/>
      <c r="AC42" s="2218"/>
      <c r="AD42" s="2218"/>
      <c r="AE42" s="2218"/>
      <c r="AF42" s="2218"/>
      <c r="AG42" s="2218"/>
      <c r="AH42" s="2218"/>
      <c r="AI42" s="2218"/>
      <c r="AJ42" s="2218"/>
      <c r="AK42" s="2218"/>
      <c r="AL42" s="2218"/>
      <c r="AM42" s="2218"/>
      <c r="AN42" s="2218"/>
      <c r="AO42" s="69"/>
      <c r="AP42" s="69"/>
      <c r="AQ42" s="69"/>
      <c r="AR42" s="275"/>
      <c r="AS42" s="276"/>
      <c r="AT42" s="275"/>
      <c r="AU42" s="276"/>
      <c r="AV42" s="275"/>
      <c r="AW42" s="276"/>
      <c r="AX42" s="275"/>
      <c r="AY42" s="276"/>
      <c r="AZ42" s="2220">
        <f t="shared" si="3"/>
        <v>5</v>
      </c>
      <c r="BA42" s="2218"/>
      <c r="BB42" s="275"/>
      <c r="BC42" s="276"/>
      <c r="BD42" s="2218"/>
      <c r="BE42" s="275"/>
      <c r="BF42" s="276"/>
      <c r="BG42" s="2218"/>
      <c r="BH42" s="2218"/>
      <c r="BI42" s="2218"/>
      <c r="BJ42" s="2218"/>
      <c r="BK42" s="2218"/>
      <c r="BL42" s="2218"/>
      <c r="BM42" s="2218"/>
      <c r="BN42" s="2218"/>
      <c r="BO42" s="2218"/>
      <c r="BP42" s="2218"/>
      <c r="BQ42" s="2218"/>
      <c r="BR42" s="2218"/>
      <c r="BS42" s="2218"/>
      <c r="BT42" s="2218"/>
      <c r="BU42" s="2218"/>
      <c r="BV42" s="2220">
        <f t="shared" si="4"/>
        <v>5</v>
      </c>
      <c r="BW42" s="2219"/>
      <c r="BX42" s="2218"/>
      <c r="BY42" s="2218"/>
      <c r="BZ42" s="2218"/>
      <c r="CA42" s="2218"/>
      <c r="CB42" s="2724"/>
      <c r="CC42" s="2218"/>
      <c r="CD42" s="2218"/>
      <c r="CE42" s="2218"/>
      <c r="CF42" s="2732"/>
      <c r="CG42" s="2732"/>
      <c r="CH42" s="2732"/>
      <c r="CI42" s="2732"/>
      <c r="CJ42" s="1731"/>
      <c r="CK42" s="1683"/>
      <c r="CL42" s="1683"/>
      <c r="CM42" s="1683"/>
      <c r="CN42" s="1683"/>
      <c r="CO42" s="1683"/>
      <c r="CP42" s="1683"/>
      <c r="CQ42" s="1683"/>
      <c r="CR42" s="1683"/>
      <c r="CS42" s="1683"/>
      <c r="CT42" s="1683"/>
      <c r="CU42" s="1683"/>
      <c r="CV42" s="1684"/>
      <c r="CW42" s="1683"/>
      <c r="CX42" s="1753">
        <f t="shared" si="5"/>
        <v>5</v>
      </c>
      <c r="CY42" s="1683"/>
      <c r="CZ42" s="1683"/>
      <c r="DA42" s="1683"/>
      <c r="DB42" s="1683"/>
      <c r="DC42" s="1683"/>
      <c r="DD42" s="1684"/>
      <c r="DE42" s="1683"/>
      <c r="DF42" s="1684"/>
      <c r="DG42" s="1683"/>
      <c r="DH42" s="1683"/>
      <c r="DI42" s="275"/>
      <c r="DJ42" s="351"/>
      <c r="DK42" s="276"/>
      <c r="DL42" s="275"/>
      <c r="DM42" s="351"/>
      <c r="DN42" s="351"/>
      <c r="DO42" s="276"/>
      <c r="DP42" s="275"/>
      <c r="DQ42" s="276"/>
      <c r="DR42" s="69"/>
      <c r="DS42" s="2220">
        <f t="shared" si="6"/>
        <v>5</v>
      </c>
      <c r="DT42" s="275"/>
      <c r="DU42" s="276"/>
      <c r="DV42" s="275"/>
      <c r="DW42" s="351"/>
      <c r="DX42" s="351"/>
      <c r="DY42" s="276"/>
      <c r="DZ42" s="275"/>
      <c r="EA42" s="351"/>
      <c r="EB42" s="276"/>
      <c r="EC42" s="2218"/>
      <c r="ED42" s="2218"/>
      <c r="EE42" s="2218"/>
      <c r="EF42" s="2218"/>
      <c r="EG42" s="275"/>
      <c r="EH42" s="276"/>
      <c r="EI42" s="2218"/>
      <c r="EJ42" s="2218"/>
      <c r="EK42" s="2218"/>
      <c r="EL42" s="2218"/>
      <c r="EM42" s="2218"/>
      <c r="EN42" s="2218"/>
      <c r="EO42" s="2837"/>
      <c r="EP42" s="1753">
        <f t="shared" si="7"/>
        <v>5</v>
      </c>
      <c r="EQ42" s="2218"/>
      <c r="ER42" s="2218"/>
      <c r="ES42" s="2218"/>
      <c r="ET42" s="2732"/>
      <c r="EU42" s="2732"/>
      <c r="EV42" s="2732"/>
      <c r="EW42" s="2732"/>
      <c r="EX42" s="1731"/>
      <c r="EY42" s="1683"/>
      <c r="EZ42" s="1683"/>
      <c r="FA42" s="1683"/>
      <c r="FB42" s="1683"/>
      <c r="FC42" s="1683"/>
      <c r="FD42" s="1683"/>
      <c r="FE42" s="1683"/>
      <c r="FF42" s="1683"/>
      <c r="FG42" s="1683"/>
      <c r="FH42" s="1683"/>
      <c r="FI42" s="1683"/>
      <c r="FJ42" s="1684"/>
      <c r="FK42" s="1683"/>
      <c r="FL42" s="1683"/>
      <c r="FM42" s="1683"/>
      <c r="FN42" s="1753">
        <f t="shared" si="8"/>
        <v>5</v>
      </c>
      <c r="FO42" s="1683"/>
      <c r="FP42" s="1683"/>
      <c r="FQ42" s="1683"/>
      <c r="FR42" s="1684"/>
      <c r="FS42" s="1683"/>
      <c r="FT42" s="1684"/>
      <c r="FU42" s="1683"/>
      <c r="FV42" s="1683"/>
      <c r="FW42" s="2218"/>
      <c r="FX42" s="2218"/>
      <c r="FY42" s="2218"/>
      <c r="FZ42" s="2218"/>
      <c r="GA42" s="2218"/>
      <c r="GB42" s="2218"/>
      <c r="GC42" s="2218"/>
      <c r="GD42" s="2218"/>
      <c r="GE42" s="2220">
        <f t="shared" si="9"/>
        <v>5</v>
      </c>
      <c r="GF42" s="2699" t="s">
        <v>1319</v>
      </c>
      <c r="GG42" s="2699" t="s">
        <v>1319</v>
      </c>
      <c r="GH42" s="2699" t="s">
        <v>1319</v>
      </c>
      <c r="GI42" s="2218"/>
      <c r="GJ42" s="2218"/>
      <c r="GK42" s="2218"/>
      <c r="GL42" s="2218"/>
      <c r="GM42" s="2218"/>
      <c r="GN42" s="275"/>
      <c r="GO42" s="276"/>
      <c r="GP42" s="275"/>
      <c r="GQ42" s="351"/>
      <c r="GR42" s="276"/>
      <c r="GS42" s="275"/>
      <c r="GT42" s="276"/>
      <c r="GU42" s="69"/>
      <c r="GV42" s="2220">
        <f t="shared" si="10"/>
        <v>5</v>
      </c>
      <c r="GW42" s="69"/>
      <c r="GX42" s="2218"/>
      <c r="GY42" s="2218"/>
      <c r="GZ42" s="2218"/>
      <c r="HA42" s="275"/>
      <c r="HB42" s="276"/>
      <c r="HC42" s="275"/>
      <c r="HD42" s="276"/>
      <c r="HE42" s="275"/>
      <c r="HF42" s="276"/>
      <c r="HG42" s="275"/>
      <c r="HH42" s="351"/>
      <c r="HI42" s="276"/>
      <c r="HJ42" s="275"/>
      <c r="HK42" s="276"/>
      <c r="HL42" s="276"/>
      <c r="HM42" s="2218"/>
      <c r="HN42" s="2218"/>
      <c r="HO42" s="69"/>
      <c r="HP42" s="2220">
        <f t="shared" si="11"/>
        <v>5</v>
      </c>
      <c r="HQ42" s="69"/>
      <c r="HR42" s="2218"/>
      <c r="HS42" s="2218"/>
      <c r="HT42" s="2218"/>
      <c r="HU42" s="2218"/>
      <c r="HV42" s="2218"/>
      <c r="HW42" s="2218"/>
      <c r="HX42" s="2218"/>
      <c r="HY42" s="2218"/>
      <c r="HZ42" s="2218"/>
      <c r="IA42" s="275"/>
      <c r="IB42" s="276"/>
      <c r="IC42" s="2218"/>
      <c r="ID42" s="2218"/>
      <c r="IE42" s="2218"/>
    </row>
    <row r="43" spans="1:239" customFormat="1" ht="18" customHeight="1">
      <c r="A43" s="2220">
        <f t="shared" si="0"/>
        <v>6</v>
      </c>
      <c r="B43" s="69"/>
      <c r="C43" s="275"/>
      <c r="D43" s="276"/>
      <c r="E43" s="275"/>
      <c r="F43" s="351"/>
      <c r="G43" s="351"/>
      <c r="H43" s="276"/>
      <c r="I43" s="2218"/>
      <c r="J43" s="2218"/>
      <c r="K43" s="2218"/>
      <c r="L43" s="275"/>
      <c r="M43" s="276"/>
      <c r="N43" s="275"/>
      <c r="O43" s="276"/>
      <c r="P43" s="2220">
        <f t="shared" si="1"/>
        <v>6</v>
      </c>
      <c r="Q43" s="275"/>
      <c r="R43" s="351"/>
      <c r="S43" s="351"/>
      <c r="T43" s="276"/>
      <c r="U43" s="2218"/>
      <c r="V43" s="2218"/>
      <c r="W43" s="2218"/>
      <c r="X43" s="2218"/>
      <c r="Y43" s="2218"/>
      <c r="Z43" s="69"/>
      <c r="AA43" s="2220">
        <f t="shared" si="2"/>
        <v>6</v>
      </c>
      <c r="AB43" s="2218"/>
      <c r="AC43" s="2218"/>
      <c r="AD43" s="2218"/>
      <c r="AE43" s="2218"/>
      <c r="AF43" s="2218"/>
      <c r="AG43" s="2218"/>
      <c r="AH43" s="2218"/>
      <c r="AI43" s="2218"/>
      <c r="AJ43" s="2218"/>
      <c r="AK43" s="2218"/>
      <c r="AL43" s="2218"/>
      <c r="AM43" s="2218"/>
      <c r="AN43" s="2218"/>
      <c r="AO43" s="69"/>
      <c r="AP43" s="69"/>
      <c r="AQ43" s="69"/>
      <c r="AR43" s="275"/>
      <c r="AS43" s="276"/>
      <c r="AT43" s="275"/>
      <c r="AU43" s="276"/>
      <c r="AV43" s="275"/>
      <c r="AW43" s="276"/>
      <c r="AX43" s="275"/>
      <c r="AY43" s="276"/>
      <c r="AZ43" s="2220">
        <f t="shared" si="3"/>
        <v>6</v>
      </c>
      <c r="BA43" s="2218"/>
      <c r="BB43" s="275"/>
      <c r="BC43" s="276"/>
      <c r="BD43" s="2218"/>
      <c r="BE43" s="275"/>
      <c r="BF43" s="276"/>
      <c r="BG43" s="2218"/>
      <c r="BH43" s="2218"/>
      <c r="BI43" s="2218"/>
      <c r="BJ43" s="2218"/>
      <c r="BK43" s="2218"/>
      <c r="BL43" s="2218"/>
      <c r="BM43" s="2218"/>
      <c r="BN43" s="2218"/>
      <c r="BO43" s="2218"/>
      <c r="BP43" s="2218"/>
      <c r="BQ43" s="2218"/>
      <c r="BR43" s="2218"/>
      <c r="BS43" s="2218"/>
      <c r="BT43" s="2218"/>
      <c r="BU43" s="2218"/>
      <c r="BV43" s="2220">
        <f t="shared" si="4"/>
        <v>6</v>
      </c>
      <c r="BW43" s="2218"/>
      <c r="BX43" s="2218"/>
      <c r="BY43" s="2218"/>
      <c r="BZ43" s="2218"/>
      <c r="CA43" s="2218"/>
      <c r="CB43" s="2724"/>
      <c r="CC43" s="2218"/>
      <c r="CD43" s="2218"/>
      <c r="CE43" s="2218"/>
      <c r="CF43" s="2732"/>
      <c r="CG43" s="2732"/>
      <c r="CH43" s="2732"/>
      <c r="CI43" s="2732"/>
      <c r="CJ43" s="1731"/>
      <c r="CK43" s="1683"/>
      <c r="CL43" s="1683"/>
      <c r="CM43" s="1683"/>
      <c r="CN43" s="1683"/>
      <c r="CO43" s="1683"/>
      <c r="CP43" s="1683"/>
      <c r="CQ43" s="1683"/>
      <c r="CR43" s="1683"/>
      <c r="CS43" s="1683"/>
      <c r="CT43" s="1683"/>
      <c r="CU43" s="1683"/>
      <c r="CV43" s="1684"/>
      <c r="CW43" s="1683"/>
      <c r="CX43" s="1754">
        <f t="shared" si="5"/>
        <v>6</v>
      </c>
      <c r="CY43" s="1683"/>
      <c r="CZ43" s="1683"/>
      <c r="DA43" s="1683"/>
      <c r="DB43" s="1683"/>
      <c r="DC43" s="1683"/>
      <c r="DD43" s="1684"/>
      <c r="DE43" s="1683"/>
      <c r="DF43" s="1684"/>
      <c r="DG43" s="1683"/>
      <c r="DH43" s="1683"/>
      <c r="DI43" s="275"/>
      <c r="DJ43" s="351"/>
      <c r="DK43" s="276"/>
      <c r="DL43" s="275"/>
      <c r="DM43" s="351"/>
      <c r="DN43" s="351"/>
      <c r="DO43" s="276"/>
      <c r="DP43" s="275"/>
      <c r="DQ43" s="276"/>
      <c r="DR43" s="69"/>
      <c r="DS43" s="2220">
        <f t="shared" si="6"/>
        <v>6</v>
      </c>
      <c r="DT43" s="275"/>
      <c r="DU43" s="276"/>
      <c r="DV43" s="275"/>
      <c r="DW43" s="351"/>
      <c r="DX43" s="351"/>
      <c r="DY43" s="276"/>
      <c r="DZ43" s="275"/>
      <c r="EA43" s="351"/>
      <c r="EB43" s="276"/>
      <c r="EC43" s="2218"/>
      <c r="ED43" s="2218"/>
      <c r="EE43" s="2218"/>
      <c r="EF43" s="2218"/>
      <c r="EG43" s="275"/>
      <c r="EH43" s="276"/>
      <c r="EI43" s="2218"/>
      <c r="EJ43" s="2218"/>
      <c r="EK43" s="2218"/>
      <c r="EL43" s="2218"/>
      <c r="EM43" s="2218"/>
      <c r="EN43" s="2218"/>
      <c r="EO43" s="2837"/>
      <c r="EP43" s="1754">
        <f t="shared" si="7"/>
        <v>6</v>
      </c>
      <c r="EQ43" s="2218"/>
      <c r="ER43" s="2218"/>
      <c r="ES43" s="2218"/>
      <c r="ET43" s="2732"/>
      <c r="EU43" s="2732"/>
      <c r="EV43" s="2732"/>
      <c r="EW43" s="2732"/>
      <c r="EX43" s="1731"/>
      <c r="EY43" s="1683"/>
      <c r="EZ43" s="1683"/>
      <c r="FA43" s="1683"/>
      <c r="FB43" s="1683"/>
      <c r="FC43" s="1683"/>
      <c r="FD43" s="1683"/>
      <c r="FE43" s="1683"/>
      <c r="FF43" s="1683"/>
      <c r="FG43" s="1683"/>
      <c r="FH43" s="1683"/>
      <c r="FI43" s="1683"/>
      <c r="FJ43" s="1684"/>
      <c r="FK43" s="1683"/>
      <c r="FL43" s="1683"/>
      <c r="FM43" s="1683"/>
      <c r="FN43" s="1754">
        <f t="shared" si="8"/>
        <v>6</v>
      </c>
      <c r="FO43" s="1683"/>
      <c r="FP43" s="1683"/>
      <c r="FQ43" s="1683"/>
      <c r="FR43" s="1684"/>
      <c r="FS43" s="1683"/>
      <c r="FT43" s="1684"/>
      <c r="FU43" s="1683"/>
      <c r="FV43" s="1683"/>
      <c r="FW43" s="2218"/>
      <c r="FX43" s="2218"/>
      <c r="FY43" s="2218"/>
      <c r="FZ43" s="2218"/>
      <c r="GA43" s="2218"/>
      <c r="GB43" s="2218"/>
      <c r="GC43" s="2218"/>
      <c r="GD43" s="2218"/>
      <c r="GE43" s="2220">
        <f t="shared" si="9"/>
        <v>6</v>
      </c>
      <c r="GF43" s="2699" t="s">
        <v>1319</v>
      </c>
      <c r="GG43" s="2699" t="s">
        <v>1319</v>
      </c>
      <c r="GH43" s="2699" t="s">
        <v>1319</v>
      </c>
      <c r="GI43" s="2218"/>
      <c r="GJ43" s="2218"/>
      <c r="GK43" s="2698"/>
      <c r="GL43" s="2218"/>
      <c r="GM43" s="2218"/>
      <c r="GN43" s="275"/>
      <c r="GO43" s="276"/>
      <c r="GP43" s="275"/>
      <c r="GQ43" s="351"/>
      <c r="GR43" s="276"/>
      <c r="GS43" s="275"/>
      <c r="GT43" s="276"/>
      <c r="GU43" s="69"/>
      <c r="GV43" s="2220">
        <f t="shared" si="10"/>
        <v>6</v>
      </c>
      <c r="GW43" s="69"/>
      <c r="GX43" s="2218"/>
      <c r="GY43" s="2218"/>
      <c r="GZ43" s="2218"/>
      <c r="HA43" s="275"/>
      <c r="HB43" s="276"/>
      <c r="HC43" s="275"/>
      <c r="HD43" s="276"/>
      <c r="HE43" s="275"/>
      <c r="HF43" s="276"/>
      <c r="HG43" s="275"/>
      <c r="HH43" s="351"/>
      <c r="HI43" s="276"/>
      <c r="HJ43" s="275"/>
      <c r="HK43" s="276"/>
      <c r="HL43" s="276"/>
      <c r="HM43" s="2218"/>
      <c r="HN43" s="2218"/>
      <c r="HO43" s="69"/>
      <c r="HP43" s="2220">
        <f t="shared" si="11"/>
        <v>6</v>
      </c>
      <c r="HQ43" s="69"/>
      <c r="HR43" s="2218"/>
      <c r="HS43" s="2218"/>
      <c r="HT43" s="2218"/>
      <c r="HU43" s="2218"/>
      <c r="HV43" s="2218"/>
      <c r="HW43" s="2218"/>
      <c r="HX43" s="2218"/>
      <c r="HY43" s="2218"/>
      <c r="HZ43" s="2218"/>
      <c r="IA43" s="275"/>
      <c r="IB43" s="276"/>
      <c r="IC43" s="2218"/>
      <c r="ID43" s="2218"/>
      <c r="IE43" s="2218"/>
    </row>
    <row r="44" spans="1:239" customFormat="1" ht="18" customHeight="1">
      <c r="A44" s="72">
        <f t="shared" si="0"/>
        <v>7</v>
      </c>
      <c r="B44" s="69"/>
      <c r="C44" s="275"/>
      <c r="D44" s="276"/>
      <c r="E44" s="275"/>
      <c r="F44" s="351"/>
      <c r="G44" s="351"/>
      <c r="H44" s="276"/>
      <c r="I44" s="2218"/>
      <c r="J44" s="2218"/>
      <c r="K44" s="2218"/>
      <c r="L44" s="275"/>
      <c r="M44" s="276"/>
      <c r="N44" s="275"/>
      <c r="O44" s="276"/>
      <c r="P44" s="72">
        <f t="shared" si="1"/>
        <v>7</v>
      </c>
      <c r="Q44" s="275"/>
      <c r="R44" s="351"/>
      <c r="S44" s="351"/>
      <c r="T44" s="276"/>
      <c r="U44" s="2218"/>
      <c r="V44" s="2218"/>
      <c r="W44" s="2218"/>
      <c r="X44" s="2218"/>
      <c r="Y44" s="2218"/>
      <c r="Z44" s="69"/>
      <c r="AA44" s="72">
        <f t="shared" si="2"/>
        <v>7</v>
      </c>
      <c r="AB44" s="2218"/>
      <c r="AC44" s="2218"/>
      <c r="AD44" s="2218"/>
      <c r="AE44" s="2218"/>
      <c r="AF44" s="2218"/>
      <c r="AG44" s="2218"/>
      <c r="AH44" s="2218"/>
      <c r="AI44" s="2218"/>
      <c r="AJ44" s="2218"/>
      <c r="AK44" s="2218"/>
      <c r="AL44" s="2218"/>
      <c r="AM44" s="2218"/>
      <c r="AN44" s="2218"/>
      <c r="AO44" s="69"/>
      <c r="AP44" s="69"/>
      <c r="AQ44" s="69"/>
      <c r="AR44" s="275"/>
      <c r="AS44" s="276"/>
      <c r="AT44" s="275"/>
      <c r="AU44" s="276"/>
      <c r="AV44" s="275"/>
      <c r="AW44" s="276"/>
      <c r="AX44" s="275"/>
      <c r="AY44" s="276"/>
      <c r="AZ44" s="72">
        <f t="shared" si="3"/>
        <v>7</v>
      </c>
      <c r="BA44" s="2218"/>
      <c r="BB44" s="275"/>
      <c r="BC44" s="276"/>
      <c r="BD44" s="2218"/>
      <c r="BE44" s="275"/>
      <c r="BF44" s="276"/>
      <c r="BG44" s="2218"/>
      <c r="BH44" s="2218"/>
      <c r="BI44" s="2218"/>
      <c r="BJ44" s="2218"/>
      <c r="BK44" s="2218"/>
      <c r="BL44" s="2218"/>
      <c r="BM44" s="2218"/>
      <c r="BN44" s="2218"/>
      <c r="BO44" s="2218"/>
      <c r="BP44" s="2218"/>
      <c r="BQ44" s="2218"/>
      <c r="BR44" s="2218"/>
      <c r="BS44" s="2218"/>
      <c r="BT44" s="2218"/>
      <c r="BU44" s="2218"/>
      <c r="BV44" s="72">
        <f t="shared" si="4"/>
        <v>7</v>
      </c>
      <c r="BW44" s="2218"/>
      <c r="BX44" s="2218"/>
      <c r="BY44" s="2218"/>
      <c r="BZ44" s="2218"/>
      <c r="CA44" s="2218"/>
      <c r="CB44" s="2724"/>
      <c r="CC44" s="2218"/>
      <c r="CD44" s="2218"/>
      <c r="CE44" s="2218"/>
      <c r="CF44" s="2732"/>
      <c r="CG44" s="2732"/>
      <c r="CH44" s="2732"/>
      <c r="CI44" s="2732"/>
      <c r="CJ44" s="1731"/>
      <c r="CK44" s="1683"/>
      <c r="CL44" s="1683"/>
      <c r="CM44" s="1683"/>
      <c r="CN44" s="1683"/>
      <c r="CO44" s="1683"/>
      <c r="CP44" s="1683"/>
      <c r="CQ44" s="1683"/>
      <c r="CR44" s="1683"/>
      <c r="CS44" s="1683"/>
      <c r="CT44" s="1683"/>
      <c r="CU44" s="1683"/>
      <c r="CV44" s="1684"/>
      <c r="CW44" s="1683"/>
      <c r="CX44" s="1682">
        <f t="shared" si="5"/>
        <v>7</v>
      </c>
      <c r="CY44" s="1683"/>
      <c r="CZ44" s="1683"/>
      <c r="DA44" s="1683"/>
      <c r="DB44" s="1683"/>
      <c r="DC44" s="1683"/>
      <c r="DD44" s="1684"/>
      <c r="DE44" s="1683"/>
      <c r="DF44" s="1684"/>
      <c r="DG44" s="1683"/>
      <c r="DH44" s="1683"/>
      <c r="DI44" s="275"/>
      <c r="DJ44" s="351"/>
      <c r="DK44" s="276"/>
      <c r="DL44" s="275"/>
      <c r="DM44" s="351"/>
      <c r="DN44" s="351"/>
      <c r="DO44" s="276"/>
      <c r="DP44" s="275"/>
      <c r="DQ44" s="276"/>
      <c r="DR44" s="69"/>
      <c r="DS44" s="72">
        <f t="shared" si="6"/>
        <v>7</v>
      </c>
      <c r="DT44" s="275"/>
      <c r="DU44" s="276"/>
      <c r="DV44" s="275"/>
      <c r="DW44" s="351"/>
      <c r="DX44" s="351"/>
      <c r="DY44" s="276"/>
      <c r="DZ44" s="275"/>
      <c r="EA44" s="351"/>
      <c r="EB44" s="276"/>
      <c r="EC44" s="2218"/>
      <c r="ED44" s="2218"/>
      <c r="EE44" s="2218"/>
      <c r="EF44" s="2218"/>
      <c r="EG44" s="275"/>
      <c r="EH44" s="276"/>
      <c r="EI44" s="2218"/>
      <c r="EJ44" s="2218"/>
      <c r="EK44" s="2218"/>
      <c r="EL44" s="2218"/>
      <c r="EM44" s="2218"/>
      <c r="EN44" s="2218"/>
      <c r="EO44" s="2262"/>
      <c r="EP44" s="1682">
        <f t="shared" si="7"/>
        <v>7</v>
      </c>
      <c r="EQ44" s="2218"/>
      <c r="ER44" s="2218"/>
      <c r="ES44" s="2218"/>
      <c r="ET44" s="2732"/>
      <c r="EU44" s="2732"/>
      <c r="EV44" s="2732"/>
      <c r="EW44" s="2732"/>
      <c r="EX44" s="1731"/>
      <c r="EY44" s="1683"/>
      <c r="EZ44" s="1683"/>
      <c r="FA44" s="1683"/>
      <c r="FB44" s="1683"/>
      <c r="FC44" s="1683"/>
      <c r="FD44" s="1683"/>
      <c r="FE44" s="1683"/>
      <c r="FF44" s="1683"/>
      <c r="FG44" s="1683"/>
      <c r="FH44" s="1683"/>
      <c r="FI44" s="1683"/>
      <c r="FJ44" s="1684"/>
      <c r="FK44" s="1683"/>
      <c r="FL44" s="1683"/>
      <c r="FM44" s="1683"/>
      <c r="FN44" s="1682">
        <f t="shared" si="8"/>
        <v>7</v>
      </c>
      <c r="FO44" s="1683"/>
      <c r="FP44" s="1683"/>
      <c r="FQ44" s="1683"/>
      <c r="FR44" s="1684"/>
      <c r="FS44" s="1683"/>
      <c r="FT44" s="1684"/>
      <c r="FU44" s="1683"/>
      <c r="FV44" s="1683"/>
      <c r="FW44" s="2218"/>
      <c r="FX44" s="2218"/>
      <c r="FY44" s="2218"/>
      <c r="FZ44" s="2218"/>
      <c r="GA44" s="2218"/>
      <c r="GB44" s="2218"/>
      <c r="GC44" s="2218"/>
      <c r="GD44" s="2218"/>
      <c r="GE44" s="72">
        <f t="shared" si="9"/>
        <v>7</v>
      </c>
      <c r="GF44" s="2699" t="s">
        <v>1319</v>
      </c>
      <c r="GG44" s="2699" t="s">
        <v>1319</v>
      </c>
      <c r="GH44" s="2699" t="s">
        <v>1319</v>
      </c>
      <c r="GI44" s="2218"/>
      <c r="GJ44" s="2218"/>
      <c r="GK44" s="2218"/>
      <c r="GL44" s="2218"/>
      <c r="GM44" s="2218"/>
      <c r="GN44" s="275"/>
      <c r="GO44" s="276"/>
      <c r="GP44" s="275"/>
      <c r="GQ44" s="351"/>
      <c r="GR44" s="276"/>
      <c r="GS44" s="275"/>
      <c r="GT44" s="276"/>
      <c r="GU44" s="69"/>
      <c r="GV44" s="72">
        <f t="shared" si="10"/>
        <v>7</v>
      </c>
      <c r="GW44" s="69"/>
      <c r="GX44" s="2218"/>
      <c r="GY44" s="2218"/>
      <c r="GZ44" s="2218"/>
      <c r="HA44" s="275"/>
      <c r="HB44" s="276"/>
      <c r="HC44" s="275"/>
      <c r="HD44" s="276"/>
      <c r="HE44" s="275"/>
      <c r="HF44" s="276"/>
      <c r="HG44" s="275"/>
      <c r="HH44" s="351"/>
      <c r="HI44" s="276"/>
      <c r="HJ44" s="275"/>
      <c r="HK44" s="276"/>
      <c r="HL44" s="276"/>
      <c r="HM44" s="2218"/>
      <c r="HN44" s="2218"/>
      <c r="HO44" s="69"/>
      <c r="HP44" s="72">
        <f t="shared" si="11"/>
        <v>7</v>
      </c>
      <c r="HQ44" s="69"/>
      <c r="HR44" s="2218"/>
      <c r="HS44" s="2218"/>
      <c r="HT44" s="2218"/>
      <c r="HU44" s="2218"/>
      <c r="HV44" s="2218"/>
      <c r="HW44" s="2218"/>
      <c r="HX44" s="2218"/>
      <c r="HY44" s="2218"/>
      <c r="HZ44" s="2218"/>
      <c r="IA44" s="275"/>
      <c r="IB44" s="276"/>
      <c r="IC44" s="2218"/>
      <c r="ID44" s="2218"/>
      <c r="IE44" s="2218"/>
    </row>
    <row r="45" spans="1:239" customFormat="1" ht="18" customHeight="1">
      <c r="A45" s="72">
        <f t="shared" si="0"/>
        <v>8</v>
      </c>
      <c r="B45" s="69"/>
      <c r="C45" s="275"/>
      <c r="D45" s="276"/>
      <c r="E45" s="275"/>
      <c r="F45" s="351"/>
      <c r="G45" s="351"/>
      <c r="H45" s="276"/>
      <c r="I45" s="2218"/>
      <c r="J45" s="2218"/>
      <c r="K45" s="2218"/>
      <c r="L45" s="275"/>
      <c r="M45" s="276"/>
      <c r="N45" s="275"/>
      <c r="O45" s="276"/>
      <c r="P45" s="72">
        <f t="shared" si="1"/>
        <v>8</v>
      </c>
      <c r="Q45" s="275"/>
      <c r="R45" s="351"/>
      <c r="S45" s="351"/>
      <c r="T45" s="276"/>
      <c r="U45" s="2218"/>
      <c r="V45" s="2218"/>
      <c r="W45" s="2218"/>
      <c r="X45" s="2218"/>
      <c r="Y45" s="2218"/>
      <c r="Z45" s="69"/>
      <c r="AA45" s="72">
        <f t="shared" si="2"/>
        <v>8</v>
      </c>
      <c r="AB45" s="2218"/>
      <c r="AC45" s="2218"/>
      <c r="AD45" s="2218"/>
      <c r="AE45" s="2218"/>
      <c r="AF45" s="2218"/>
      <c r="AG45" s="2218"/>
      <c r="AH45" s="2218"/>
      <c r="AI45" s="2218"/>
      <c r="AJ45" s="2218"/>
      <c r="AK45" s="2218"/>
      <c r="AL45" s="2218"/>
      <c r="AM45" s="2218"/>
      <c r="AN45" s="2218"/>
      <c r="AO45" s="69"/>
      <c r="AP45" s="69"/>
      <c r="AQ45" s="69"/>
      <c r="AR45" s="275"/>
      <c r="AS45" s="276"/>
      <c r="AT45" s="275"/>
      <c r="AU45" s="276"/>
      <c r="AV45" s="275"/>
      <c r="AW45" s="276"/>
      <c r="AX45" s="275"/>
      <c r="AY45" s="276"/>
      <c r="AZ45" s="72">
        <f t="shared" si="3"/>
        <v>8</v>
      </c>
      <c r="BA45" s="2218"/>
      <c r="BB45" s="275"/>
      <c r="BC45" s="276"/>
      <c r="BD45" s="2218"/>
      <c r="BE45" s="275"/>
      <c r="BF45" s="276"/>
      <c r="BG45" s="2218"/>
      <c r="BH45" s="2218"/>
      <c r="BI45" s="2218"/>
      <c r="BJ45" s="2218"/>
      <c r="BK45" s="2218"/>
      <c r="BL45" s="2218"/>
      <c r="BM45" s="2218"/>
      <c r="BN45" s="2218"/>
      <c r="BO45" s="2218"/>
      <c r="BP45" s="2218"/>
      <c r="BQ45" s="2218"/>
      <c r="BR45" s="2218"/>
      <c r="BS45" s="2218"/>
      <c r="BT45" s="2218"/>
      <c r="BU45" s="2218"/>
      <c r="BV45" s="72">
        <f t="shared" si="4"/>
        <v>8</v>
      </c>
      <c r="BW45" s="2218"/>
      <c r="BX45" s="2218"/>
      <c r="BY45" s="2218"/>
      <c r="BZ45" s="2218"/>
      <c r="CA45" s="2218"/>
      <c r="CB45" s="2724"/>
      <c r="CC45" s="2218"/>
      <c r="CD45" s="2218"/>
      <c r="CE45" s="2218"/>
      <c r="CF45" s="2732"/>
      <c r="CG45" s="2732"/>
      <c r="CH45" s="2732"/>
      <c r="CI45" s="2732"/>
      <c r="CJ45" s="1731"/>
      <c r="CK45" s="1683"/>
      <c r="CL45" s="1683"/>
      <c r="CM45" s="1683"/>
      <c r="CN45" s="1683"/>
      <c r="CO45" s="1683"/>
      <c r="CP45" s="1683"/>
      <c r="CQ45" s="1683"/>
      <c r="CR45" s="1683"/>
      <c r="CS45" s="1683"/>
      <c r="CT45" s="1683"/>
      <c r="CU45" s="1683"/>
      <c r="CV45" s="1684"/>
      <c r="CW45" s="1683"/>
      <c r="CX45" s="1682">
        <f t="shared" si="5"/>
        <v>8</v>
      </c>
      <c r="CY45" s="1683"/>
      <c r="CZ45" s="1683"/>
      <c r="DA45" s="1683"/>
      <c r="DB45" s="1683"/>
      <c r="DC45" s="1683"/>
      <c r="DD45" s="1684"/>
      <c r="DE45" s="1683"/>
      <c r="DF45" s="1684"/>
      <c r="DG45" s="1683"/>
      <c r="DH45" s="1683"/>
      <c r="DI45" s="275"/>
      <c r="DJ45" s="351"/>
      <c r="DK45" s="276"/>
      <c r="DL45" s="275"/>
      <c r="DM45" s="351"/>
      <c r="DN45" s="351"/>
      <c r="DO45" s="276"/>
      <c r="DP45" s="275"/>
      <c r="DQ45" s="276"/>
      <c r="DR45" s="69"/>
      <c r="DS45" s="72">
        <f t="shared" si="6"/>
        <v>8</v>
      </c>
      <c r="DT45" s="275"/>
      <c r="DU45" s="276"/>
      <c r="DV45" s="275"/>
      <c r="DW45" s="351"/>
      <c r="DX45" s="351"/>
      <c r="DY45" s="276"/>
      <c r="DZ45" s="275"/>
      <c r="EA45" s="351"/>
      <c r="EB45" s="276"/>
      <c r="EC45" s="2218"/>
      <c r="ED45" s="2218"/>
      <c r="EE45" s="2218"/>
      <c r="EF45" s="2218"/>
      <c r="EG45" s="275"/>
      <c r="EH45" s="276"/>
      <c r="EI45" s="2218"/>
      <c r="EJ45" s="2218"/>
      <c r="EK45" s="2218"/>
      <c r="EL45" s="2218"/>
      <c r="EM45" s="2218"/>
      <c r="EN45" s="2218"/>
      <c r="EO45" s="2262"/>
      <c r="EP45" s="1682">
        <f t="shared" si="7"/>
        <v>8</v>
      </c>
      <c r="EQ45" s="2218"/>
      <c r="ER45" s="2218"/>
      <c r="ES45" s="2218"/>
      <c r="ET45" s="2732"/>
      <c r="EU45" s="2732"/>
      <c r="EV45" s="2732"/>
      <c r="EW45" s="2732"/>
      <c r="EX45" s="1731"/>
      <c r="EY45" s="1683"/>
      <c r="EZ45" s="1683"/>
      <c r="FA45" s="1683"/>
      <c r="FB45" s="1683"/>
      <c r="FC45" s="1683"/>
      <c r="FD45" s="1683"/>
      <c r="FE45" s="1683"/>
      <c r="FF45" s="1683"/>
      <c r="FG45" s="1683"/>
      <c r="FH45" s="1683"/>
      <c r="FI45" s="1683"/>
      <c r="FJ45" s="1684"/>
      <c r="FK45" s="1683"/>
      <c r="FL45" s="1683"/>
      <c r="FM45" s="1683"/>
      <c r="FN45" s="1682">
        <f t="shared" si="8"/>
        <v>8</v>
      </c>
      <c r="FO45" s="1683"/>
      <c r="FP45" s="1683"/>
      <c r="FQ45" s="1683"/>
      <c r="FR45" s="1684"/>
      <c r="FS45" s="1683"/>
      <c r="FT45" s="1684"/>
      <c r="FU45" s="1683"/>
      <c r="FV45" s="1683"/>
      <c r="FW45" s="2218"/>
      <c r="FX45" s="2218"/>
      <c r="FY45" s="2218"/>
      <c r="FZ45" s="2218"/>
      <c r="GA45" s="2218"/>
      <c r="GB45" s="2218"/>
      <c r="GC45" s="2218"/>
      <c r="GD45" s="2218"/>
      <c r="GE45" s="72">
        <f t="shared" si="9"/>
        <v>8</v>
      </c>
      <c r="GF45" s="2699" t="s">
        <v>1319</v>
      </c>
      <c r="GG45" s="2699" t="s">
        <v>1319</v>
      </c>
      <c r="GH45" s="2699" t="s">
        <v>1319</v>
      </c>
      <c r="GI45" s="2218"/>
      <c r="GJ45" s="2218"/>
      <c r="GK45" s="2218"/>
      <c r="GL45" s="2218"/>
      <c r="GM45" s="2218"/>
      <c r="GN45" s="275"/>
      <c r="GO45" s="276"/>
      <c r="GP45" s="275"/>
      <c r="GQ45" s="351"/>
      <c r="GR45" s="276"/>
      <c r="GS45" s="275"/>
      <c r="GT45" s="276"/>
      <c r="GU45" s="69"/>
      <c r="GV45" s="72">
        <f t="shared" si="10"/>
        <v>8</v>
      </c>
      <c r="GW45" s="69"/>
      <c r="GX45" s="2218"/>
      <c r="GY45" s="2218"/>
      <c r="GZ45" s="2218"/>
      <c r="HA45" s="275"/>
      <c r="HB45" s="276"/>
      <c r="HC45" s="275"/>
      <c r="HD45" s="276"/>
      <c r="HE45" s="275"/>
      <c r="HF45" s="276"/>
      <c r="HG45" s="275"/>
      <c r="HH45" s="351"/>
      <c r="HI45" s="276"/>
      <c r="HJ45" s="275"/>
      <c r="HK45" s="276"/>
      <c r="HL45" s="276"/>
      <c r="HM45" s="2218"/>
      <c r="HN45" s="2218"/>
      <c r="HO45" s="69"/>
      <c r="HP45" s="72">
        <f t="shared" si="11"/>
        <v>8</v>
      </c>
      <c r="HQ45" s="69"/>
      <c r="HR45" s="2218"/>
      <c r="HS45" s="2218"/>
      <c r="HT45" s="2218"/>
      <c r="HU45" s="2218"/>
      <c r="HV45" s="2218"/>
      <c r="HW45" s="2218"/>
      <c r="HX45" s="2218"/>
      <c r="HY45" s="2218"/>
      <c r="HZ45" s="2218"/>
      <c r="IA45" s="275"/>
      <c r="IB45" s="276"/>
      <c r="IC45" s="2218"/>
      <c r="ID45" s="2218"/>
      <c r="IE45" s="2218"/>
    </row>
    <row r="46" spans="1:239" customFormat="1" ht="18" customHeight="1">
      <c r="A46" s="72">
        <f t="shared" si="0"/>
        <v>9</v>
      </c>
      <c r="B46" s="69"/>
      <c r="C46" s="275"/>
      <c r="D46" s="276"/>
      <c r="E46" s="275"/>
      <c r="F46" s="351"/>
      <c r="G46" s="351"/>
      <c r="H46" s="276"/>
      <c r="I46" s="2218"/>
      <c r="J46" s="2218"/>
      <c r="K46" s="2218"/>
      <c r="L46" s="275"/>
      <c r="M46" s="276"/>
      <c r="N46" s="275"/>
      <c r="O46" s="276"/>
      <c r="P46" s="72">
        <f t="shared" si="1"/>
        <v>9</v>
      </c>
      <c r="Q46" s="275"/>
      <c r="R46" s="351"/>
      <c r="S46" s="351"/>
      <c r="T46" s="276"/>
      <c r="U46" s="2218"/>
      <c r="V46" s="2218"/>
      <c r="W46" s="2218"/>
      <c r="X46" s="2218"/>
      <c r="Y46" s="2218"/>
      <c r="Z46" s="69"/>
      <c r="AA46" s="72">
        <f t="shared" si="2"/>
        <v>9</v>
      </c>
      <c r="AB46" s="2218"/>
      <c r="AC46" s="2218"/>
      <c r="AD46" s="2218"/>
      <c r="AE46" s="2218"/>
      <c r="AF46" s="2218"/>
      <c r="AG46" s="2218"/>
      <c r="AH46" s="2218"/>
      <c r="AI46" s="2218"/>
      <c r="AJ46" s="2218"/>
      <c r="AK46" s="2218"/>
      <c r="AL46" s="2218"/>
      <c r="AM46" s="2218"/>
      <c r="AN46" s="2218"/>
      <c r="AO46" s="69"/>
      <c r="AP46" s="69"/>
      <c r="AQ46" s="69"/>
      <c r="AR46" s="275"/>
      <c r="AS46" s="276"/>
      <c r="AT46" s="275"/>
      <c r="AU46" s="276"/>
      <c r="AV46" s="275"/>
      <c r="AW46" s="276"/>
      <c r="AX46" s="275"/>
      <c r="AY46" s="276"/>
      <c r="AZ46" s="72">
        <f t="shared" si="3"/>
        <v>9</v>
      </c>
      <c r="BA46" s="2218"/>
      <c r="BB46" s="275"/>
      <c r="BC46" s="276"/>
      <c r="BD46" s="2218"/>
      <c r="BE46" s="275"/>
      <c r="BF46" s="276"/>
      <c r="BG46" s="2218"/>
      <c r="BH46" s="2218"/>
      <c r="BI46" s="2218"/>
      <c r="BJ46" s="2218"/>
      <c r="BK46" s="2218"/>
      <c r="BL46" s="2218"/>
      <c r="BM46" s="2218"/>
      <c r="BN46" s="2218"/>
      <c r="BO46" s="2218"/>
      <c r="BP46" s="2218"/>
      <c r="BQ46" s="2218"/>
      <c r="BR46" s="2218"/>
      <c r="BS46" s="2218"/>
      <c r="BT46" s="2218"/>
      <c r="BU46" s="2218"/>
      <c r="BV46" s="72">
        <f t="shared" si="4"/>
        <v>9</v>
      </c>
      <c r="BW46" s="2218"/>
      <c r="BX46" s="2218"/>
      <c r="BY46" s="2218"/>
      <c r="BZ46" s="2218"/>
      <c r="CA46" s="2218"/>
      <c r="CB46" s="2724"/>
      <c r="CC46" s="2218"/>
      <c r="CD46" s="2218"/>
      <c r="CE46" s="2218"/>
      <c r="CF46" s="2732"/>
      <c r="CG46" s="2732"/>
      <c r="CH46" s="2732"/>
      <c r="CI46" s="2732"/>
      <c r="CJ46" s="1731"/>
      <c r="CK46" s="1683"/>
      <c r="CL46" s="1683"/>
      <c r="CM46" s="1683"/>
      <c r="CN46" s="1683"/>
      <c r="CO46" s="1683"/>
      <c r="CP46" s="1683"/>
      <c r="CQ46" s="1683"/>
      <c r="CR46" s="1683"/>
      <c r="CS46" s="1683"/>
      <c r="CT46" s="1683"/>
      <c r="CU46" s="1683"/>
      <c r="CV46" s="1684"/>
      <c r="CW46" s="1683"/>
      <c r="CX46" s="1728">
        <f t="shared" si="5"/>
        <v>9</v>
      </c>
      <c r="CY46" s="1683"/>
      <c r="CZ46" s="1683"/>
      <c r="DA46" s="1683"/>
      <c r="DB46" s="1683"/>
      <c r="DC46" s="1683"/>
      <c r="DD46" s="1684"/>
      <c r="DE46" s="1683"/>
      <c r="DF46" s="1684"/>
      <c r="DG46" s="1683"/>
      <c r="DH46" s="1683"/>
      <c r="DI46" s="275"/>
      <c r="DJ46" s="351"/>
      <c r="DK46" s="276"/>
      <c r="DL46" s="275"/>
      <c r="DM46" s="351"/>
      <c r="DN46" s="351"/>
      <c r="DO46" s="276"/>
      <c r="DP46" s="275"/>
      <c r="DQ46" s="276"/>
      <c r="DR46" s="69"/>
      <c r="DS46" s="72">
        <f t="shared" si="6"/>
        <v>9</v>
      </c>
      <c r="DT46" s="275"/>
      <c r="DU46" s="276"/>
      <c r="DV46" s="275"/>
      <c r="DW46" s="351"/>
      <c r="DX46" s="351"/>
      <c r="DY46" s="276"/>
      <c r="DZ46" s="275"/>
      <c r="EA46" s="351"/>
      <c r="EB46" s="276"/>
      <c r="EC46" s="2218"/>
      <c r="ED46" s="2218"/>
      <c r="EE46" s="2218"/>
      <c r="EF46" s="2218"/>
      <c r="EG46" s="275"/>
      <c r="EH46" s="276"/>
      <c r="EI46" s="2218"/>
      <c r="EJ46" s="2218"/>
      <c r="EK46" s="2218"/>
      <c r="EL46" s="2218"/>
      <c r="EM46" s="2218"/>
      <c r="EN46" s="2218"/>
      <c r="EO46" s="2724"/>
      <c r="EP46" s="1728">
        <f t="shared" si="7"/>
        <v>9</v>
      </c>
      <c r="EQ46" s="2218"/>
      <c r="ER46" s="2218"/>
      <c r="ES46" s="2218"/>
      <c r="ET46" s="2732"/>
      <c r="EU46" s="2732"/>
      <c r="EV46" s="2732"/>
      <c r="EW46" s="2732"/>
      <c r="EX46" s="1731"/>
      <c r="EY46" s="1683"/>
      <c r="EZ46" s="1683"/>
      <c r="FA46" s="1683"/>
      <c r="FB46" s="1683"/>
      <c r="FC46" s="1683"/>
      <c r="FD46" s="1683"/>
      <c r="FE46" s="1683"/>
      <c r="FF46" s="1683"/>
      <c r="FG46" s="1683"/>
      <c r="FH46" s="1683"/>
      <c r="FI46" s="1683"/>
      <c r="FJ46" s="1684"/>
      <c r="FK46" s="1683"/>
      <c r="FL46" s="1683"/>
      <c r="FM46" s="1683"/>
      <c r="FN46" s="1728">
        <f t="shared" si="8"/>
        <v>9</v>
      </c>
      <c r="FO46" s="1683"/>
      <c r="FP46" s="1683"/>
      <c r="FQ46" s="1683"/>
      <c r="FR46" s="1684"/>
      <c r="FS46" s="1683"/>
      <c r="FT46" s="1684"/>
      <c r="FU46" s="1683"/>
      <c r="FV46" s="1683"/>
      <c r="FW46" s="2218"/>
      <c r="FX46" s="2218"/>
      <c r="FY46" s="2218"/>
      <c r="FZ46" s="2218"/>
      <c r="GA46" s="2218"/>
      <c r="GB46" s="2218"/>
      <c r="GC46" s="2218"/>
      <c r="GD46" s="2218"/>
      <c r="GE46" s="72">
        <f t="shared" si="9"/>
        <v>9</v>
      </c>
      <c r="GF46" s="2699" t="s">
        <v>1319</v>
      </c>
      <c r="GG46" s="2699" t="s">
        <v>1319</v>
      </c>
      <c r="GH46" s="2699" t="s">
        <v>1319</v>
      </c>
      <c r="GI46" s="2218"/>
      <c r="GJ46" s="2218"/>
      <c r="GK46" s="2218"/>
      <c r="GL46" s="2218"/>
      <c r="GM46" s="2218"/>
      <c r="GN46" s="275"/>
      <c r="GO46" s="276"/>
      <c r="GP46" s="275"/>
      <c r="GQ46" s="351"/>
      <c r="GR46" s="276"/>
      <c r="GS46" s="275"/>
      <c r="GT46" s="276"/>
      <c r="GU46" s="69"/>
      <c r="GV46" s="72">
        <f t="shared" si="10"/>
        <v>9</v>
      </c>
      <c r="GW46" s="69"/>
      <c r="GX46" s="2218"/>
      <c r="GY46" s="2218"/>
      <c r="GZ46" s="2218"/>
      <c r="HA46" s="275"/>
      <c r="HB46" s="276"/>
      <c r="HC46" s="275"/>
      <c r="HD46" s="276"/>
      <c r="HE46" s="275"/>
      <c r="HF46" s="276"/>
      <c r="HG46" s="275"/>
      <c r="HH46" s="351"/>
      <c r="HI46" s="276"/>
      <c r="HJ46" s="275"/>
      <c r="HK46" s="276"/>
      <c r="HL46" s="276"/>
      <c r="HM46" s="2218"/>
      <c r="HN46" s="2218"/>
      <c r="HO46" s="69"/>
      <c r="HP46" s="72">
        <f t="shared" si="11"/>
        <v>9</v>
      </c>
      <c r="HQ46" s="69"/>
      <c r="HR46" s="2218"/>
      <c r="HS46" s="2218"/>
      <c r="HT46" s="2218"/>
      <c r="HU46" s="2218"/>
      <c r="HV46" s="2218"/>
      <c r="HW46" s="2218"/>
      <c r="HX46" s="2218"/>
      <c r="HY46" s="2218"/>
      <c r="HZ46" s="2218"/>
      <c r="IA46" s="275"/>
      <c r="IB46" s="276"/>
      <c r="IC46" s="2218"/>
      <c r="ID46" s="2218"/>
      <c r="IE46" s="2218"/>
    </row>
    <row r="47" spans="1:239" customFormat="1" ht="18" customHeight="1">
      <c r="A47" s="2220">
        <f t="shared" si="0"/>
        <v>10</v>
      </c>
      <c r="B47" s="69"/>
      <c r="C47" s="275"/>
      <c r="D47" s="276"/>
      <c r="E47" s="275"/>
      <c r="F47" s="351"/>
      <c r="G47" s="351"/>
      <c r="H47" s="276"/>
      <c r="I47" s="2218"/>
      <c r="J47" s="2218"/>
      <c r="K47" s="2218"/>
      <c r="L47" s="275"/>
      <c r="M47" s="276"/>
      <c r="N47" s="275"/>
      <c r="O47" s="276"/>
      <c r="P47" s="2220">
        <f t="shared" si="1"/>
        <v>10</v>
      </c>
      <c r="Q47" s="275"/>
      <c r="R47" s="351"/>
      <c r="S47" s="351"/>
      <c r="T47" s="276"/>
      <c r="U47" s="2218"/>
      <c r="V47" s="2218"/>
      <c r="W47" s="2218"/>
      <c r="X47" s="2218"/>
      <c r="Y47" s="2218"/>
      <c r="Z47" s="69"/>
      <c r="AA47" s="2220">
        <f t="shared" si="2"/>
        <v>10</v>
      </c>
      <c r="AB47" s="2218"/>
      <c r="AC47" s="2218"/>
      <c r="AD47" s="2218"/>
      <c r="AE47" s="2218"/>
      <c r="AF47" s="2218"/>
      <c r="AG47" s="2218"/>
      <c r="AH47" s="2218"/>
      <c r="AI47" s="2218"/>
      <c r="AJ47" s="2218"/>
      <c r="AK47" s="2218"/>
      <c r="AL47" s="2218"/>
      <c r="AM47" s="2218"/>
      <c r="AN47" s="2218"/>
      <c r="AO47" s="69"/>
      <c r="AP47" s="69"/>
      <c r="AQ47" s="69"/>
      <c r="AR47" s="275"/>
      <c r="AS47" s="276"/>
      <c r="AT47" s="275"/>
      <c r="AU47" s="276"/>
      <c r="AV47" s="275"/>
      <c r="AW47" s="276"/>
      <c r="AX47" s="275"/>
      <c r="AY47" s="276"/>
      <c r="AZ47" s="2220">
        <f t="shared" si="3"/>
        <v>10</v>
      </c>
      <c r="BA47" s="2218"/>
      <c r="BB47" s="275"/>
      <c r="BC47" s="276"/>
      <c r="BD47" s="2218"/>
      <c r="BE47" s="275"/>
      <c r="BF47" s="276"/>
      <c r="BG47" s="2218"/>
      <c r="BH47" s="2218"/>
      <c r="BI47" s="2218"/>
      <c r="BJ47" s="2218"/>
      <c r="BK47" s="2218"/>
      <c r="BL47" s="2218"/>
      <c r="BM47" s="2218"/>
      <c r="BN47" s="2218"/>
      <c r="BO47" s="2218"/>
      <c r="BP47" s="2218"/>
      <c r="BQ47" s="2218"/>
      <c r="BR47" s="2218"/>
      <c r="BS47" s="2218"/>
      <c r="BT47" s="2218"/>
      <c r="BU47" s="2218"/>
      <c r="BV47" s="2220">
        <f t="shared" si="4"/>
        <v>10</v>
      </c>
      <c r="BW47" s="2218"/>
      <c r="BX47" s="2218"/>
      <c r="BY47" s="2218"/>
      <c r="BZ47" s="2218"/>
      <c r="CA47" s="2218"/>
      <c r="CB47" s="2724"/>
      <c r="CC47" s="2218"/>
      <c r="CD47" s="2218"/>
      <c r="CE47" s="2218"/>
      <c r="CF47" s="2732"/>
      <c r="CG47" s="2732"/>
      <c r="CH47" s="2732"/>
      <c r="CI47" s="2732"/>
      <c r="CJ47" s="1731"/>
      <c r="CK47" s="1683"/>
      <c r="CL47" s="1683"/>
      <c r="CM47" s="1683"/>
      <c r="CN47" s="1683"/>
      <c r="CO47" s="1683"/>
      <c r="CP47" s="1683"/>
      <c r="CQ47" s="1683"/>
      <c r="CR47" s="1683"/>
      <c r="CS47" s="1683"/>
      <c r="CT47" s="1683"/>
      <c r="CU47" s="1683"/>
      <c r="CV47" s="1684"/>
      <c r="CW47" s="1683"/>
      <c r="CX47" s="1755">
        <f t="shared" si="5"/>
        <v>10</v>
      </c>
      <c r="CY47" s="1683"/>
      <c r="CZ47" s="1683"/>
      <c r="DA47" s="1683"/>
      <c r="DB47" s="1683"/>
      <c r="DC47" s="1683"/>
      <c r="DD47" s="1684"/>
      <c r="DE47" s="1683"/>
      <c r="DF47" s="1684"/>
      <c r="DG47" s="1683"/>
      <c r="DH47" s="1683"/>
      <c r="DI47" s="275"/>
      <c r="DJ47" s="351"/>
      <c r="DK47" s="276"/>
      <c r="DL47" s="275"/>
      <c r="DM47" s="351"/>
      <c r="DN47" s="351"/>
      <c r="DO47" s="276"/>
      <c r="DP47" s="275"/>
      <c r="DQ47" s="276"/>
      <c r="DR47" s="69"/>
      <c r="DS47" s="2220">
        <f t="shared" si="6"/>
        <v>10</v>
      </c>
      <c r="DT47" s="275"/>
      <c r="DU47" s="276"/>
      <c r="DV47" s="275"/>
      <c r="DW47" s="351"/>
      <c r="DX47" s="351"/>
      <c r="DY47" s="276"/>
      <c r="DZ47" s="275"/>
      <c r="EA47" s="351"/>
      <c r="EB47" s="276"/>
      <c r="EC47" s="2218"/>
      <c r="ED47" s="2218"/>
      <c r="EE47" s="2218"/>
      <c r="EF47" s="2218"/>
      <c r="EG47" s="275"/>
      <c r="EH47" s="276"/>
      <c r="EI47" s="2218"/>
      <c r="EJ47" s="2218"/>
      <c r="EK47" s="2218"/>
      <c r="EL47" s="2218"/>
      <c r="EM47" s="2218"/>
      <c r="EN47" s="2218"/>
      <c r="EO47" s="2837"/>
      <c r="EP47" s="1755">
        <f t="shared" si="7"/>
        <v>10</v>
      </c>
      <c r="EQ47" s="2218"/>
      <c r="ER47" s="2218"/>
      <c r="ES47" s="2218"/>
      <c r="ET47" s="2732"/>
      <c r="EU47" s="2732"/>
      <c r="EV47" s="2732"/>
      <c r="EW47" s="2732"/>
      <c r="EX47" s="1731"/>
      <c r="EY47" s="1683"/>
      <c r="EZ47" s="1683"/>
      <c r="FA47" s="1683"/>
      <c r="FB47" s="1683"/>
      <c r="FC47" s="1683"/>
      <c r="FD47" s="1683"/>
      <c r="FE47" s="1683"/>
      <c r="FF47" s="1683"/>
      <c r="FG47" s="1683"/>
      <c r="FH47" s="1683"/>
      <c r="FI47" s="1683"/>
      <c r="FJ47" s="1684"/>
      <c r="FK47" s="1683"/>
      <c r="FL47" s="1683"/>
      <c r="FM47" s="1683"/>
      <c r="FN47" s="1755">
        <f t="shared" si="8"/>
        <v>10</v>
      </c>
      <c r="FO47" s="1683"/>
      <c r="FP47" s="1683"/>
      <c r="FQ47" s="1683"/>
      <c r="FR47" s="1684"/>
      <c r="FS47" s="1683"/>
      <c r="FT47" s="1684"/>
      <c r="FU47" s="1683"/>
      <c r="FV47" s="1683"/>
      <c r="FW47" s="2218"/>
      <c r="FX47" s="2218"/>
      <c r="FY47" s="2218"/>
      <c r="FZ47" s="2218"/>
      <c r="GA47" s="2218"/>
      <c r="GB47" s="2218"/>
      <c r="GC47" s="2218"/>
      <c r="GD47" s="2218"/>
      <c r="GE47" s="2220">
        <f t="shared" si="9"/>
        <v>10</v>
      </c>
      <c r="GF47" s="2699" t="s">
        <v>1319</v>
      </c>
      <c r="GG47" s="2699" t="s">
        <v>1319</v>
      </c>
      <c r="GH47" s="2699" t="s">
        <v>1319</v>
      </c>
      <c r="GI47" s="2218"/>
      <c r="GJ47" s="2218"/>
      <c r="GK47" s="2218"/>
      <c r="GL47" s="2218"/>
      <c r="GM47" s="2218"/>
      <c r="GN47" s="275"/>
      <c r="GO47" s="276"/>
      <c r="GP47" s="275"/>
      <c r="GQ47" s="351"/>
      <c r="GR47" s="276"/>
      <c r="GS47" s="275"/>
      <c r="GT47" s="276"/>
      <c r="GU47" s="69"/>
      <c r="GV47" s="2220">
        <f t="shared" si="10"/>
        <v>10</v>
      </c>
      <c r="GW47" s="69"/>
      <c r="GX47" s="2218"/>
      <c r="GY47" s="2218"/>
      <c r="GZ47" s="2218"/>
      <c r="HA47" s="275"/>
      <c r="HB47" s="276"/>
      <c r="HC47" s="275"/>
      <c r="HD47" s="276"/>
      <c r="HE47" s="275"/>
      <c r="HF47" s="276"/>
      <c r="HG47" s="275"/>
      <c r="HH47" s="351"/>
      <c r="HI47" s="276"/>
      <c r="HJ47" s="275"/>
      <c r="HK47" s="276"/>
      <c r="HL47" s="276"/>
      <c r="HM47" s="2218"/>
      <c r="HN47" s="2218"/>
      <c r="HO47" s="69"/>
      <c r="HP47" s="2220">
        <f t="shared" si="11"/>
        <v>10</v>
      </c>
      <c r="HQ47" s="69"/>
      <c r="HR47" s="2218"/>
      <c r="HS47" s="2218"/>
      <c r="HT47" s="2218"/>
      <c r="HU47" s="2218"/>
      <c r="HV47" s="2218"/>
      <c r="HW47" s="2218"/>
      <c r="HX47" s="2218"/>
      <c r="HY47" s="2218"/>
      <c r="HZ47" s="2218"/>
      <c r="IA47" s="275"/>
      <c r="IB47" s="276"/>
      <c r="IC47" s="2218"/>
      <c r="ID47" s="2218"/>
      <c r="IE47" s="2218"/>
    </row>
    <row r="48" spans="1:239" customFormat="1" ht="18" customHeight="1">
      <c r="A48" s="2220">
        <f t="shared" si="0"/>
        <v>11</v>
      </c>
      <c r="B48" s="69"/>
      <c r="C48" s="275"/>
      <c r="D48" s="276"/>
      <c r="E48" s="275"/>
      <c r="F48" s="351"/>
      <c r="G48" s="351"/>
      <c r="H48" s="276"/>
      <c r="I48" s="2218"/>
      <c r="J48" s="2218"/>
      <c r="K48" s="2218"/>
      <c r="L48" s="275"/>
      <c r="M48" s="276"/>
      <c r="N48" s="275"/>
      <c r="O48" s="276"/>
      <c r="P48" s="2220">
        <f t="shared" si="1"/>
        <v>11</v>
      </c>
      <c r="Q48" s="275"/>
      <c r="R48" s="351"/>
      <c r="S48" s="351"/>
      <c r="T48" s="276"/>
      <c r="U48" s="2218"/>
      <c r="V48" s="2218"/>
      <c r="W48" s="2218"/>
      <c r="X48" s="2218"/>
      <c r="Y48" s="2218"/>
      <c r="Z48" s="69"/>
      <c r="AA48" s="2220">
        <f t="shared" si="2"/>
        <v>11</v>
      </c>
      <c r="AB48" s="2218"/>
      <c r="AC48" s="2218"/>
      <c r="AD48" s="2218"/>
      <c r="AE48" s="2218"/>
      <c r="AF48" s="2218"/>
      <c r="AG48" s="2218"/>
      <c r="AH48" s="2218"/>
      <c r="AI48" s="2218"/>
      <c r="AJ48" s="2218"/>
      <c r="AK48" s="2218"/>
      <c r="AL48" s="2218"/>
      <c r="AM48" s="2218"/>
      <c r="AN48" s="2218"/>
      <c r="AO48" s="69"/>
      <c r="AP48" s="69"/>
      <c r="AQ48" s="69"/>
      <c r="AR48" s="275"/>
      <c r="AS48" s="276"/>
      <c r="AT48" s="275"/>
      <c r="AU48" s="276"/>
      <c r="AV48" s="275"/>
      <c r="AW48" s="276"/>
      <c r="AX48" s="275"/>
      <c r="AY48" s="276"/>
      <c r="AZ48" s="2220">
        <f t="shared" si="3"/>
        <v>11</v>
      </c>
      <c r="BA48" s="2218"/>
      <c r="BB48" s="275"/>
      <c r="BC48" s="276"/>
      <c r="BD48" s="2218"/>
      <c r="BE48" s="275"/>
      <c r="BF48" s="276"/>
      <c r="BG48" s="2218"/>
      <c r="BH48" s="2218"/>
      <c r="BI48" s="2218"/>
      <c r="BJ48" s="2218"/>
      <c r="BK48" s="2218"/>
      <c r="BL48" s="2218"/>
      <c r="BM48" s="2218"/>
      <c r="BN48" s="2218"/>
      <c r="BO48" s="2218"/>
      <c r="BP48" s="2218"/>
      <c r="BQ48" s="2218"/>
      <c r="BR48" s="2218"/>
      <c r="BS48" s="2218"/>
      <c r="BT48" s="2218"/>
      <c r="BU48" s="2218"/>
      <c r="BV48" s="2220">
        <f t="shared" si="4"/>
        <v>11</v>
      </c>
      <c r="BW48" s="2218"/>
      <c r="BX48" s="2218"/>
      <c r="BY48" s="2218"/>
      <c r="BZ48" s="2218"/>
      <c r="CA48" s="2218"/>
      <c r="CB48" s="2724"/>
      <c r="CC48" s="2218"/>
      <c r="CD48" s="2218"/>
      <c r="CE48" s="2218"/>
      <c r="CF48" s="2732"/>
      <c r="CG48" s="2732"/>
      <c r="CH48" s="2732"/>
      <c r="CI48" s="2732"/>
      <c r="CJ48" s="1731"/>
      <c r="CK48" s="1683"/>
      <c r="CL48" s="1683"/>
      <c r="CM48" s="1683"/>
      <c r="CN48" s="1683"/>
      <c r="CO48" s="1683"/>
      <c r="CP48" s="1683"/>
      <c r="CQ48" s="1683"/>
      <c r="CR48" s="1683"/>
      <c r="CS48" s="1683"/>
      <c r="CT48" s="1683"/>
      <c r="CU48" s="1683"/>
      <c r="CV48" s="1684"/>
      <c r="CW48" s="1683"/>
      <c r="CX48" s="1753">
        <f t="shared" si="5"/>
        <v>11</v>
      </c>
      <c r="CY48" s="1683"/>
      <c r="CZ48" s="1683"/>
      <c r="DA48" s="1683"/>
      <c r="DB48" s="1683"/>
      <c r="DC48" s="1683"/>
      <c r="DD48" s="1684"/>
      <c r="DE48" s="1683"/>
      <c r="DF48" s="1684"/>
      <c r="DG48" s="1683"/>
      <c r="DH48" s="1683"/>
      <c r="DI48" s="275"/>
      <c r="DJ48" s="351"/>
      <c r="DK48" s="276"/>
      <c r="DL48" s="275"/>
      <c r="DM48" s="351"/>
      <c r="DN48" s="351"/>
      <c r="DO48" s="276"/>
      <c r="DP48" s="275"/>
      <c r="DQ48" s="276"/>
      <c r="DR48" s="69"/>
      <c r="DS48" s="2220">
        <f t="shared" si="6"/>
        <v>11</v>
      </c>
      <c r="DT48" s="275"/>
      <c r="DU48" s="276"/>
      <c r="DV48" s="275"/>
      <c r="DW48" s="351"/>
      <c r="DX48" s="351"/>
      <c r="DY48" s="276"/>
      <c r="DZ48" s="275"/>
      <c r="EA48" s="351"/>
      <c r="EB48" s="276"/>
      <c r="EC48" s="2218"/>
      <c r="ED48" s="2218"/>
      <c r="EE48" s="2218"/>
      <c r="EF48" s="2218"/>
      <c r="EG48" s="275"/>
      <c r="EH48" s="276"/>
      <c r="EI48" s="2218"/>
      <c r="EJ48" s="2218"/>
      <c r="EK48" s="2218"/>
      <c r="EL48" s="2218"/>
      <c r="EM48" s="2218"/>
      <c r="EN48" s="2218"/>
      <c r="EO48" s="2837"/>
      <c r="EP48" s="1753">
        <f t="shared" si="7"/>
        <v>11</v>
      </c>
      <c r="EQ48" s="2218"/>
      <c r="ER48" s="2218"/>
      <c r="ES48" s="2218"/>
      <c r="ET48" s="2732"/>
      <c r="EU48" s="2732"/>
      <c r="EV48" s="2732"/>
      <c r="EW48" s="2732"/>
      <c r="EX48" s="1731"/>
      <c r="EY48" s="1683"/>
      <c r="EZ48" s="1683"/>
      <c r="FA48" s="1683"/>
      <c r="FB48" s="1683"/>
      <c r="FC48" s="1683"/>
      <c r="FD48" s="1683"/>
      <c r="FE48" s="1683"/>
      <c r="FF48" s="1683"/>
      <c r="FG48" s="1683"/>
      <c r="FH48" s="1683"/>
      <c r="FI48" s="1683"/>
      <c r="FJ48" s="1684"/>
      <c r="FK48" s="1683"/>
      <c r="FL48" s="1683"/>
      <c r="FM48" s="1683"/>
      <c r="FN48" s="1753">
        <f t="shared" si="8"/>
        <v>11</v>
      </c>
      <c r="FO48" s="1683"/>
      <c r="FP48" s="1683"/>
      <c r="FQ48" s="1683"/>
      <c r="FR48" s="1684"/>
      <c r="FS48" s="1683"/>
      <c r="FT48" s="1684"/>
      <c r="FU48" s="1683"/>
      <c r="FV48" s="1683"/>
      <c r="FW48" s="2218"/>
      <c r="FX48" s="2218"/>
      <c r="FY48" s="2218"/>
      <c r="FZ48" s="2218"/>
      <c r="GA48" s="2218"/>
      <c r="GB48" s="2218"/>
      <c r="GC48" s="2218"/>
      <c r="GD48" s="2218"/>
      <c r="GE48" s="2220">
        <f t="shared" si="9"/>
        <v>11</v>
      </c>
      <c r="GF48" s="2699" t="s">
        <v>1319</v>
      </c>
      <c r="GG48" s="2699" t="s">
        <v>1319</v>
      </c>
      <c r="GH48" s="2699" t="s">
        <v>1319</v>
      </c>
      <c r="GI48" s="2218"/>
      <c r="GJ48" s="2218"/>
      <c r="GK48" s="2218"/>
      <c r="GL48" s="2218"/>
      <c r="GM48" s="2218"/>
      <c r="GN48" s="275"/>
      <c r="GO48" s="276"/>
      <c r="GP48" s="275"/>
      <c r="GQ48" s="351"/>
      <c r="GR48" s="276"/>
      <c r="GS48" s="275"/>
      <c r="GT48" s="276"/>
      <c r="GU48" s="69"/>
      <c r="GV48" s="2220">
        <f t="shared" si="10"/>
        <v>11</v>
      </c>
      <c r="GW48" s="69"/>
      <c r="GX48" s="2218"/>
      <c r="GY48" s="2218"/>
      <c r="GZ48" s="2218"/>
      <c r="HA48" s="275"/>
      <c r="HB48" s="276"/>
      <c r="HC48" s="275"/>
      <c r="HD48" s="276"/>
      <c r="HE48" s="275"/>
      <c r="HF48" s="276"/>
      <c r="HG48" s="275"/>
      <c r="HH48" s="351"/>
      <c r="HI48" s="276"/>
      <c r="HJ48" s="275"/>
      <c r="HK48" s="276"/>
      <c r="HL48" s="276"/>
      <c r="HM48" s="2218"/>
      <c r="HN48" s="2218"/>
      <c r="HO48" s="69"/>
      <c r="HP48" s="2220">
        <f t="shared" si="11"/>
        <v>11</v>
      </c>
      <c r="HQ48" s="69"/>
      <c r="HR48" s="2218"/>
      <c r="HS48" s="2218"/>
      <c r="HT48" s="2218"/>
      <c r="HU48" s="2218"/>
      <c r="HV48" s="2218"/>
      <c r="HW48" s="2218"/>
      <c r="HX48" s="2218"/>
      <c r="HY48" s="2218"/>
      <c r="HZ48" s="2218"/>
      <c r="IA48" s="275"/>
      <c r="IB48" s="276"/>
      <c r="IC48" s="2218"/>
      <c r="ID48" s="2218"/>
      <c r="IE48" s="2218"/>
    </row>
    <row r="49" spans="1:239" customFormat="1" ht="18" customHeight="1">
      <c r="A49" s="2220">
        <f>A48+1</f>
        <v>12</v>
      </c>
      <c r="B49" s="69"/>
      <c r="C49" s="275"/>
      <c r="D49" s="276"/>
      <c r="E49" s="275"/>
      <c r="F49" s="351"/>
      <c r="G49" s="351"/>
      <c r="H49" s="276"/>
      <c r="I49" s="2218"/>
      <c r="J49" s="2218"/>
      <c r="K49" s="2218"/>
      <c r="L49" s="275"/>
      <c r="M49" s="276"/>
      <c r="N49" s="275"/>
      <c r="O49" s="276"/>
      <c r="P49" s="2220">
        <f>P48+1</f>
        <v>12</v>
      </c>
      <c r="Q49" s="275"/>
      <c r="R49" s="351"/>
      <c r="S49" s="351"/>
      <c r="T49" s="276"/>
      <c r="U49" s="2218"/>
      <c r="V49" s="2218"/>
      <c r="W49" s="2218"/>
      <c r="X49" s="2218"/>
      <c r="Y49" s="2218"/>
      <c r="Z49" s="69"/>
      <c r="AA49" s="2220">
        <f>AA48+1</f>
        <v>12</v>
      </c>
      <c r="AB49" s="2218"/>
      <c r="AC49" s="2218"/>
      <c r="AD49" s="2218"/>
      <c r="AE49" s="2218"/>
      <c r="AF49" s="2218"/>
      <c r="AG49" s="2218"/>
      <c r="AH49" s="2218"/>
      <c r="AI49" s="2218"/>
      <c r="AJ49" s="2218"/>
      <c r="AK49" s="2218"/>
      <c r="AL49" s="2218"/>
      <c r="AM49" s="2218"/>
      <c r="AN49" s="2218"/>
      <c r="AO49" s="69"/>
      <c r="AP49" s="69"/>
      <c r="AQ49" s="69"/>
      <c r="AR49" s="275"/>
      <c r="AS49" s="276"/>
      <c r="AT49" s="275"/>
      <c r="AU49" s="276"/>
      <c r="AV49" s="275"/>
      <c r="AW49" s="276"/>
      <c r="AX49" s="275"/>
      <c r="AY49" s="276"/>
      <c r="AZ49" s="2220">
        <f>AZ48+1</f>
        <v>12</v>
      </c>
      <c r="BA49" s="2218"/>
      <c r="BB49" s="275"/>
      <c r="BC49" s="276"/>
      <c r="BD49" s="2218"/>
      <c r="BE49" s="275"/>
      <c r="BF49" s="276"/>
      <c r="BG49" s="2218"/>
      <c r="BH49" s="2218"/>
      <c r="BI49" s="2218"/>
      <c r="BJ49" s="2218"/>
      <c r="BK49" s="2218"/>
      <c r="BL49" s="2218"/>
      <c r="BM49" s="2218"/>
      <c r="BN49" s="2218"/>
      <c r="BO49" s="2218"/>
      <c r="BP49" s="2218"/>
      <c r="BQ49" s="2218"/>
      <c r="BR49" s="2218"/>
      <c r="BS49" s="2218"/>
      <c r="BT49" s="2218"/>
      <c r="BU49" s="2218"/>
      <c r="BV49" s="2220">
        <f>BV48+1</f>
        <v>12</v>
      </c>
      <c r="BW49" s="2218"/>
      <c r="BX49" s="2218"/>
      <c r="BY49" s="2218"/>
      <c r="BZ49" s="2218"/>
      <c r="CA49" s="2218"/>
      <c r="CB49" s="2724"/>
      <c r="CC49" s="2218"/>
      <c r="CD49" s="2218"/>
      <c r="CE49" s="2218"/>
      <c r="CF49" s="2732"/>
      <c r="CG49" s="2732"/>
      <c r="CH49" s="2732"/>
      <c r="CI49" s="2732"/>
      <c r="CJ49" s="1731"/>
      <c r="CK49" s="1683"/>
      <c r="CL49" s="1683"/>
      <c r="CM49" s="1683"/>
      <c r="CN49" s="1683"/>
      <c r="CO49" s="1683"/>
      <c r="CP49" s="1683"/>
      <c r="CQ49" s="1683"/>
      <c r="CR49" s="1683"/>
      <c r="CS49" s="1683"/>
      <c r="CT49" s="1683"/>
      <c r="CU49" s="1683"/>
      <c r="CV49" s="1684"/>
      <c r="CW49" s="1683"/>
      <c r="CX49" s="1754">
        <f t="shared" si="5"/>
        <v>12</v>
      </c>
      <c r="CY49" s="1683"/>
      <c r="CZ49" s="1683"/>
      <c r="DA49" s="1683"/>
      <c r="DB49" s="1683"/>
      <c r="DC49" s="1683"/>
      <c r="DD49" s="1684"/>
      <c r="DE49" s="1683"/>
      <c r="DF49" s="1684"/>
      <c r="DG49" s="1683"/>
      <c r="DH49" s="1683"/>
      <c r="DI49" s="275"/>
      <c r="DJ49" s="351"/>
      <c r="DK49" s="276"/>
      <c r="DL49" s="275"/>
      <c r="DM49" s="351"/>
      <c r="DN49" s="351"/>
      <c r="DO49" s="276"/>
      <c r="DP49" s="275"/>
      <c r="DQ49" s="276"/>
      <c r="DR49" s="69"/>
      <c r="DS49" s="2220">
        <f>DS48+1</f>
        <v>12</v>
      </c>
      <c r="DT49" s="275"/>
      <c r="DU49" s="276"/>
      <c r="DV49" s="275"/>
      <c r="DW49" s="351"/>
      <c r="DX49" s="351"/>
      <c r="DY49" s="276"/>
      <c r="DZ49" s="275"/>
      <c r="EA49" s="351"/>
      <c r="EB49" s="276"/>
      <c r="EC49" s="2218"/>
      <c r="ED49" s="2218"/>
      <c r="EE49" s="2218"/>
      <c r="EF49" s="2218"/>
      <c r="EG49" s="275"/>
      <c r="EH49" s="276"/>
      <c r="EI49" s="2218"/>
      <c r="EJ49" s="2218"/>
      <c r="EK49" s="2218"/>
      <c r="EL49" s="2218"/>
      <c r="EM49" s="2218"/>
      <c r="EN49" s="2218"/>
      <c r="EO49" s="2837"/>
      <c r="EP49" s="1754">
        <f t="shared" si="7"/>
        <v>12</v>
      </c>
      <c r="EQ49" s="2218"/>
      <c r="ER49" s="2218"/>
      <c r="ES49" s="2218"/>
      <c r="ET49" s="2732"/>
      <c r="EU49" s="2732"/>
      <c r="EV49" s="2732"/>
      <c r="EW49" s="2732"/>
      <c r="EX49" s="1731"/>
      <c r="EY49" s="1683"/>
      <c r="EZ49" s="1683"/>
      <c r="FA49" s="1683"/>
      <c r="FB49" s="1683"/>
      <c r="FC49" s="1683"/>
      <c r="FD49" s="1683"/>
      <c r="FE49" s="1683"/>
      <c r="FF49" s="1683"/>
      <c r="FG49" s="1683"/>
      <c r="FH49" s="1683"/>
      <c r="FI49" s="1683"/>
      <c r="FJ49" s="1684"/>
      <c r="FK49" s="1683"/>
      <c r="FL49" s="1683"/>
      <c r="FM49" s="1683"/>
      <c r="FN49" s="1754">
        <f t="shared" si="8"/>
        <v>12</v>
      </c>
      <c r="FO49" s="1683"/>
      <c r="FP49" s="1683"/>
      <c r="FQ49" s="1683"/>
      <c r="FR49" s="1684"/>
      <c r="FS49" s="1683"/>
      <c r="FT49" s="1684"/>
      <c r="FU49" s="1683"/>
      <c r="FV49" s="1683"/>
      <c r="FW49" s="2218"/>
      <c r="FX49" s="2218"/>
      <c r="FY49" s="2218"/>
      <c r="FZ49" s="2218"/>
      <c r="GA49" s="2218"/>
      <c r="GB49" s="2218"/>
      <c r="GC49" s="2218"/>
      <c r="GD49" s="2218"/>
      <c r="GE49" s="2220">
        <f>GE48+1</f>
        <v>12</v>
      </c>
      <c r="GF49" s="2699" t="s">
        <v>1319</v>
      </c>
      <c r="GG49" s="2699" t="s">
        <v>1319</v>
      </c>
      <c r="GH49" s="2699" t="s">
        <v>1319</v>
      </c>
      <c r="GI49" s="2218"/>
      <c r="GJ49" s="2218"/>
      <c r="GK49" s="2218"/>
      <c r="GL49" s="2218"/>
      <c r="GM49" s="2218"/>
      <c r="GN49" s="275"/>
      <c r="GO49" s="276"/>
      <c r="GP49" s="275"/>
      <c r="GQ49" s="351"/>
      <c r="GR49" s="276"/>
      <c r="GS49" s="275"/>
      <c r="GT49" s="276"/>
      <c r="GU49" s="69"/>
      <c r="GV49" s="2220">
        <f>GV48+1</f>
        <v>12</v>
      </c>
      <c r="GW49" s="69"/>
      <c r="GX49" s="2218"/>
      <c r="GY49" s="2218"/>
      <c r="GZ49" s="2218"/>
      <c r="HA49" s="275"/>
      <c r="HB49" s="276"/>
      <c r="HC49" s="275"/>
      <c r="HD49" s="276"/>
      <c r="HE49" s="275"/>
      <c r="HF49" s="276"/>
      <c r="HG49" s="275"/>
      <c r="HH49" s="351"/>
      <c r="HI49" s="276"/>
      <c r="HJ49" s="275"/>
      <c r="HK49" s="276"/>
      <c r="HL49" s="276"/>
      <c r="HM49" s="2218"/>
      <c r="HN49" s="2218"/>
      <c r="HO49" s="69"/>
      <c r="HP49" s="2220">
        <f>HP48+1</f>
        <v>12</v>
      </c>
      <c r="HQ49" s="69"/>
      <c r="HR49" s="2218"/>
      <c r="HS49" s="2218"/>
      <c r="HT49" s="2218"/>
      <c r="HU49" s="2218"/>
      <c r="HV49" s="2218"/>
      <c r="HW49" s="2218"/>
      <c r="HX49" s="2218"/>
      <c r="HY49" s="2218"/>
      <c r="HZ49" s="2218"/>
      <c r="IA49" s="275"/>
      <c r="IB49" s="276"/>
      <c r="IC49" s="2218"/>
      <c r="ID49" s="2218"/>
      <c r="IE49" s="2218"/>
    </row>
    <row r="50" spans="1:239" customFormat="1" ht="18" customHeight="1">
      <c r="A50" s="2277">
        <f t="shared" si="0"/>
        <v>13</v>
      </c>
      <c r="B50" s="69"/>
      <c r="C50" s="275"/>
      <c r="D50" s="276"/>
      <c r="E50" s="275"/>
      <c r="F50" s="351"/>
      <c r="G50" s="351"/>
      <c r="H50" s="276"/>
      <c r="I50" s="2218"/>
      <c r="J50" s="2218"/>
      <c r="K50" s="2218"/>
      <c r="L50" s="275"/>
      <c r="M50" s="276"/>
      <c r="N50" s="275"/>
      <c r="O50" s="276"/>
      <c r="P50" s="2277">
        <f t="shared" si="1"/>
        <v>13</v>
      </c>
      <c r="Q50" s="275"/>
      <c r="R50" s="351"/>
      <c r="S50" s="351"/>
      <c r="T50" s="276"/>
      <c r="U50" s="2218"/>
      <c r="V50" s="2218"/>
      <c r="W50" s="2218"/>
      <c r="X50" s="2218"/>
      <c r="Y50" s="2218"/>
      <c r="Z50" s="69"/>
      <c r="AA50" s="2277">
        <f t="shared" si="2"/>
        <v>13</v>
      </c>
      <c r="AB50" s="2218"/>
      <c r="AC50" s="2218"/>
      <c r="AD50" s="2218"/>
      <c r="AE50" s="2218"/>
      <c r="AF50" s="2218"/>
      <c r="AG50" s="2218"/>
      <c r="AH50" s="2218"/>
      <c r="AI50" s="2218"/>
      <c r="AJ50" s="2218"/>
      <c r="AK50" s="2218"/>
      <c r="AL50" s="2218"/>
      <c r="AM50" s="2218"/>
      <c r="AN50" s="2218"/>
      <c r="AO50" s="69"/>
      <c r="AP50" s="69"/>
      <c r="AQ50" s="69"/>
      <c r="AR50" s="275"/>
      <c r="AS50" s="276"/>
      <c r="AT50" s="275"/>
      <c r="AU50" s="276"/>
      <c r="AV50" s="275"/>
      <c r="AW50" s="276"/>
      <c r="AX50" s="275"/>
      <c r="AY50" s="276"/>
      <c r="AZ50" s="2277">
        <f t="shared" si="3"/>
        <v>13</v>
      </c>
      <c r="BA50" s="2218"/>
      <c r="BB50" s="275"/>
      <c r="BC50" s="276"/>
      <c r="BD50" s="2218"/>
      <c r="BE50" s="275"/>
      <c r="BF50" s="276"/>
      <c r="BG50" s="2218"/>
      <c r="BH50" s="2218"/>
      <c r="BI50" s="2218"/>
      <c r="BJ50" s="2218"/>
      <c r="BK50" s="2218"/>
      <c r="BL50" s="2218"/>
      <c r="BM50" s="2218"/>
      <c r="BN50" s="2218"/>
      <c r="BO50" s="2218"/>
      <c r="BP50" s="2218"/>
      <c r="BQ50" s="2218"/>
      <c r="BR50" s="2218"/>
      <c r="BS50" s="2218"/>
      <c r="BT50" s="2218"/>
      <c r="BU50" s="2218"/>
      <c r="BV50" s="2277">
        <f t="shared" si="4"/>
        <v>13</v>
      </c>
      <c r="BW50" s="2218"/>
      <c r="BX50" s="2218"/>
      <c r="BY50" s="2218"/>
      <c r="BZ50" s="2218"/>
      <c r="CA50" s="2218"/>
      <c r="CB50" s="2724"/>
      <c r="CC50" s="2218"/>
      <c r="CD50" s="2218"/>
      <c r="CE50" s="2218"/>
      <c r="CF50" s="2732"/>
      <c r="CG50" s="2732"/>
      <c r="CH50" s="2732"/>
      <c r="CI50" s="2732"/>
      <c r="CJ50" s="1731"/>
      <c r="CK50" s="1683"/>
      <c r="CL50" s="1683"/>
      <c r="CM50" s="1683"/>
      <c r="CN50" s="1683"/>
      <c r="CO50" s="1683"/>
      <c r="CP50" s="1683"/>
      <c r="CQ50" s="1683"/>
      <c r="CR50" s="1683"/>
      <c r="CS50" s="1683"/>
      <c r="CT50" s="1683"/>
      <c r="CU50" s="1683"/>
      <c r="CV50" s="1684"/>
      <c r="CW50" s="1683"/>
      <c r="CX50" s="1682">
        <f t="shared" si="5"/>
        <v>13</v>
      </c>
      <c r="CY50" s="1683"/>
      <c r="CZ50" s="1683"/>
      <c r="DA50" s="1683"/>
      <c r="DB50" s="1683"/>
      <c r="DC50" s="1683"/>
      <c r="DD50" s="1684"/>
      <c r="DE50" s="1683"/>
      <c r="DF50" s="1684"/>
      <c r="DG50" s="1683"/>
      <c r="DH50" s="1683"/>
      <c r="DI50" s="275"/>
      <c r="DJ50" s="351"/>
      <c r="DK50" s="276"/>
      <c r="DL50" s="275"/>
      <c r="DM50" s="351"/>
      <c r="DN50" s="351"/>
      <c r="DO50" s="276"/>
      <c r="DP50" s="275"/>
      <c r="DQ50" s="276"/>
      <c r="DR50" s="69"/>
      <c r="DS50" s="2277">
        <f t="shared" si="6"/>
        <v>13</v>
      </c>
      <c r="DT50" s="275"/>
      <c r="DU50" s="276"/>
      <c r="DV50" s="275"/>
      <c r="DW50" s="351"/>
      <c r="DX50" s="351"/>
      <c r="DY50" s="276"/>
      <c r="DZ50" s="275"/>
      <c r="EA50" s="351"/>
      <c r="EB50" s="276"/>
      <c r="EC50" s="2218"/>
      <c r="ED50" s="2218"/>
      <c r="EE50" s="2218"/>
      <c r="EF50" s="2218"/>
      <c r="EG50" s="275"/>
      <c r="EH50" s="276"/>
      <c r="EI50" s="2218"/>
      <c r="EJ50" s="2218"/>
      <c r="EK50" s="2218"/>
      <c r="EL50" s="2218"/>
      <c r="EM50" s="2218"/>
      <c r="EN50" s="2218"/>
      <c r="EO50" s="2262"/>
      <c r="EP50" s="1682">
        <f t="shared" si="7"/>
        <v>13</v>
      </c>
      <c r="EQ50" s="2218"/>
      <c r="ER50" s="2218"/>
      <c r="ES50" s="2218"/>
      <c r="ET50" s="2732"/>
      <c r="EU50" s="2732"/>
      <c r="EV50" s="2732"/>
      <c r="EW50" s="2732"/>
      <c r="EX50" s="1731"/>
      <c r="EY50" s="1683"/>
      <c r="EZ50" s="1683"/>
      <c r="FA50" s="1683"/>
      <c r="FB50" s="1683"/>
      <c r="FC50" s="1683"/>
      <c r="FD50" s="1683"/>
      <c r="FE50" s="1683"/>
      <c r="FF50" s="1683"/>
      <c r="FG50" s="1683"/>
      <c r="FH50" s="1683"/>
      <c r="FI50" s="1683"/>
      <c r="FJ50" s="1684"/>
      <c r="FK50" s="1683"/>
      <c r="FL50" s="1683"/>
      <c r="FM50" s="1683"/>
      <c r="FN50" s="1682">
        <f t="shared" si="8"/>
        <v>13</v>
      </c>
      <c r="FO50" s="1683"/>
      <c r="FP50" s="1683"/>
      <c r="FQ50" s="1683"/>
      <c r="FR50" s="1684"/>
      <c r="FS50" s="1683"/>
      <c r="FT50" s="1684"/>
      <c r="FU50" s="1683"/>
      <c r="FV50" s="1683"/>
      <c r="FW50" s="2218"/>
      <c r="FX50" s="2218"/>
      <c r="FY50" s="2218"/>
      <c r="FZ50" s="2218"/>
      <c r="GA50" s="2218"/>
      <c r="GB50" s="2218"/>
      <c r="GC50" s="2218"/>
      <c r="GD50" s="2218"/>
      <c r="GE50" s="2277">
        <f t="shared" si="9"/>
        <v>13</v>
      </c>
      <c r="GF50" s="2699" t="s">
        <v>1319</v>
      </c>
      <c r="GG50" s="2699" t="s">
        <v>1319</v>
      </c>
      <c r="GH50" s="2699" t="s">
        <v>1319</v>
      </c>
      <c r="GI50" s="2218"/>
      <c r="GJ50" s="2218"/>
      <c r="GK50" s="2218"/>
      <c r="GL50" s="2218"/>
      <c r="GM50" s="2218"/>
      <c r="GN50" s="275"/>
      <c r="GO50" s="276"/>
      <c r="GP50" s="275"/>
      <c r="GQ50" s="351"/>
      <c r="GR50" s="276"/>
      <c r="GS50" s="275"/>
      <c r="GT50" s="276"/>
      <c r="GU50" s="69"/>
      <c r="GV50" s="2277">
        <f t="shared" si="10"/>
        <v>13</v>
      </c>
      <c r="GW50" s="69"/>
      <c r="GX50" s="2218"/>
      <c r="GY50" s="2218"/>
      <c r="GZ50" s="2218"/>
      <c r="HA50" s="275"/>
      <c r="HB50" s="276"/>
      <c r="HC50" s="275"/>
      <c r="HD50" s="276"/>
      <c r="HE50" s="275"/>
      <c r="HF50" s="276"/>
      <c r="HG50" s="275"/>
      <c r="HH50" s="351"/>
      <c r="HI50" s="276"/>
      <c r="HJ50" s="275"/>
      <c r="HK50" s="276"/>
      <c r="HL50" s="276"/>
      <c r="HM50" s="2218"/>
      <c r="HN50" s="2218"/>
      <c r="HO50" s="69"/>
      <c r="HP50" s="2277">
        <f>HP49+1</f>
        <v>13</v>
      </c>
      <c r="HQ50" s="69"/>
      <c r="HR50" s="2218"/>
      <c r="HS50" s="2218"/>
      <c r="HT50" s="2218"/>
      <c r="HU50" s="2218"/>
      <c r="HV50" s="2218"/>
      <c r="HW50" s="2218"/>
      <c r="HX50" s="2218"/>
      <c r="HY50" s="2218"/>
      <c r="HZ50" s="2218"/>
      <c r="IA50" s="275"/>
      <c r="IB50" s="276"/>
      <c r="IC50" s="2218"/>
      <c r="ID50" s="2218"/>
      <c r="IE50" s="2218"/>
    </row>
    <row r="51" spans="1:239" customFormat="1" ht="18" customHeight="1">
      <c r="A51" s="2277">
        <f t="shared" si="0"/>
        <v>14</v>
      </c>
      <c r="B51" s="69"/>
      <c r="C51" s="275"/>
      <c r="D51" s="276"/>
      <c r="E51" s="275"/>
      <c r="F51" s="351"/>
      <c r="G51" s="351"/>
      <c r="H51" s="276"/>
      <c r="I51" s="2218"/>
      <c r="J51" s="2218"/>
      <c r="K51" s="2218"/>
      <c r="L51" s="275"/>
      <c r="M51" s="276"/>
      <c r="N51" s="275"/>
      <c r="O51" s="276"/>
      <c r="P51" s="2277">
        <f t="shared" si="1"/>
        <v>14</v>
      </c>
      <c r="Q51" s="275"/>
      <c r="R51" s="351"/>
      <c r="S51" s="351"/>
      <c r="T51" s="276"/>
      <c r="U51" s="2218"/>
      <c r="V51" s="2218"/>
      <c r="W51" s="2218"/>
      <c r="X51" s="2218"/>
      <c r="Y51" s="2218"/>
      <c r="Z51" s="69"/>
      <c r="AA51" s="2277">
        <f t="shared" si="2"/>
        <v>14</v>
      </c>
      <c r="AB51" s="2218"/>
      <c r="AC51" s="2218"/>
      <c r="AD51" s="2218"/>
      <c r="AE51" s="2218"/>
      <c r="AF51" s="2218"/>
      <c r="AG51" s="2218"/>
      <c r="AH51" s="2218"/>
      <c r="AI51" s="2218"/>
      <c r="AJ51" s="2218"/>
      <c r="AK51" s="2218"/>
      <c r="AL51" s="2218"/>
      <c r="AM51" s="2218"/>
      <c r="AN51" s="2218"/>
      <c r="AO51" s="69"/>
      <c r="AP51" s="69"/>
      <c r="AQ51" s="69"/>
      <c r="AR51" s="275"/>
      <c r="AS51" s="2213"/>
      <c r="AT51" s="275"/>
      <c r="AU51" s="276"/>
      <c r="AV51" s="275"/>
      <c r="AW51" s="276"/>
      <c r="AX51" s="275"/>
      <c r="AY51" s="276"/>
      <c r="AZ51" s="2277">
        <f t="shared" si="3"/>
        <v>14</v>
      </c>
      <c r="BA51" s="2218"/>
      <c r="BB51" s="275"/>
      <c r="BC51" s="276"/>
      <c r="BD51" s="2218"/>
      <c r="BE51" s="275"/>
      <c r="BF51" s="276"/>
      <c r="BG51" s="2218"/>
      <c r="BH51" s="2218"/>
      <c r="BI51" s="2218"/>
      <c r="BJ51" s="2218"/>
      <c r="BK51" s="2218"/>
      <c r="BL51" s="2218"/>
      <c r="BM51" s="2218"/>
      <c r="BN51" s="2218"/>
      <c r="BO51" s="2218"/>
      <c r="BP51" s="2218"/>
      <c r="BQ51" s="2218"/>
      <c r="BR51" s="2218"/>
      <c r="BS51" s="2218"/>
      <c r="BT51" s="2218"/>
      <c r="BU51" s="2218"/>
      <c r="BV51" s="2277">
        <f t="shared" si="4"/>
        <v>14</v>
      </c>
      <c r="BW51" s="2218"/>
      <c r="BX51" s="2218"/>
      <c r="BY51" s="2218"/>
      <c r="BZ51" s="2218"/>
      <c r="CA51" s="2218"/>
      <c r="CB51" s="2724"/>
      <c r="CC51" s="2218"/>
      <c r="CD51" s="2218"/>
      <c r="CE51" s="2218"/>
      <c r="CF51" s="2732"/>
      <c r="CG51" s="2732"/>
      <c r="CH51" s="2732"/>
      <c r="CI51" s="2732"/>
      <c r="CJ51" s="1731"/>
      <c r="CK51" s="1683"/>
      <c r="CL51" s="1683"/>
      <c r="CM51" s="1683"/>
      <c r="CN51" s="1683"/>
      <c r="CO51" s="1683"/>
      <c r="CP51" s="1683"/>
      <c r="CQ51" s="1683"/>
      <c r="CR51" s="1683"/>
      <c r="CS51" s="1683"/>
      <c r="CT51" s="1683"/>
      <c r="CU51" s="1683"/>
      <c r="CV51" s="1684"/>
      <c r="CW51" s="1683"/>
      <c r="CX51" s="1682">
        <f t="shared" si="5"/>
        <v>14</v>
      </c>
      <c r="CY51" s="1683"/>
      <c r="CZ51" s="1683"/>
      <c r="DA51" s="1683"/>
      <c r="DB51" s="1683"/>
      <c r="DC51" s="1683"/>
      <c r="DD51" s="1684"/>
      <c r="DE51" s="1683"/>
      <c r="DF51" s="1684"/>
      <c r="DG51" s="1683"/>
      <c r="DH51" s="1683"/>
      <c r="DI51" s="275"/>
      <c r="DJ51" s="351"/>
      <c r="DK51" s="276"/>
      <c r="DL51" s="275"/>
      <c r="DM51" s="351"/>
      <c r="DN51" s="351"/>
      <c r="DO51" s="276"/>
      <c r="DP51" s="275"/>
      <c r="DQ51" s="276"/>
      <c r="DR51" s="69"/>
      <c r="DS51" s="2277">
        <f t="shared" si="6"/>
        <v>14</v>
      </c>
      <c r="DT51" s="275"/>
      <c r="DU51" s="276"/>
      <c r="DV51" s="275"/>
      <c r="DW51" s="351"/>
      <c r="DX51" s="351"/>
      <c r="DY51" s="276"/>
      <c r="DZ51" s="275"/>
      <c r="EA51" s="351"/>
      <c r="EB51" s="276"/>
      <c r="EC51" s="2218"/>
      <c r="ED51" s="2218"/>
      <c r="EE51" s="2218"/>
      <c r="EF51" s="2218"/>
      <c r="EG51" s="275"/>
      <c r="EH51" s="276"/>
      <c r="EI51" s="2218"/>
      <c r="EJ51" s="2218"/>
      <c r="EK51" s="2218"/>
      <c r="EL51" s="2218"/>
      <c r="EM51" s="2218" t="s">
        <v>1126</v>
      </c>
      <c r="EN51" s="2218"/>
      <c r="EO51" s="2262"/>
      <c r="EP51" s="1682">
        <f t="shared" si="7"/>
        <v>14</v>
      </c>
      <c r="EQ51" s="2218"/>
      <c r="ER51" s="2218"/>
      <c r="ES51" s="2218"/>
      <c r="ET51" s="2732"/>
      <c r="EU51" s="2732"/>
      <c r="EV51" s="2732"/>
      <c r="EW51" s="2732"/>
      <c r="EX51" s="1731"/>
      <c r="EY51" s="1683"/>
      <c r="EZ51" s="1683"/>
      <c r="FA51" s="1683"/>
      <c r="FB51" s="1683"/>
      <c r="FC51" s="1683"/>
      <c r="FD51" s="1683"/>
      <c r="FE51" s="1683"/>
      <c r="FF51" s="1683"/>
      <c r="FG51" s="1683"/>
      <c r="FH51" s="1683"/>
      <c r="FI51" s="1683"/>
      <c r="FJ51" s="1684"/>
      <c r="FK51" s="1683"/>
      <c r="FL51" s="1683"/>
      <c r="FM51" s="1683"/>
      <c r="FN51" s="1682">
        <f t="shared" si="8"/>
        <v>14</v>
      </c>
      <c r="FO51" s="1683"/>
      <c r="FP51" s="1683"/>
      <c r="FQ51" s="1683"/>
      <c r="FR51" s="1684"/>
      <c r="FS51" s="1683"/>
      <c r="FT51" s="1684"/>
      <c r="FU51" s="1683"/>
      <c r="FV51" s="1683"/>
      <c r="FW51" s="2218"/>
      <c r="FX51" s="2218"/>
      <c r="FY51" s="2218"/>
      <c r="FZ51" s="2218"/>
      <c r="GA51" s="2218"/>
      <c r="GB51" s="2218"/>
      <c r="GC51" s="2218"/>
      <c r="GD51" s="2218"/>
      <c r="GE51" s="2277">
        <f t="shared" si="9"/>
        <v>14</v>
      </c>
      <c r="GF51" s="2699" t="s">
        <v>1319</v>
      </c>
      <c r="GG51" s="2699" t="s">
        <v>1319</v>
      </c>
      <c r="GH51" s="2699" t="s">
        <v>1319</v>
      </c>
      <c r="GI51" s="2218"/>
      <c r="GJ51" s="2218"/>
      <c r="GK51" s="2218"/>
      <c r="GL51" s="2218"/>
      <c r="GM51" s="2218"/>
      <c r="GN51" s="275"/>
      <c r="GO51" s="276"/>
      <c r="GP51" s="275"/>
      <c r="GQ51" s="351"/>
      <c r="GR51" s="276"/>
      <c r="GS51" s="275"/>
      <c r="GT51" s="276"/>
      <c r="GU51" s="69"/>
      <c r="GV51" s="2277">
        <f t="shared" si="10"/>
        <v>14</v>
      </c>
      <c r="GW51" s="69"/>
      <c r="GX51" s="2218"/>
      <c r="GY51" s="2218"/>
      <c r="GZ51" s="2218"/>
      <c r="HA51" s="275"/>
      <c r="HB51" s="276"/>
      <c r="HC51" s="275"/>
      <c r="HD51" s="276"/>
      <c r="HE51" s="275"/>
      <c r="HF51" s="276"/>
      <c r="HG51" s="275"/>
      <c r="HH51" s="351"/>
      <c r="HI51" s="276"/>
      <c r="HJ51" s="275"/>
      <c r="HK51" s="276"/>
      <c r="HL51" s="276"/>
      <c r="HM51" s="2218"/>
      <c r="HN51" s="2218"/>
      <c r="HO51" s="69"/>
      <c r="HP51" s="2277">
        <f t="shared" si="11"/>
        <v>14</v>
      </c>
      <c r="HQ51" s="69"/>
      <c r="HR51" s="2218"/>
      <c r="HS51" s="2218"/>
      <c r="HT51" s="2218"/>
      <c r="HU51" s="2218"/>
      <c r="HV51" s="2218"/>
      <c r="HW51" s="2218"/>
      <c r="HX51" s="2218"/>
      <c r="HY51" s="2218"/>
      <c r="HZ51" s="2218"/>
      <c r="IA51" s="275"/>
      <c r="IB51" s="276"/>
      <c r="IC51" s="2218"/>
      <c r="ID51" s="2218"/>
      <c r="IE51" s="2218"/>
    </row>
    <row r="52" spans="1:239" customFormat="1" ht="18" customHeight="1">
      <c r="A52" s="2277">
        <f t="shared" si="0"/>
        <v>15</v>
      </c>
      <c r="B52" s="69"/>
      <c r="C52" s="275"/>
      <c r="D52" s="276"/>
      <c r="E52" s="275"/>
      <c r="F52" s="351"/>
      <c r="G52" s="351"/>
      <c r="H52" s="276"/>
      <c r="I52" s="2218"/>
      <c r="J52" s="2218"/>
      <c r="K52" s="2218"/>
      <c r="L52" s="275"/>
      <c r="M52" s="276"/>
      <c r="N52" s="275"/>
      <c r="O52" s="276"/>
      <c r="P52" s="2277">
        <f t="shared" si="1"/>
        <v>15</v>
      </c>
      <c r="Q52" s="275"/>
      <c r="R52" s="351"/>
      <c r="S52" s="351"/>
      <c r="T52" s="276"/>
      <c r="U52" s="2218"/>
      <c r="V52" s="2218"/>
      <c r="W52" s="2218"/>
      <c r="X52" s="2218"/>
      <c r="Y52" s="2218"/>
      <c r="Z52" s="69"/>
      <c r="AA52" s="2277">
        <f t="shared" si="2"/>
        <v>15</v>
      </c>
      <c r="AB52" s="2218"/>
      <c r="AC52" s="2218"/>
      <c r="AD52" s="2218"/>
      <c r="AE52" s="2218"/>
      <c r="AF52" s="2218"/>
      <c r="AG52" s="2218"/>
      <c r="AH52" s="2218"/>
      <c r="AI52" s="2218"/>
      <c r="AJ52" s="2218"/>
      <c r="AK52" s="2218"/>
      <c r="AL52" s="2218"/>
      <c r="AM52" s="2218"/>
      <c r="AN52" s="2218"/>
      <c r="AO52" s="69"/>
      <c r="AP52" s="69"/>
      <c r="AQ52" s="69"/>
      <c r="AR52" s="275"/>
      <c r="AS52" s="276"/>
      <c r="AT52" s="275"/>
      <c r="AU52" s="276"/>
      <c r="AV52" s="275"/>
      <c r="AW52" s="276"/>
      <c r="AX52" s="275"/>
      <c r="AY52" s="276"/>
      <c r="AZ52" s="2277">
        <f t="shared" si="3"/>
        <v>15</v>
      </c>
      <c r="BA52" s="2218"/>
      <c r="BB52" s="275"/>
      <c r="BC52" s="276"/>
      <c r="BD52" s="2218"/>
      <c r="BE52" s="275"/>
      <c r="BF52" s="276"/>
      <c r="BG52" s="2218"/>
      <c r="BH52" s="2218"/>
      <c r="BI52" s="2218"/>
      <c r="BJ52" s="2218"/>
      <c r="BK52" s="2218"/>
      <c r="BL52" s="2218"/>
      <c r="BM52" s="2218"/>
      <c r="BN52" s="2218"/>
      <c r="BO52" s="2218"/>
      <c r="BP52" s="2218"/>
      <c r="BQ52" s="2218"/>
      <c r="BR52" s="2218"/>
      <c r="BS52" s="2218"/>
      <c r="BT52" s="2218"/>
      <c r="BU52" s="2218"/>
      <c r="BV52" s="2277">
        <f t="shared" si="4"/>
        <v>15</v>
      </c>
      <c r="BW52" s="69"/>
      <c r="BX52" s="2218"/>
      <c r="BY52" s="2218"/>
      <c r="BZ52" s="2218"/>
      <c r="CA52" s="2218"/>
      <c r="CB52" s="2724"/>
      <c r="CC52" s="2218"/>
      <c r="CD52" s="2218"/>
      <c r="CE52" s="2218"/>
      <c r="CF52" s="2732"/>
      <c r="CG52" s="2732"/>
      <c r="CH52" s="2732"/>
      <c r="CI52" s="2732"/>
      <c r="CJ52" s="1731"/>
      <c r="CK52" s="1683"/>
      <c r="CL52" s="1683"/>
      <c r="CM52" s="1683"/>
      <c r="CN52" s="1683"/>
      <c r="CO52" s="1683"/>
      <c r="CP52" s="1683"/>
      <c r="CQ52" s="1683"/>
      <c r="CR52" s="1683"/>
      <c r="CS52" s="1683"/>
      <c r="CT52" s="1683"/>
      <c r="CU52" s="1683"/>
      <c r="CV52" s="1684"/>
      <c r="CW52" s="1683"/>
      <c r="CX52" s="1728">
        <f t="shared" si="5"/>
        <v>15</v>
      </c>
      <c r="CY52" s="1683"/>
      <c r="CZ52" s="1683"/>
      <c r="DA52" s="1683"/>
      <c r="DB52" s="1683"/>
      <c r="DC52" s="1683"/>
      <c r="DD52" s="1684"/>
      <c r="DE52" s="1683"/>
      <c r="DF52" s="1684"/>
      <c r="DG52" s="1683"/>
      <c r="DH52" s="1683"/>
      <c r="DI52" s="275"/>
      <c r="DJ52" s="351"/>
      <c r="DK52" s="276"/>
      <c r="DL52" s="275"/>
      <c r="DM52" s="351"/>
      <c r="DN52" s="351"/>
      <c r="DO52" s="276"/>
      <c r="DP52" s="275"/>
      <c r="DQ52" s="276"/>
      <c r="DR52" s="2218"/>
      <c r="DS52" s="2277">
        <f t="shared" si="6"/>
        <v>15</v>
      </c>
      <c r="DT52" s="275"/>
      <c r="DU52" s="276"/>
      <c r="DV52" s="275"/>
      <c r="DW52" s="351"/>
      <c r="DX52" s="351"/>
      <c r="DY52" s="276"/>
      <c r="DZ52" s="275"/>
      <c r="EA52" s="351"/>
      <c r="EB52" s="276"/>
      <c r="EC52" s="2218"/>
      <c r="ED52" s="2218"/>
      <c r="EE52" s="2218"/>
      <c r="EF52" s="2218"/>
      <c r="EG52" s="275"/>
      <c r="EH52" s="276"/>
      <c r="EI52" s="2218"/>
      <c r="EJ52" s="2218"/>
      <c r="EK52" s="2218"/>
      <c r="EL52" s="2218"/>
      <c r="EM52" s="2218"/>
      <c r="EN52" s="2218"/>
      <c r="EO52" s="2724"/>
      <c r="EP52" s="1728">
        <f t="shared" si="7"/>
        <v>15</v>
      </c>
      <c r="EQ52" s="2218"/>
      <c r="ER52" s="2218"/>
      <c r="ES52" s="2218"/>
      <c r="ET52" s="2732"/>
      <c r="EU52" s="2732"/>
      <c r="EV52" s="2732"/>
      <c r="EW52" s="2732"/>
      <c r="EX52" s="1731"/>
      <c r="EY52" s="1683"/>
      <c r="EZ52" s="1683"/>
      <c r="FA52" s="1683"/>
      <c r="FB52" s="1683"/>
      <c r="FC52" s="1683"/>
      <c r="FD52" s="1683"/>
      <c r="FE52" s="1683"/>
      <c r="FF52" s="1683"/>
      <c r="FG52" s="1683"/>
      <c r="FH52" s="1683"/>
      <c r="FI52" s="1683"/>
      <c r="FJ52" s="1684"/>
      <c r="FK52" s="1683"/>
      <c r="FL52" s="1683"/>
      <c r="FM52" s="1683"/>
      <c r="FN52" s="1728">
        <f t="shared" si="8"/>
        <v>15</v>
      </c>
      <c r="FO52" s="1683"/>
      <c r="FP52" s="1683"/>
      <c r="FQ52" s="1683"/>
      <c r="FR52" s="1684"/>
      <c r="FS52" s="1683"/>
      <c r="FT52" s="1684"/>
      <c r="FU52" s="1683"/>
      <c r="FV52" s="1683"/>
      <c r="FW52" s="2218"/>
      <c r="FX52" s="2218"/>
      <c r="FY52" s="2218"/>
      <c r="FZ52" s="2218"/>
      <c r="GA52" s="2218"/>
      <c r="GB52" s="2218"/>
      <c r="GC52" s="2218"/>
      <c r="GD52" s="2218"/>
      <c r="GE52" s="2277">
        <f t="shared" si="9"/>
        <v>15</v>
      </c>
      <c r="GF52" s="2699" t="s">
        <v>1319</v>
      </c>
      <c r="GG52" s="2699" t="s">
        <v>1319</v>
      </c>
      <c r="GH52" s="2699" t="s">
        <v>1319</v>
      </c>
      <c r="GI52" s="2218"/>
      <c r="GJ52" s="2218"/>
      <c r="GK52" s="2218"/>
      <c r="GL52" s="2218"/>
      <c r="GM52" s="2218"/>
      <c r="GN52" s="275"/>
      <c r="GO52" s="276"/>
      <c r="GP52" s="275"/>
      <c r="GQ52" s="351"/>
      <c r="GR52" s="276"/>
      <c r="GS52" s="275"/>
      <c r="GT52" s="276"/>
      <c r="GU52" s="2218"/>
      <c r="GV52" s="2277">
        <f t="shared" si="10"/>
        <v>15</v>
      </c>
      <c r="GW52" s="69"/>
      <c r="GX52" s="2218"/>
      <c r="GY52" s="2218"/>
      <c r="GZ52" s="2218"/>
      <c r="HA52" s="275"/>
      <c r="HB52" s="276"/>
      <c r="HC52" s="275"/>
      <c r="HD52" s="276"/>
      <c r="HE52" s="275"/>
      <c r="HF52" s="276"/>
      <c r="HG52" s="275"/>
      <c r="HH52" s="351"/>
      <c r="HI52" s="276"/>
      <c r="HJ52" s="275"/>
      <c r="HK52" s="276"/>
      <c r="HL52" s="276"/>
      <c r="HM52" s="2218"/>
      <c r="HN52" s="2218"/>
      <c r="HO52" s="2218"/>
      <c r="HP52" s="2277">
        <f t="shared" si="11"/>
        <v>15</v>
      </c>
      <c r="HQ52" s="69"/>
      <c r="HR52" s="2218"/>
      <c r="HS52" s="2218"/>
      <c r="HT52" s="2218"/>
      <c r="HU52" s="2218"/>
      <c r="HV52" s="2218"/>
      <c r="HW52" s="2218"/>
      <c r="HX52" s="2218"/>
      <c r="HY52" s="2218"/>
      <c r="HZ52" s="2218"/>
      <c r="IA52" s="275"/>
      <c r="IB52" s="276"/>
      <c r="IC52" s="2218"/>
      <c r="ID52" s="2218"/>
      <c r="IE52" s="2218"/>
    </row>
    <row r="53" spans="1:239">
      <c r="CJ53" s="152"/>
      <c r="CK53" s="152"/>
      <c r="CL53" s="152"/>
      <c r="CM53" s="152"/>
      <c r="CN53"/>
      <c r="CO53"/>
      <c r="CP53"/>
      <c r="CQ53"/>
      <c r="CR53"/>
      <c r="CS53" s="152"/>
      <c r="CT53" s="152"/>
      <c r="CW53" s="31"/>
      <c r="CX53" s="31"/>
      <c r="CY53" s="204"/>
      <c r="CZ53" s="204"/>
      <c r="DA53" s="204"/>
      <c r="DB53" s="204"/>
      <c r="DC53" s="204"/>
      <c r="DD53" s="204"/>
      <c r="DE53" s="204"/>
      <c r="DF53" s="204"/>
      <c r="DH53" s="204"/>
      <c r="EP53" s="204"/>
      <c r="EQ53" s="204"/>
      <c r="ER53" s="204"/>
      <c r="ES53" s="204"/>
      <c r="EX53" s="152"/>
      <c r="EY53" s="152"/>
      <c r="EZ53" s="152"/>
      <c r="FA53" s="152"/>
      <c r="FB53"/>
      <c r="FC53"/>
      <c r="FD53"/>
      <c r="FE53"/>
      <c r="FF53"/>
      <c r="FG53" s="152"/>
      <c r="FH53" s="152"/>
      <c r="FK53" s="31"/>
      <c r="FL53" s="204"/>
      <c r="FM53" s="204"/>
      <c r="FN53" s="31"/>
      <c r="FO53" s="204"/>
      <c r="FP53" s="204"/>
      <c r="FQ53" s="204"/>
      <c r="FR53" s="204"/>
      <c r="FS53" s="204"/>
      <c r="FT53" s="204"/>
      <c r="FV53" s="204"/>
    </row>
    <row r="54" spans="1:239">
      <c r="CJ54" s="152"/>
      <c r="CK54" s="152"/>
      <c r="CL54" s="152"/>
      <c r="CM54" s="152"/>
      <c r="CN54"/>
      <c r="CO54"/>
      <c r="CP54"/>
      <c r="CQ54"/>
      <c r="CR54"/>
      <c r="CS54" s="152"/>
      <c r="CT54" s="152"/>
      <c r="CW54" s="31"/>
      <c r="CX54" s="31"/>
      <c r="CY54" s="204"/>
      <c r="CZ54" s="204"/>
      <c r="DA54" s="204"/>
      <c r="DB54" s="204"/>
      <c r="DC54" s="204"/>
      <c r="DD54" s="204"/>
      <c r="DE54" s="204"/>
      <c r="DF54" s="204"/>
      <c r="DH54" s="204"/>
      <c r="EP54" s="204"/>
      <c r="EQ54" s="204"/>
      <c r="ER54" s="204"/>
      <c r="ES54" s="204"/>
      <c r="EX54" s="152"/>
      <c r="EY54" s="152"/>
      <c r="EZ54" s="152"/>
      <c r="FA54" s="152"/>
      <c r="FB54"/>
      <c r="FC54"/>
      <c r="FD54"/>
      <c r="FE54"/>
      <c r="FF54"/>
      <c r="FG54" s="152"/>
      <c r="FH54" s="152"/>
      <c r="FK54" s="31"/>
      <c r="FL54" s="204"/>
      <c r="FM54" s="204"/>
      <c r="FN54" s="31"/>
      <c r="FO54" s="204"/>
      <c r="FP54" s="204"/>
      <c r="FQ54" s="204"/>
      <c r="FR54" s="204"/>
      <c r="FS54" s="204"/>
      <c r="FT54" s="204"/>
      <c r="FV54" s="204"/>
    </row>
    <row r="55" spans="1:239">
      <c r="CJ55" s="152"/>
      <c r="CK55" s="152"/>
      <c r="CL55" s="152"/>
      <c r="CM55" s="152"/>
      <c r="CN55"/>
      <c r="CO55"/>
      <c r="CP55"/>
      <c r="CQ55"/>
      <c r="CR55"/>
      <c r="CS55" s="152"/>
      <c r="CT55" s="152"/>
      <c r="CW55" s="31"/>
      <c r="CX55" s="31"/>
      <c r="CY55" s="204"/>
      <c r="CZ55" s="204"/>
      <c r="DA55" s="204"/>
      <c r="DB55" s="204"/>
      <c r="DC55" s="204"/>
      <c r="DD55" s="204"/>
      <c r="DE55" s="204"/>
      <c r="DF55" s="204"/>
      <c r="DH55" s="204"/>
      <c r="EP55" s="204"/>
      <c r="EQ55" s="204"/>
      <c r="ER55" s="204"/>
      <c r="ES55" s="204"/>
      <c r="EX55" s="152"/>
      <c r="EY55" s="152"/>
      <c r="EZ55" s="152"/>
      <c r="FA55" s="152"/>
      <c r="FB55"/>
      <c r="FC55"/>
      <c r="FD55"/>
      <c r="FE55"/>
      <c r="FF55"/>
      <c r="FG55" s="152"/>
      <c r="FH55" s="152"/>
      <c r="FK55" s="31"/>
      <c r="FL55" s="204"/>
      <c r="FM55" s="204"/>
      <c r="FN55" s="31"/>
      <c r="FO55" s="204"/>
      <c r="FP55" s="204"/>
      <c r="FQ55" s="204"/>
      <c r="FR55" s="204"/>
      <c r="FS55" s="204"/>
      <c r="FT55" s="204"/>
      <c r="FV55" s="204"/>
    </row>
    <row r="56" spans="1:239">
      <c r="CJ56" s="152"/>
      <c r="CK56" s="152"/>
      <c r="CL56" s="152"/>
      <c r="CM56" s="152"/>
      <c r="CN56"/>
      <c r="CO56"/>
      <c r="CP56"/>
      <c r="CQ56"/>
      <c r="CR56"/>
      <c r="CS56" s="152"/>
      <c r="CT56" s="152"/>
      <c r="CW56" s="31"/>
      <c r="CX56" s="31"/>
      <c r="CY56" s="204"/>
      <c r="CZ56" s="204"/>
      <c r="DA56" s="204"/>
      <c r="DB56" s="204"/>
      <c r="DC56" s="204"/>
      <c r="DD56" s="204"/>
      <c r="DE56" s="204"/>
      <c r="DF56" s="204"/>
      <c r="DH56" s="204"/>
      <c r="EP56" s="204"/>
      <c r="EQ56" s="204"/>
      <c r="ER56" s="204"/>
      <c r="ES56" s="204"/>
      <c r="EX56" s="152"/>
      <c r="EY56" s="152"/>
      <c r="EZ56" s="152"/>
      <c r="FA56" s="152"/>
      <c r="FB56"/>
      <c r="FC56"/>
      <c r="FD56"/>
      <c r="FE56"/>
      <c r="FF56"/>
      <c r="FG56" s="152"/>
      <c r="FH56" s="152"/>
      <c r="FK56" s="31"/>
      <c r="FL56" s="204"/>
      <c r="FM56" s="204"/>
      <c r="FN56" s="31"/>
      <c r="FO56" s="204"/>
      <c r="FP56" s="204"/>
      <c r="FQ56" s="204"/>
      <c r="FR56" s="204"/>
      <c r="FS56" s="204"/>
      <c r="FT56" s="204"/>
      <c r="FV56" s="204"/>
    </row>
    <row r="57" spans="1:239">
      <c r="CJ57" s="152"/>
      <c r="CK57" s="152"/>
      <c r="CL57" s="152"/>
      <c r="CM57" s="152"/>
      <c r="CN57"/>
      <c r="CO57"/>
      <c r="CP57"/>
      <c r="CQ57"/>
      <c r="CR57"/>
      <c r="CS57" s="152"/>
      <c r="CT57" s="152"/>
      <c r="CW57" s="31"/>
      <c r="CX57" s="31"/>
      <c r="CY57" s="204"/>
      <c r="CZ57" s="204"/>
      <c r="DA57" s="204"/>
      <c r="DB57" s="204"/>
      <c r="DC57" s="204"/>
      <c r="DD57" s="204"/>
      <c r="DE57" s="204"/>
      <c r="DF57" s="204"/>
      <c r="DH57" s="204"/>
      <c r="EP57" s="204"/>
      <c r="EQ57" s="204"/>
      <c r="ER57" s="204"/>
      <c r="ES57" s="204"/>
      <c r="EX57" s="152"/>
      <c r="EY57" s="152"/>
      <c r="EZ57" s="152"/>
      <c r="FA57" s="152"/>
      <c r="FB57"/>
      <c r="FC57"/>
      <c r="FD57"/>
      <c r="FE57"/>
      <c r="FF57"/>
      <c r="FG57" s="152"/>
      <c r="FH57" s="152"/>
      <c r="FK57" s="31"/>
      <c r="FL57" s="204"/>
      <c r="FM57" s="204"/>
      <c r="FN57" s="31"/>
      <c r="FO57" s="204"/>
      <c r="FP57" s="204"/>
      <c r="FQ57" s="204"/>
      <c r="FR57" s="204"/>
      <c r="FS57" s="204"/>
      <c r="FT57" s="204"/>
      <c r="FV57" s="204"/>
    </row>
    <row r="58" spans="1:239">
      <c r="CJ58" s="152"/>
      <c r="CK58" s="152"/>
      <c r="CL58" s="152"/>
      <c r="CM58" s="152"/>
      <c r="CN58"/>
      <c r="CO58"/>
      <c r="CP58"/>
      <c r="CQ58"/>
      <c r="CR58"/>
      <c r="CS58" s="152"/>
      <c r="CT58" s="152"/>
      <c r="CW58" s="31"/>
      <c r="CX58" s="31"/>
      <c r="CY58" s="204"/>
      <c r="CZ58" s="204"/>
      <c r="DA58" s="204"/>
      <c r="DB58" s="204"/>
      <c r="DC58" s="204"/>
      <c r="DD58" s="204"/>
      <c r="DE58" s="204"/>
      <c r="DF58" s="204"/>
      <c r="DH58" s="204"/>
      <c r="EP58" s="204"/>
      <c r="EQ58" s="204"/>
      <c r="ER58" s="204"/>
      <c r="ES58" s="204"/>
      <c r="EX58" s="152"/>
      <c r="EY58" s="152"/>
      <c r="EZ58" s="152"/>
      <c r="FA58" s="152"/>
      <c r="FB58"/>
      <c r="FC58"/>
      <c r="FD58"/>
      <c r="FE58"/>
      <c r="FF58"/>
      <c r="FG58" s="152"/>
      <c r="FH58" s="152"/>
      <c r="FK58" s="31"/>
      <c r="FL58" s="204"/>
      <c r="FM58" s="204"/>
      <c r="FN58" s="31"/>
      <c r="FO58" s="204"/>
      <c r="FP58" s="204"/>
      <c r="FQ58" s="204"/>
      <c r="FR58" s="204"/>
      <c r="FS58" s="204"/>
      <c r="FT58" s="204"/>
      <c r="FV58" s="204"/>
    </row>
    <row r="59" spans="1:239">
      <c r="CJ59" s="152"/>
      <c r="CK59" s="152"/>
      <c r="CL59" s="152"/>
      <c r="CM59" s="152"/>
      <c r="CN59"/>
      <c r="CO59"/>
      <c r="CP59"/>
      <c r="CQ59"/>
      <c r="CR59"/>
      <c r="CS59" s="152"/>
      <c r="CT59" s="152"/>
      <c r="CW59" s="31"/>
      <c r="CX59" s="31"/>
      <c r="CY59" s="204"/>
      <c r="CZ59" s="204"/>
      <c r="DA59" s="204"/>
      <c r="DB59" s="204"/>
      <c r="DC59" s="204"/>
      <c r="DD59" s="204"/>
      <c r="DE59" s="204"/>
      <c r="DF59" s="204"/>
      <c r="DH59" s="204"/>
      <c r="EP59" s="204"/>
      <c r="EQ59" s="204"/>
      <c r="ER59" s="204"/>
      <c r="ES59" s="204"/>
      <c r="EX59" s="152"/>
      <c r="EY59" s="152"/>
      <c r="EZ59" s="152"/>
      <c r="FA59" s="152"/>
      <c r="FB59"/>
      <c r="FC59"/>
      <c r="FD59"/>
      <c r="FE59"/>
      <c r="FF59"/>
      <c r="FG59" s="152"/>
      <c r="FH59" s="152"/>
      <c r="FK59" s="31"/>
      <c r="FL59" s="204"/>
      <c r="FM59" s="204"/>
      <c r="FN59" s="31"/>
      <c r="FO59" s="204"/>
      <c r="FP59" s="204"/>
      <c r="FQ59" s="204"/>
      <c r="FR59" s="204"/>
      <c r="FS59" s="204"/>
      <c r="FT59" s="204"/>
      <c r="FV59" s="204"/>
    </row>
    <row r="60" spans="1:239">
      <c r="CJ60" s="152"/>
      <c r="CK60" s="152"/>
      <c r="CL60" s="152"/>
      <c r="CM60" s="152"/>
      <c r="CN60"/>
      <c r="CO60"/>
      <c r="CP60"/>
      <c r="CQ60"/>
      <c r="CR60"/>
      <c r="CS60" s="152"/>
      <c r="CT60" s="152"/>
      <c r="CW60" s="31"/>
      <c r="CX60" s="31"/>
      <c r="CY60" s="204"/>
      <c r="CZ60" s="204"/>
      <c r="DA60" s="204"/>
      <c r="DB60" s="204"/>
      <c r="DC60" s="204"/>
      <c r="DD60" s="204"/>
      <c r="DE60" s="204"/>
      <c r="DF60" s="204"/>
      <c r="DH60" s="204"/>
      <c r="EP60" s="204"/>
      <c r="EQ60" s="204"/>
      <c r="ER60" s="204"/>
      <c r="ES60" s="204"/>
      <c r="EX60" s="152"/>
      <c r="EY60" s="152"/>
      <c r="EZ60" s="152"/>
      <c r="FA60" s="152"/>
      <c r="FB60"/>
      <c r="FC60"/>
      <c r="FD60"/>
      <c r="FE60"/>
      <c r="FF60"/>
      <c r="FG60" s="152"/>
      <c r="FH60" s="152"/>
      <c r="FK60" s="31"/>
      <c r="FL60" s="204"/>
      <c r="FM60" s="204"/>
      <c r="FN60" s="31"/>
      <c r="FO60" s="204"/>
      <c r="FP60" s="204"/>
      <c r="FQ60" s="204"/>
      <c r="FR60" s="204"/>
      <c r="FS60" s="204"/>
      <c r="FT60" s="204"/>
      <c r="FV60" s="204"/>
    </row>
    <row r="61" spans="1:239">
      <c r="CJ61" s="152"/>
      <c r="CK61" s="152"/>
      <c r="CL61" s="152"/>
      <c r="CM61" s="152"/>
      <c r="CN61"/>
      <c r="CO61"/>
      <c r="CP61"/>
      <c r="CQ61"/>
      <c r="CR61"/>
      <c r="CS61" s="152"/>
      <c r="CT61" s="152"/>
      <c r="CW61" s="31"/>
      <c r="CX61" s="31"/>
      <c r="CY61" s="204"/>
      <c r="CZ61" s="204"/>
      <c r="DA61" s="204"/>
      <c r="DB61" s="204"/>
      <c r="DC61" s="204"/>
      <c r="DD61" s="204"/>
      <c r="DE61" s="204"/>
      <c r="DF61" s="204"/>
      <c r="DH61" s="204"/>
      <c r="EP61" s="204"/>
      <c r="EQ61" s="204"/>
      <c r="ER61" s="204"/>
      <c r="ES61" s="204"/>
      <c r="EX61" s="152"/>
      <c r="EY61" s="152"/>
      <c r="EZ61" s="152"/>
      <c r="FA61" s="152"/>
      <c r="FB61"/>
      <c r="FC61"/>
      <c r="FD61"/>
      <c r="FE61"/>
      <c r="FF61"/>
      <c r="FG61" s="152"/>
      <c r="FH61" s="152"/>
      <c r="FK61" s="31"/>
      <c r="FL61" s="204"/>
      <c r="FM61" s="204"/>
      <c r="FN61" s="31"/>
      <c r="FO61" s="204"/>
      <c r="FP61" s="204"/>
      <c r="FQ61" s="204"/>
      <c r="FR61" s="204"/>
      <c r="FS61" s="204"/>
      <c r="FT61" s="204"/>
      <c r="FV61" s="204"/>
    </row>
    <row r="62" spans="1:239">
      <c r="CJ62" s="152"/>
      <c r="CK62" s="152"/>
      <c r="CL62" s="152"/>
      <c r="CM62" s="152"/>
      <c r="CN62"/>
      <c r="CO62"/>
      <c r="CP62"/>
      <c r="CQ62"/>
      <c r="CR62"/>
      <c r="CS62" s="152"/>
      <c r="CT62" s="152"/>
      <c r="CW62" s="31"/>
      <c r="CX62" s="31"/>
      <c r="CY62" s="204"/>
      <c r="CZ62" s="204"/>
      <c r="DA62" s="204"/>
      <c r="DB62" s="204"/>
      <c r="DC62" s="204"/>
      <c r="DD62" s="204"/>
      <c r="DE62" s="204"/>
      <c r="DF62" s="204"/>
      <c r="DH62" s="204"/>
      <c r="EP62" s="204"/>
      <c r="EQ62" s="204"/>
      <c r="ER62" s="204"/>
      <c r="ES62" s="204"/>
      <c r="EX62" s="152"/>
      <c r="EY62" s="152"/>
      <c r="EZ62" s="152"/>
      <c r="FA62" s="152"/>
      <c r="FB62"/>
      <c r="FC62"/>
      <c r="FD62"/>
      <c r="FE62"/>
      <c r="FF62"/>
      <c r="FG62" s="152"/>
      <c r="FH62" s="152"/>
      <c r="FK62" s="31"/>
      <c r="FL62" s="204"/>
      <c r="FM62" s="204"/>
      <c r="FN62" s="31"/>
      <c r="FO62" s="204"/>
      <c r="FP62" s="204"/>
      <c r="FQ62" s="204"/>
      <c r="FR62" s="204"/>
      <c r="FS62" s="204"/>
      <c r="FT62" s="204"/>
      <c r="FV62" s="204"/>
    </row>
    <row r="63" spans="1:239">
      <c r="CJ63" s="152"/>
      <c r="CK63" s="152"/>
      <c r="CL63" s="152"/>
      <c r="CM63" s="152"/>
      <c r="CN63" s="2138"/>
      <c r="CO63" s="2138"/>
      <c r="CP63" s="2138"/>
      <c r="CQ63" s="2138"/>
      <c r="CR63" s="2138"/>
      <c r="CS63" s="152"/>
      <c r="CT63" s="152"/>
      <c r="CW63" s="31"/>
      <c r="CX63" s="31"/>
      <c r="CY63" s="204"/>
      <c r="CZ63" s="204"/>
      <c r="DA63" s="204"/>
      <c r="DB63" s="204"/>
      <c r="DC63" s="204"/>
      <c r="DD63" s="204"/>
      <c r="DE63" s="204"/>
      <c r="DF63" s="204"/>
      <c r="DH63" s="204"/>
      <c r="EP63" s="204"/>
      <c r="EQ63" s="204"/>
      <c r="ER63" s="204"/>
      <c r="ES63" s="204"/>
      <c r="EX63" s="152"/>
      <c r="EY63" s="152"/>
      <c r="EZ63" s="152"/>
      <c r="FA63" s="152"/>
      <c r="FB63" s="2138"/>
      <c r="FC63" s="2138"/>
      <c r="FD63" s="2138"/>
      <c r="FE63" s="2138"/>
      <c r="FF63" s="2138"/>
      <c r="FG63" s="152"/>
      <c r="FH63" s="152"/>
      <c r="FK63" s="31"/>
      <c r="FL63" s="204"/>
      <c r="FM63" s="204"/>
      <c r="FN63" s="31"/>
      <c r="FO63" s="204"/>
      <c r="FP63" s="204"/>
      <c r="FQ63" s="204"/>
      <c r="FR63" s="204"/>
      <c r="FS63" s="204"/>
      <c r="FT63" s="204"/>
      <c r="FV63" s="204"/>
    </row>
    <row r="64" spans="1:239">
      <c r="CJ64" s="152"/>
      <c r="CK64" s="152"/>
      <c r="CL64" s="152"/>
      <c r="CM64" s="152"/>
      <c r="CN64" s="2138"/>
      <c r="CO64" s="2138"/>
      <c r="CP64" s="2138"/>
      <c r="CQ64" s="2138"/>
      <c r="CR64" s="2138"/>
      <c r="CS64" s="152"/>
      <c r="CT64" s="152"/>
      <c r="CW64" s="31"/>
      <c r="CX64" s="31"/>
      <c r="CY64" s="204"/>
      <c r="CZ64" s="204"/>
      <c r="DA64" s="204"/>
      <c r="DB64" s="204"/>
      <c r="DC64" s="204"/>
      <c r="DD64" s="204"/>
      <c r="DE64" s="204"/>
      <c r="DF64" s="204"/>
      <c r="DH64" s="204"/>
      <c r="EP64" s="204"/>
      <c r="EQ64" s="204"/>
      <c r="ER64" s="204"/>
      <c r="ES64" s="204"/>
      <c r="EX64" s="152"/>
      <c r="EY64" s="152"/>
      <c r="EZ64" s="152"/>
      <c r="FA64" s="152"/>
      <c r="FB64" s="2138"/>
      <c r="FC64" s="2138"/>
      <c r="FD64" s="2138"/>
      <c r="FE64" s="2138"/>
      <c r="FF64" s="2138"/>
      <c r="FG64" s="152"/>
      <c r="FH64" s="152"/>
      <c r="FK64" s="31"/>
      <c r="FL64" s="204"/>
      <c r="FM64" s="204"/>
      <c r="FN64" s="31"/>
      <c r="FO64" s="204"/>
      <c r="FP64" s="204"/>
      <c r="FQ64" s="204"/>
      <c r="FR64" s="204"/>
      <c r="FS64" s="204"/>
      <c r="FT64" s="204"/>
      <c r="FV64" s="204"/>
    </row>
    <row r="65" spans="88:178">
      <c r="CJ65" s="152"/>
      <c r="CK65" s="152"/>
      <c r="CL65" s="152"/>
      <c r="CM65" s="152"/>
      <c r="CN65" s="2138"/>
      <c r="CO65" s="2138"/>
      <c r="CP65" s="2138"/>
      <c r="CQ65" s="2138"/>
      <c r="CR65" s="2138"/>
      <c r="CS65" s="152"/>
      <c r="CT65" s="152"/>
      <c r="CW65" s="31"/>
      <c r="CX65" s="31"/>
      <c r="CY65" s="204"/>
      <c r="CZ65" s="204"/>
      <c r="DA65" s="204"/>
      <c r="DB65" s="204"/>
      <c r="DC65" s="204"/>
      <c r="DD65" s="204"/>
      <c r="DE65" s="204"/>
      <c r="DF65" s="204"/>
      <c r="DH65" s="204"/>
      <c r="EP65" s="204"/>
      <c r="EQ65" s="204"/>
      <c r="ER65" s="204"/>
      <c r="ES65" s="204"/>
      <c r="EX65" s="152"/>
      <c r="EY65" s="152"/>
      <c r="EZ65" s="152"/>
      <c r="FA65" s="152"/>
      <c r="FB65" s="2138"/>
      <c r="FC65" s="2138"/>
      <c r="FD65" s="2138"/>
      <c r="FE65" s="2138"/>
      <c r="FF65" s="2138"/>
      <c r="FG65" s="152"/>
      <c r="FH65" s="152"/>
      <c r="FK65" s="31"/>
      <c r="FL65" s="204"/>
      <c r="FM65" s="204"/>
      <c r="FN65" s="31"/>
      <c r="FO65" s="204"/>
      <c r="FP65" s="204"/>
      <c r="FQ65" s="204"/>
      <c r="FR65" s="204"/>
      <c r="FS65" s="204"/>
      <c r="FT65" s="204"/>
      <c r="FV65" s="204"/>
    </row>
    <row r="66" spans="88:178">
      <c r="CJ66" s="152"/>
      <c r="CK66" s="152"/>
      <c r="CL66" s="152"/>
      <c r="CM66" s="152"/>
      <c r="CN66" s="2138"/>
      <c r="CO66" s="2138"/>
      <c r="CP66" s="2138"/>
      <c r="CQ66" s="2138"/>
      <c r="CR66" s="2138"/>
      <c r="CS66" s="152"/>
      <c r="CT66" s="152"/>
      <c r="CW66" s="31"/>
      <c r="CX66" s="31"/>
      <c r="CY66" s="204"/>
      <c r="CZ66" s="204"/>
      <c r="DA66" s="204"/>
      <c r="DB66" s="204"/>
      <c r="DC66" s="204"/>
      <c r="DD66" s="204"/>
      <c r="DE66" s="204"/>
      <c r="DF66" s="204"/>
      <c r="DH66" s="204"/>
      <c r="EP66" s="204"/>
      <c r="EQ66" s="204"/>
      <c r="ER66" s="204"/>
      <c r="ES66" s="204"/>
      <c r="EX66" s="152"/>
      <c r="EY66" s="152"/>
      <c r="EZ66" s="152"/>
      <c r="FA66" s="152"/>
      <c r="FB66" s="2138"/>
      <c r="FC66" s="2138"/>
      <c r="FD66" s="2138"/>
      <c r="FE66" s="2138"/>
      <c r="FF66" s="2138"/>
      <c r="FG66" s="152"/>
      <c r="FH66" s="152"/>
      <c r="FK66" s="31"/>
      <c r="FL66" s="204"/>
      <c r="FM66" s="204"/>
      <c r="FN66" s="31"/>
      <c r="FO66" s="204"/>
      <c r="FP66" s="204"/>
      <c r="FQ66" s="204"/>
      <c r="FR66" s="204"/>
      <c r="FS66" s="204"/>
      <c r="FT66" s="204"/>
      <c r="FV66" s="204"/>
    </row>
    <row r="67" spans="88:178">
      <c r="CJ67" s="152"/>
      <c r="CK67" s="152"/>
      <c r="CL67" s="152"/>
      <c r="CM67" s="152"/>
      <c r="CN67" s="2138"/>
      <c r="CO67" s="2138"/>
      <c r="CP67" s="2138"/>
      <c r="CQ67" s="2138"/>
      <c r="CR67" s="2138"/>
      <c r="CS67" s="152"/>
      <c r="CT67" s="152"/>
      <c r="CW67" s="31"/>
      <c r="CX67" s="31"/>
      <c r="CY67" s="204"/>
      <c r="CZ67" s="204"/>
      <c r="DA67" s="204"/>
      <c r="DB67" s="204"/>
      <c r="DC67" s="204"/>
      <c r="DD67" s="204"/>
      <c r="DE67" s="204"/>
      <c r="DF67" s="204"/>
      <c r="DH67" s="204"/>
      <c r="EP67" s="204"/>
      <c r="EQ67" s="204"/>
      <c r="ER67" s="204"/>
      <c r="ES67" s="204"/>
      <c r="EX67" s="152"/>
      <c r="EY67" s="152"/>
      <c r="EZ67" s="152"/>
      <c r="FA67" s="152"/>
      <c r="FB67" s="2138"/>
      <c r="FC67" s="2138"/>
      <c r="FD67" s="2138"/>
      <c r="FE67" s="2138"/>
      <c r="FF67" s="2138"/>
      <c r="FG67" s="152"/>
      <c r="FH67" s="152"/>
      <c r="FK67" s="31"/>
      <c r="FL67" s="204"/>
      <c r="FM67" s="204"/>
      <c r="FN67" s="31"/>
      <c r="FO67" s="204"/>
      <c r="FP67" s="204"/>
      <c r="FQ67" s="204"/>
      <c r="FR67" s="204"/>
      <c r="FS67" s="204"/>
      <c r="FT67" s="204"/>
      <c r="FV67" s="204"/>
    </row>
    <row r="68" spans="88:178">
      <c r="CJ68" s="152"/>
      <c r="CK68" s="152"/>
      <c r="CL68" s="152"/>
      <c r="CM68" s="152"/>
      <c r="CN68" s="2138"/>
      <c r="CO68" s="2138"/>
      <c r="CP68" s="2138"/>
      <c r="CQ68" s="2138"/>
      <c r="CR68" s="2138"/>
      <c r="CS68" s="152"/>
      <c r="CT68" s="152"/>
      <c r="CW68" s="31"/>
      <c r="CX68" s="31"/>
      <c r="CY68" s="204"/>
      <c r="CZ68" s="204"/>
      <c r="DA68" s="204"/>
      <c r="DB68" s="204"/>
      <c r="DC68" s="204"/>
      <c r="DD68" s="204"/>
      <c r="DE68" s="204"/>
      <c r="DF68" s="204"/>
      <c r="DH68" s="204"/>
      <c r="EP68" s="204"/>
      <c r="EQ68" s="204"/>
      <c r="ER68" s="204"/>
      <c r="ES68" s="204"/>
      <c r="EX68" s="152"/>
      <c r="EY68" s="152"/>
      <c r="EZ68" s="152"/>
      <c r="FA68" s="152"/>
      <c r="FB68" s="2138"/>
      <c r="FC68" s="2138"/>
      <c r="FD68" s="2138"/>
      <c r="FE68" s="2138"/>
      <c r="FF68" s="2138"/>
      <c r="FG68" s="152"/>
      <c r="FH68" s="152"/>
      <c r="FK68" s="31"/>
      <c r="FL68" s="204"/>
      <c r="FM68" s="204"/>
      <c r="FN68" s="31"/>
      <c r="FO68" s="204"/>
      <c r="FP68" s="204"/>
      <c r="FQ68" s="204"/>
      <c r="FR68" s="204"/>
      <c r="FS68" s="204"/>
      <c r="FT68" s="204"/>
      <c r="FV68" s="204"/>
    </row>
    <row r="69" spans="88:178">
      <c r="CJ69" s="152"/>
      <c r="CK69" s="152"/>
      <c r="CL69" s="152"/>
      <c r="CM69" s="152"/>
      <c r="CN69" s="2138"/>
      <c r="CO69" s="2138"/>
      <c r="CP69" s="2138"/>
      <c r="CQ69" s="2138"/>
      <c r="CR69" s="2138"/>
      <c r="CS69" s="152"/>
      <c r="CT69" s="152"/>
      <c r="CW69" s="31"/>
      <c r="CX69" s="31"/>
      <c r="CY69" s="204"/>
      <c r="CZ69" s="204"/>
      <c r="DA69" s="204"/>
      <c r="DB69" s="204"/>
      <c r="DC69" s="204"/>
      <c r="DD69" s="204"/>
      <c r="DE69" s="204"/>
      <c r="DF69" s="204"/>
      <c r="DH69" s="204"/>
      <c r="EP69" s="204"/>
      <c r="EQ69" s="204"/>
      <c r="ER69" s="204"/>
      <c r="ES69" s="204"/>
      <c r="EX69" s="152"/>
      <c r="EY69" s="152"/>
      <c r="EZ69" s="152"/>
      <c r="FA69" s="152"/>
      <c r="FB69" s="2138"/>
      <c r="FC69" s="2138"/>
      <c r="FD69" s="2138"/>
      <c r="FE69" s="2138"/>
      <c r="FF69" s="2138"/>
      <c r="FG69" s="152"/>
      <c r="FH69" s="152"/>
      <c r="FK69" s="31"/>
      <c r="FL69" s="204"/>
      <c r="FM69" s="204"/>
      <c r="FN69" s="31"/>
      <c r="FO69" s="204"/>
      <c r="FP69" s="204"/>
      <c r="FQ69" s="204"/>
      <c r="FR69" s="204"/>
      <c r="FS69" s="204"/>
      <c r="FT69" s="204"/>
      <c r="FV69" s="204"/>
    </row>
    <row r="70" spans="88:178">
      <c r="CJ70" s="152"/>
      <c r="CK70" s="152"/>
      <c r="CL70" s="152"/>
      <c r="CM70" s="152"/>
      <c r="CN70"/>
      <c r="CO70"/>
      <c r="CP70"/>
      <c r="CQ70"/>
      <c r="CR70"/>
      <c r="CS70" s="152"/>
      <c r="CT70" s="152"/>
      <c r="CW70" s="15"/>
      <c r="CX70" s="15"/>
      <c r="CY70" s="204"/>
      <c r="CZ70" s="204"/>
      <c r="DA70" s="204"/>
      <c r="DB70" s="204"/>
      <c r="DC70" s="204"/>
      <c r="DD70" s="204"/>
      <c r="DE70" s="204"/>
      <c r="DF70" s="204"/>
      <c r="DH70" s="204"/>
      <c r="EP70" s="204"/>
      <c r="EQ70" s="204"/>
      <c r="ER70" s="204"/>
      <c r="ES70" s="204"/>
      <c r="EX70" s="152"/>
      <c r="EY70" s="152"/>
      <c r="EZ70" s="152"/>
      <c r="FA70" s="152"/>
      <c r="FB70"/>
      <c r="FC70"/>
      <c r="FD70"/>
      <c r="FE70"/>
      <c r="FF70"/>
      <c r="FG70" s="152"/>
      <c r="FH70" s="152"/>
      <c r="FK70" s="15"/>
      <c r="FL70" s="204"/>
      <c r="FM70" s="204"/>
      <c r="FN70" s="15"/>
      <c r="FO70" s="204"/>
      <c r="FP70" s="204"/>
      <c r="FQ70" s="204"/>
      <c r="FR70" s="204"/>
      <c r="FS70" s="204"/>
      <c r="FT70" s="204"/>
      <c r="FV70" s="204"/>
    </row>
    <row r="71" spans="88:178" ht="19">
      <c r="CJ71" s="152"/>
      <c r="CK71" s="152"/>
      <c r="CL71" s="152"/>
      <c r="CM71" s="152"/>
      <c r="CN71" s="2138"/>
      <c r="CO71" s="2138"/>
      <c r="CP71" s="2138"/>
      <c r="CQ71" s="2138"/>
      <c r="CR71" s="2138"/>
      <c r="CS71" s="152"/>
      <c r="CT71" s="152"/>
      <c r="CW71" s="34"/>
      <c r="CX71" s="34"/>
      <c r="CY71" s="204"/>
      <c r="CZ71" s="204"/>
      <c r="DA71" s="204"/>
      <c r="DB71" s="204"/>
      <c r="DC71" s="204"/>
      <c r="DD71" s="204"/>
      <c r="DE71" s="204"/>
      <c r="DF71" s="204"/>
      <c r="DH71" s="204"/>
      <c r="EP71" s="204"/>
      <c r="EQ71" s="204"/>
      <c r="ER71" s="204"/>
      <c r="ES71" s="204"/>
      <c r="EX71" s="152"/>
      <c r="EY71" s="152"/>
      <c r="EZ71" s="152"/>
      <c r="FA71" s="152"/>
      <c r="FB71" s="2138"/>
      <c r="FC71" s="2138"/>
      <c r="FD71" s="2138"/>
      <c r="FE71" s="2138"/>
      <c r="FF71" s="2138"/>
      <c r="FG71" s="152"/>
      <c r="FH71" s="152"/>
      <c r="FK71" s="34"/>
      <c r="FL71" s="204"/>
      <c r="FM71" s="204"/>
      <c r="FN71" s="34"/>
      <c r="FO71" s="204"/>
      <c r="FP71" s="204"/>
      <c r="FQ71" s="204"/>
      <c r="FR71" s="204"/>
      <c r="FS71" s="204"/>
      <c r="FT71" s="204"/>
      <c r="FV71" s="204"/>
    </row>
    <row r="72" spans="88:178" ht="19">
      <c r="CJ72" s="152"/>
      <c r="CK72" s="152"/>
      <c r="CL72" s="152"/>
      <c r="CM72" s="152"/>
      <c r="CN72" s="2138"/>
      <c r="CO72" s="2138"/>
      <c r="CP72" s="2138"/>
      <c r="CQ72" s="2138"/>
      <c r="CR72" s="2138"/>
      <c r="CS72" s="152"/>
      <c r="CT72" s="152"/>
      <c r="CW72" s="34"/>
      <c r="CX72" s="34"/>
      <c r="CY72" s="204"/>
      <c r="CZ72" s="204"/>
      <c r="DA72" s="204"/>
      <c r="DB72" s="204"/>
      <c r="DC72" s="204"/>
      <c r="DD72" s="204"/>
      <c r="DE72" s="204"/>
      <c r="DF72" s="204"/>
      <c r="DH72" s="204"/>
      <c r="EP72" s="204"/>
      <c r="EQ72" s="204"/>
      <c r="ER72" s="204"/>
      <c r="ES72" s="204"/>
      <c r="EX72" s="152"/>
      <c r="EY72" s="152"/>
      <c r="EZ72" s="152"/>
      <c r="FA72" s="152"/>
      <c r="FB72" s="2138"/>
      <c r="FC72" s="2138"/>
      <c r="FD72" s="2138"/>
      <c r="FE72" s="2138"/>
      <c r="FF72" s="2138"/>
      <c r="FG72" s="152"/>
      <c r="FH72" s="152"/>
      <c r="FK72" s="34"/>
      <c r="FL72" s="204"/>
      <c r="FM72" s="204"/>
      <c r="FN72" s="34"/>
      <c r="FO72" s="204"/>
      <c r="FP72" s="204"/>
      <c r="FQ72" s="204"/>
      <c r="FR72" s="204"/>
      <c r="FS72" s="204"/>
      <c r="FT72" s="204"/>
      <c r="FV72" s="204"/>
    </row>
    <row r="73" spans="88:178" ht="19">
      <c r="CJ73" s="152"/>
      <c r="CK73" s="152"/>
      <c r="CL73" s="152"/>
      <c r="CM73" s="152"/>
      <c r="CN73" s="2138"/>
      <c r="CO73" s="2138"/>
      <c r="CP73" s="2138"/>
      <c r="CQ73" s="2138"/>
      <c r="CR73" s="2138"/>
      <c r="CS73" s="152"/>
      <c r="CT73" s="152"/>
      <c r="CW73" s="34"/>
      <c r="CX73" s="34"/>
      <c r="CY73" s="204"/>
      <c r="CZ73" s="204"/>
      <c r="DA73" s="204"/>
      <c r="DB73" s="204"/>
      <c r="DC73" s="204"/>
      <c r="DD73" s="204"/>
      <c r="DE73" s="204"/>
      <c r="DF73" s="204"/>
      <c r="DH73" s="204"/>
      <c r="EP73" s="204"/>
      <c r="EQ73" s="204"/>
      <c r="ER73" s="204"/>
      <c r="ES73" s="204"/>
      <c r="EX73" s="152"/>
      <c r="EY73" s="152"/>
      <c r="EZ73" s="152"/>
      <c r="FA73" s="152"/>
      <c r="FB73" s="2138"/>
      <c r="FC73" s="2138"/>
      <c r="FD73" s="2138"/>
      <c r="FE73" s="2138"/>
      <c r="FF73" s="2138"/>
      <c r="FG73" s="152"/>
      <c r="FH73" s="152"/>
      <c r="FK73" s="34"/>
      <c r="FL73" s="204"/>
      <c r="FM73" s="204"/>
      <c r="FN73" s="34"/>
      <c r="FO73" s="204"/>
      <c r="FP73" s="204"/>
      <c r="FQ73" s="204"/>
      <c r="FR73" s="204"/>
      <c r="FS73" s="204"/>
      <c r="FT73" s="204"/>
      <c r="FV73" s="204"/>
    </row>
    <row r="74" spans="88:178" ht="19">
      <c r="CW74" s="34"/>
      <c r="CX74" s="34"/>
      <c r="FK74" s="34"/>
      <c r="FN74" s="34"/>
    </row>
    <row r="75" spans="88:178" ht="19">
      <c r="CW75" s="34"/>
      <c r="CX75" s="34"/>
      <c r="FK75" s="34"/>
      <c r="FN75" s="34"/>
    </row>
    <row r="76" spans="88:178" ht="19">
      <c r="CW76" s="34"/>
      <c r="CX76" s="34"/>
      <c r="FK76" s="34"/>
      <c r="FN76" s="34"/>
    </row>
    <row r="77" spans="88:178" ht="19">
      <c r="CW77" s="34"/>
      <c r="CX77" s="34"/>
      <c r="FK77" s="34"/>
      <c r="FN77" s="34"/>
    </row>
    <row r="78" spans="88:178" ht="19">
      <c r="CW78" s="34"/>
      <c r="CX78" s="34"/>
      <c r="FK78" s="34"/>
      <c r="FN78" s="34"/>
    </row>
    <row r="79" spans="88:178" ht="19">
      <c r="CW79" s="34"/>
      <c r="CX79" s="34"/>
      <c r="FK79" s="34"/>
      <c r="FN79" s="34"/>
    </row>
    <row r="80" spans="88:178" ht="19">
      <c r="CW80" s="34"/>
      <c r="CX80" s="34"/>
      <c r="FK80" s="34"/>
      <c r="FN80" s="34"/>
    </row>
    <row r="81" spans="101:170" ht="19">
      <c r="CW81" s="34"/>
      <c r="CX81" s="34"/>
      <c r="FK81" s="34"/>
      <c r="FN81" s="34"/>
    </row>
    <row r="82" spans="101:170" ht="19">
      <c r="CW82" s="34"/>
      <c r="CX82" s="34"/>
      <c r="FK82" s="34"/>
      <c r="FN82" s="34"/>
    </row>
    <row r="83" spans="101:170">
      <c r="CW83" s="15"/>
      <c r="CX83" s="15"/>
      <c r="FK83" s="15"/>
      <c r="FN83" s="15"/>
    </row>
    <row r="84" spans="101:170" ht="19">
      <c r="CW84" s="35"/>
      <c r="CX84" s="35"/>
      <c r="FK84" s="35"/>
      <c r="FN84" s="35"/>
    </row>
    <row r="85" spans="101:170" ht="19">
      <c r="CW85" s="35"/>
      <c r="CX85" s="35"/>
      <c r="FK85" s="35"/>
      <c r="FN85" s="35"/>
    </row>
    <row r="86" spans="101:170" ht="19">
      <c r="CW86" s="35"/>
      <c r="CX86" s="35"/>
      <c r="FK86" s="35"/>
      <c r="FN86" s="35"/>
    </row>
    <row r="87" spans="101:170" ht="19">
      <c r="CW87" s="35"/>
      <c r="CX87" s="35"/>
      <c r="FK87" s="35"/>
      <c r="FN87" s="35"/>
    </row>
    <row r="88" spans="101:170" ht="19">
      <c r="CW88" s="35"/>
      <c r="CX88" s="35"/>
      <c r="FK88" s="35"/>
      <c r="FN88" s="35"/>
    </row>
    <row r="89" spans="101:170" ht="19">
      <c r="CW89" s="35"/>
      <c r="CX89" s="35"/>
      <c r="FK89" s="35"/>
      <c r="FN89" s="35"/>
    </row>
    <row r="90" spans="101:170" ht="19">
      <c r="CW90" s="35"/>
      <c r="CX90" s="35"/>
      <c r="FK90" s="35"/>
      <c r="FN90" s="35"/>
    </row>
    <row r="91" spans="101:170" ht="19">
      <c r="CW91" s="35"/>
      <c r="CX91" s="35"/>
      <c r="FK91" s="35"/>
      <c r="FN91" s="35"/>
    </row>
    <row r="92" spans="101:170" ht="19">
      <c r="CW92" s="35"/>
      <c r="CX92" s="35"/>
      <c r="FK92" s="35"/>
      <c r="FN92" s="35"/>
    </row>
    <row r="93" spans="101:170" ht="19">
      <c r="CW93" s="35"/>
      <c r="CX93" s="35"/>
      <c r="FK93" s="35"/>
      <c r="FN93" s="35"/>
    </row>
    <row r="94" spans="101:170" ht="19">
      <c r="CW94" s="35"/>
      <c r="CX94" s="35"/>
      <c r="FK94" s="35"/>
      <c r="FN94" s="35"/>
    </row>
    <row r="95" spans="101:170" ht="19">
      <c r="CW95" s="35"/>
      <c r="CX95" s="35"/>
      <c r="FK95" s="35"/>
      <c r="FN95" s="35"/>
    </row>
    <row r="96" spans="101:170">
      <c r="CW96" s="15"/>
      <c r="CX96" s="15"/>
      <c r="FK96" s="15"/>
      <c r="FN96" s="15"/>
    </row>
    <row r="97" spans="101:170" ht="19">
      <c r="CW97" s="34"/>
      <c r="CX97" s="34"/>
      <c r="FK97" s="34"/>
      <c r="FN97" s="34"/>
    </row>
    <row r="98" spans="101:170" ht="19">
      <c r="CW98" s="34"/>
      <c r="CX98" s="34"/>
      <c r="FK98" s="34"/>
      <c r="FN98" s="34"/>
    </row>
    <row r="99" spans="101:170" ht="19">
      <c r="CW99" s="34"/>
      <c r="CX99" s="34"/>
      <c r="FK99" s="34"/>
      <c r="FN99" s="34"/>
    </row>
    <row r="100" spans="101:170" ht="19">
      <c r="CW100" s="34"/>
      <c r="CX100" s="34"/>
      <c r="FK100" s="34"/>
      <c r="FN100" s="34"/>
    </row>
    <row r="101" spans="101:170" ht="19">
      <c r="CW101" s="34"/>
      <c r="CX101" s="34"/>
      <c r="FK101" s="34"/>
      <c r="FN101" s="34"/>
    </row>
    <row r="102" spans="101:170" ht="19">
      <c r="CW102" s="34"/>
      <c r="CX102" s="34"/>
      <c r="FK102" s="34"/>
      <c r="FN102" s="34"/>
    </row>
    <row r="103" spans="101:170" ht="19">
      <c r="CW103" s="34"/>
      <c r="CX103" s="34"/>
      <c r="FK103" s="34"/>
      <c r="FN103" s="34"/>
    </row>
    <row r="104" spans="101:170" ht="19">
      <c r="CW104" s="34"/>
      <c r="CX104" s="34"/>
      <c r="FK104" s="34"/>
      <c r="FN104" s="34"/>
    </row>
    <row r="105" spans="101:170" ht="19">
      <c r="CW105" s="34"/>
      <c r="CX105" s="34"/>
      <c r="FK105" s="34"/>
      <c r="FN105" s="34"/>
    </row>
    <row r="106" spans="101:170" ht="19">
      <c r="CW106" s="34"/>
      <c r="CX106" s="34"/>
      <c r="FK106" s="34"/>
      <c r="FN106" s="34"/>
    </row>
    <row r="107" spans="101:170" ht="19">
      <c r="CW107" s="34"/>
      <c r="CX107" s="34"/>
      <c r="FK107" s="34"/>
      <c r="FN107" s="34"/>
    </row>
    <row r="108" spans="101:170" ht="19">
      <c r="CW108" s="34"/>
      <c r="CX108" s="34"/>
      <c r="FK108" s="34"/>
      <c r="FN108" s="34"/>
    </row>
    <row r="109" spans="101:170">
      <c r="CW109" s="15"/>
      <c r="CX109" s="15"/>
      <c r="FK109" s="15"/>
      <c r="FN109" s="15"/>
    </row>
    <row r="110" spans="101:170" ht="19">
      <c r="CW110" s="35"/>
      <c r="CX110" s="35"/>
      <c r="FK110" s="35"/>
      <c r="FN110" s="35"/>
    </row>
    <row r="111" spans="101:170" ht="19">
      <c r="CW111" s="35"/>
      <c r="CX111" s="35"/>
      <c r="FK111" s="35"/>
      <c r="FN111" s="35"/>
    </row>
    <row r="112" spans="101:170" ht="19">
      <c r="CW112" s="35"/>
      <c r="CX112" s="35"/>
      <c r="FK112" s="35"/>
      <c r="FN112" s="35"/>
    </row>
    <row r="113" spans="101:170" ht="19">
      <c r="CW113" s="35"/>
      <c r="CX113" s="35"/>
      <c r="FK113" s="35"/>
      <c r="FN113" s="35"/>
    </row>
    <row r="114" spans="101:170" ht="19">
      <c r="CW114" s="35"/>
      <c r="CX114" s="35"/>
      <c r="FK114" s="35"/>
      <c r="FN114" s="35"/>
    </row>
    <row r="115" spans="101:170" ht="19">
      <c r="CW115" s="35"/>
      <c r="CX115" s="35"/>
      <c r="FK115" s="35"/>
      <c r="FN115" s="35"/>
    </row>
    <row r="116" spans="101:170" ht="19">
      <c r="CW116" s="35"/>
      <c r="CX116" s="35"/>
      <c r="FK116" s="35"/>
      <c r="FN116" s="35"/>
    </row>
    <row r="117" spans="101:170" ht="19">
      <c r="CW117" s="35"/>
      <c r="CX117" s="35"/>
      <c r="FK117" s="35"/>
      <c r="FN117" s="35"/>
    </row>
    <row r="118" spans="101:170" ht="19">
      <c r="CW118" s="35"/>
      <c r="CX118" s="35"/>
      <c r="FK118" s="35"/>
      <c r="FN118" s="35"/>
    </row>
    <row r="119" spans="101:170" ht="19">
      <c r="CW119" s="35"/>
      <c r="CX119" s="35"/>
      <c r="FK119" s="35"/>
      <c r="FN119" s="35"/>
    </row>
    <row r="120" spans="101:170" ht="19">
      <c r="CW120" s="35"/>
      <c r="CX120" s="35"/>
      <c r="FK120" s="35"/>
      <c r="FN120" s="35"/>
    </row>
    <row r="121" spans="101:170" ht="19">
      <c r="CW121" s="35"/>
      <c r="CX121" s="35"/>
      <c r="FK121" s="35"/>
      <c r="FN121" s="35"/>
    </row>
    <row r="122" spans="101:170">
      <c r="CW122" s="15"/>
      <c r="CX122" s="15"/>
      <c r="FK122" s="15"/>
      <c r="FN122" s="15"/>
    </row>
    <row r="123" spans="101:170">
      <c r="CW123" s="15"/>
      <c r="CX123" s="15"/>
      <c r="FK123" s="15"/>
      <c r="FN123" s="15"/>
    </row>
    <row r="124" spans="101:170">
      <c r="CW124" s="15"/>
      <c r="CX124" s="15"/>
      <c r="FK124" s="15"/>
      <c r="FN124" s="15"/>
    </row>
    <row r="125" spans="101:170">
      <c r="CW125" s="15"/>
      <c r="CX125" s="15"/>
      <c r="FK125" s="15"/>
      <c r="FN125" s="15"/>
    </row>
    <row r="126" spans="101:170">
      <c r="CW126" s="15"/>
      <c r="CX126" s="15"/>
      <c r="FK126" s="15"/>
      <c r="FN126" s="15"/>
    </row>
    <row r="127" spans="101:170">
      <c r="CW127" s="15"/>
      <c r="CX127" s="15"/>
      <c r="FK127" s="15"/>
      <c r="FN127" s="15"/>
    </row>
    <row r="128" spans="101:170">
      <c r="CW128" s="15"/>
      <c r="CX128" s="15"/>
      <c r="FK128" s="15"/>
      <c r="FN128" s="15"/>
    </row>
    <row r="129" spans="101:170">
      <c r="CW129" s="15"/>
      <c r="CX129" s="15"/>
      <c r="FK129" s="15"/>
      <c r="FN129" s="15"/>
    </row>
    <row r="130" spans="101:170">
      <c r="CW130" s="19"/>
      <c r="CX130" s="19"/>
      <c r="FK130" s="19"/>
      <c r="FN130" s="19"/>
    </row>
    <row r="131" spans="101:170">
      <c r="CW131" s="15"/>
      <c r="CX131" s="15"/>
      <c r="FK131" s="15"/>
      <c r="FN131" s="15"/>
    </row>
    <row r="132" spans="101:170">
      <c r="CW132" s="15"/>
      <c r="CX132" s="15"/>
      <c r="FK132" s="15"/>
      <c r="FN132" s="15"/>
    </row>
    <row r="133" spans="101:170">
      <c r="CW133" s="15"/>
      <c r="CX133" s="15"/>
      <c r="FK133" s="15"/>
      <c r="FN133" s="15"/>
    </row>
  </sheetData>
  <customSheetViews>
    <customSheetView guid="{3191A239-AEE9-477C-890A-C1B06FD3DD47}" hiddenRows="1" hiddenColumns="1" topLeftCell="FT1">
      <selection activeCell="GO15" sqref="GO15"/>
      <colBreaks count="11" manualBreakCount="11">
        <brk id="15" max="1048575" man="1"/>
        <brk id="26" max="1048575" man="1"/>
        <brk id="51" max="1048575" man="1"/>
        <brk id="73" max="1048575" man="1"/>
        <brk id="96" max="1048575" man="1"/>
        <brk id="117" max="1048575" man="1"/>
        <brk id="143" max="1048575" man="1"/>
        <brk id="163" max="1048575" man="1"/>
        <brk id="181" max="1048575" man="1"/>
        <brk id="199" max="1048575" man="1"/>
        <brk id="219" max="1048575" man="1"/>
      </colBreaks>
      <pageSetup paperSize="9" scale="85" orientation="landscape"/>
    </customSheetView>
  </customSheetViews>
  <mergeCells count="340">
    <mergeCell ref="EQ1:FM1"/>
    <mergeCell ref="EQ24:ER24"/>
    <mergeCell ref="EQ6:ES16"/>
    <mergeCell ref="FL23:FL36"/>
    <mergeCell ref="FD23:FD36"/>
    <mergeCell ref="FK23:FK36"/>
    <mergeCell ref="EX23:EX36"/>
    <mergeCell ref="EV6:EV23"/>
    <mergeCell ref="EW6:EW20"/>
    <mergeCell ref="EV26:EV27"/>
    <mergeCell ref="CY4:DH4"/>
    <mergeCell ref="EX4:FK4"/>
    <mergeCell ref="AR5:AS5"/>
    <mergeCell ref="AT5:AU5"/>
    <mergeCell ref="AR6:AS20"/>
    <mergeCell ref="AT6:AU20"/>
    <mergeCell ref="AV6:AW20"/>
    <mergeCell ref="CS23:CS36"/>
    <mergeCell ref="CJ23:CJ36"/>
    <mergeCell ref="CK23:CK36"/>
    <mergeCell ref="CL23:CL36"/>
    <mergeCell ref="CM23:CM36"/>
    <mergeCell ref="AX6:AY25"/>
    <mergeCell ref="CC24:CD25"/>
    <mergeCell ref="CC19:CD20"/>
    <mergeCell ref="CE19:CE20"/>
    <mergeCell ref="CE24:CE25"/>
    <mergeCell ref="BA6:BA16"/>
    <mergeCell ref="CN14:CQ14"/>
    <mergeCell ref="BW16:BZ17"/>
    <mergeCell ref="BG36:BG37"/>
    <mergeCell ref="BP36:BP37"/>
    <mergeCell ref="CA27:CA36"/>
    <mergeCell ref="BU36:BU37"/>
    <mergeCell ref="CJ4:CW4"/>
    <mergeCell ref="BJ36:BJ37"/>
    <mergeCell ref="BK36:BK37"/>
    <mergeCell ref="BL36:BL37"/>
    <mergeCell ref="BM36:BM37"/>
    <mergeCell ref="BW13:CA13"/>
    <mergeCell ref="BQ6:BU13"/>
    <mergeCell ref="BW6:CA12"/>
    <mergeCell ref="BP10:BP12"/>
    <mergeCell ref="BO36:BO37"/>
    <mergeCell ref="BQ5:BU5"/>
    <mergeCell ref="BW27:BW36"/>
    <mergeCell ref="CC6:CE8"/>
    <mergeCell ref="BQ36:BQ37"/>
    <mergeCell ref="BW5:CA5"/>
    <mergeCell ref="CB27:CB36"/>
    <mergeCell ref="CF6:CF11"/>
    <mergeCell ref="CG6:CG11"/>
    <mergeCell ref="CH6:CH23"/>
    <mergeCell ref="CR23:CR36"/>
    <mergeCell ref="BW18:CA18"/>
    <mergeCell ref="CI6:CI23"/>
    <mergeCell ref="CH24:CH35"/>
    <mergeCell ref="BG16:BJ16"/>
    <mergeCell ref="DC23:DC36"/>
    <mergeCell ref="EQ30:ER30"/>
    <mergeCell ref="HA6:HF8"/>
    <mergeCell ref="GZ20:GZ37"/>
    <mergeCell ref="HC20:HD34"/>
    <mergeCell ref="HE20:HF34"/>
    <mergeCell ref="HA18:HF18"/>
    <mergeCell ref="GI6:GK12"/>
    <mergeCell ref="HA16:HF16"/>
    <mergeCell ref="GI20:GI37"/>
    <mergeCell ref="GX20:GX37"/>
    <mergeCell ref="FQ23:FQ27"/>
    <mergeCell ref="FR23:FR27"/>
    <mergeCell ref="FQ13:FS13"/>
    <mergeCell ref="EQ20:ER20"/>
    <mergeCell ref="EQ21:ER21"/>
    <mergeCell ref="EQ22:ER22"/>
    <mergeCell ref="EQ23:ER23"/>
    <mergeCell ref="FS23:FS35"/>
    <mergeCell ref="ET18:ET20"/>
    <mergeCell ref="FB14:FE14"/>
    <mergeCell ref="DG23:DG36"/>
    <mergeCell ref="DH23:DH36"/>
    <mergeCell ref="DZ6:EC8"/>
    <mergeCell ref="ED10:EE10"/>
    <mergeCell ref="EQ28:ER28"/>
    <mergeCell ref="EQ32:ER32"/>
    <mergeCell ref="GP5:GR5"/>
    <mergeCell ref="ED6:EF8"/>
    <mergeCell ref="EG6:EH23"/>
    <mergeCell ref="DI5:DK5"/>
    <mergeCell ref="GI14:GJ15"/>
    <mergeCell ref="GK14:GK15"/>
    <mergeCell ref="GF12:GH12"/>
    <mergeCell ref="GD20:GD37"/>
    <mergeCell ref="GK20:GK37"/>
    <mergeCell ref="GJ20:GJ37"/>
    <mergeCell ref="FY20:FY37"/>
    <mergeCell ref="GE5:GE37"/>
    <mergeCell ref="GF13:GH13"/>
    <mergeCell ref="DS5:DS37"/>
    <mergeCell ref="EG5:EH5"/>
    <mergeCell ref="C4:O4"/>
    <mergeCell ref="FW4:GD4"/>
    <mergeCell ref="GV5:GV37"/>
    <mergeCell ref="GF4:GT4"/>
    <mergeCell ref="AA5:AA37"/>
    <mergeCell ref="X33:X37"/>
    <mergeCell ref="Y33:Y37"/>
    <mergeCell ref="CV23:CV36"/>
    <mergeCell ref="CW23:CW36"/>
    <mergeCell ref="CN23:CN36"/>
    <mergeCell ref="CO23:CO36"/>
    <mergeCell ref="CY23:CY36"/>
    <mergeCell ref="CZ23:CZ36"/>
    <mergeCell ref="DA23:DA36"/>
    <mergeCell ref="DB23:DB36"/>
    <mergeCell ref="CX7:CX36"/>
    <mergeCell ref="CP23:CP36"/>
    <mergeCell ref="CU23:CU36"/>
    <mergeCell ref="GN19:GO19"/>
    <mergeCell ref="GM20:GM37"/>
    <mergeCell ref="GN20:GO37"/>
    <mergeCell ref="GS6:GT9"/>
    <mergeCell ref="GG20:GG36"/>
    <mergeCell ref="GH20:GH36"/>
    <mergeCell ref="HR4:IE4"/>
    <mergeCell ref="DZ37:EB37"/>
    <mergeCell ref="HA37:HB37"/>
    <mergeCell ref="HC37:HD37"/>
    <mergeCell ref="HE37:HF37"/>
    <mergeCell ref="FE23:FE36"/>
    <mergeCell ref="FF23:FF36"/>
    <mergeCell ref="EL27:EL36"/>
    <mergeCell ref="EN27:EN36"/>
    <mergeCell ref="EK27:EK36"/>
    <mergeCell ref="EP7:EP36"/>
    <mergeCell ref="FB13:FE13"/>
    <mergeCell ref="EM27:EM36"/>
    <mergeCell ref="FG23:FG36"/>
    <mergeCell ref="FH23:FH36"/>
    <mergeCell ref="FI23:FI36"/>
    <mergeCell ref="EZ23:EZ36"/>
    <mergeCell ref="EI6:EN12"/>
    <mergeCell ref="EY23:EY36"/>
    <mergeCell ref="GF20:GF36"/>
    <mergeCell ref="FY6:GA11"/>
    <mergeCell ref="GB6:GD11"/>
    <mergeCell ref="HA35:HB36"/>
    <mergeCell ref="FP23:FP35"/>
    <mergeCell ref="IC5:IE5"/>
    <mergeCell ref="IC6:IE7"/>
    <mergeCell ref="IC9:IE9"/>
    <mergeCell ref="IC11:IE12"/>
    <mergeCell ref="IC14:IE15"/>
    <mergeCell ref="HA11:HF11"/>
    <mergeCell ref="HR5:HZ5"/>
    <mergeCell ref="IA5:IB5"/>
    <mergeCell ref="HL6:HN12"/>
    <mergeCell ref="HA13:HF14"/>
    <mergeCell ref="HP5:HP37"/>
    <mergeCell ref="HR35:HT35"/>
    <mergeCell ref="HG5:HI5"/>
    <mergeCell ref="HL20:HL37"/>
    <mergeCell ref="HC35:HD36"/>
    <mergeCell ref="HE35:HF36"/>
    <mergeCell ref="IA6:IB7"/>
    <mergeCell ref="HR9:HZ9"/>
    <mergeCell ref="HE19:HF19"/>
    <mergeCell ref="HA19:HB19"/>
    <mergeCell ref="HA20:HB34"/>
    <mergeCell ref="HR6:HZ7"/>
    <mergeCell ref="HX36:HZ36"/>
    <mergeCell ref="HX35:HZ35"/>
    <mergeCell ref="A5:A37"/>
    <mergeCell ref="C5:D5"/>
    <mergeCell ref="E5:H5"/>
    <mergeCell ref="L5:M5"/>
    <mergeCell ref="X6:X16"/>
    <mergeCell ref="N6:O9"/>
    <mergeCell ref="Q6:T8"/>
    <mergeCell ref="W33:W37"/>
    <mergeCell ref="X18:X20"/>
    <mergeCell ref="C6:D14"/>
    <mergeCell ref="C20:D20"/>
    <mergeCell ref="E15:H31"/>
    <mergeCell ref="C31:D32"/>
    <mergeCell ref="C16:D19"/>
    <mergeCell ref="I6:K8"/>
    <mergeCell ref="E6:H11"/>
    <mergeCell ref="L6:M10"/>
    <mergeCell ref="C28:D28"/>
    <mergeCell ref="W28:W32"/>
    <mergeCell ref="X28:X32"/>
    <mergeCell ref="Q11:T12"/>
    <mergeCell ref="P5:P37"/>
    <mergeCell ref="Q13:T13"/>
    <mergeCell ref="N11:O13"/>
    <mergeCell ref="GX4:HN4"/>
    <mergeCell ref="BB4:BD4"/>
    <mergeCell ref="BE4:BU4"/>
    <mergeCell ref="BW4:CA4"/>
    <mergeCell ref="DI4:DK4"/>
    <mergeCell ref="DL4:DQ4"/>
    <mergeCell ref="GI5:GK5"/>
    <mergeCell ref="FZ20:FZ37"/>
    <mergeCell ref="GA20:GA37"/>
    <mergeCell ref="DT4:EC4"/>
    <mergeCell ref="ED4:EH4"/>
    <mergeCell ref="EI4:EN4"/>
    <mergeCell ref="BB5:BC5"/>
    <mergeCell ref="BE5:BF5"/>
    <mergeCell ref="BG5:BK5"/>
    <mergeCell ref="BE6:BF16"/>
    <mergeCell ref="BG6:BK13"/>
    <mergeCell ref="FY5:GA5"/>
    <mergeCell ref="GB5:GD5"/>
    <mergeCell ref="GF5:GH5"/>
    <mergeCell ref="HA5:HF5"/>
    <mergeCell ref="HJ5:HK5"/>
    <mergeCell ref="BD6:BD18"/>
    <mergeCell ref="BE27:BE28"/>
    <mergeCell ref="U6:V13"/>
    <mergeCell ref="W6:W20"/>
    <mergeCell ref="AB15:AB37"/>
    <mergeCell ref="Y6:Y19"/>
    <mergeCell ref="AH15:AH37"/>
    <mergeCell ref="AI15:AI37"/>
    <mergeCell ref="Y28:Y32"/>
    <mergeCell ref="AF15:AF37"/>
    <mergeCell ref="AJ15:AJ37"/>
    <mergeCell ref="AB6:AN8"/>
    <mergeCell ref="AC15:AC37"/>
    <mergeCell ref="AE15:AE37"/>
    <mergeCell ref="BD34:BD37"/>
    <mergeCell ref="BI36:BI37"/>
    <mergeCell ref="AG15:AG37"/>
    <mergeCell ref="BD19:BD28"/>
    <mergeCell ref="AD15:AD37"/>
    <mergeCell ref="AM15:AM37"/>
    <mergeCell ref="AZ5:AZ37"/>
    <mergeCell ref="BH36:BH37"/>
    <mergeCell ref="BB6:BC18"/>
    <mergeCell ref="AN15:AN37"/>
    <mergeCell ref="AK15:AK37"/>
    <mergeCell ref="AL15:AL37"/>
    <mergeCell ref="BN36:BN37"/>
    <mergeCell ref="BY27:BY36"/>
    <mergeCell ref="BX27:BX36"/>
    <mergeCell ref="CC5:CE5"/>
    <mergeCell ref="CJ6:CT6"/>
    <mergeCell ref="BL11:BO12"/>
    <mergeCell ref="BQ15:BU16"/>
    <mergeCell ref="BB27:BC27"/>
    <mergeCell ref="FV23:FV36"/>
    <mergeCell ref="EQ34:ER34"/>
    <mergeCell ref="FJ23:FJ36"/>
    <mergeCell ref="BR36:BR37"/>
    <mergeCell ref="BT36:BT37"/>
    <mergeCell ref="BS36:BS37"/>
    <mergeCell ref="EQ31:ER31"/>
    <mergeCell ref="DL5:DO5"/>
    <mergeCell ref="EJ27:EJ36"/>
    <mergeCell ref="EI13:EN13"/>
    <mergeCell ref="DT6:DU11"/>
    <mergeCell ref="DL12:DO16"/>
    <mergeCell ref="BZ27:BZ36"/>
    <mergeCell ref="CT23:CT36"/>
    <mergeCell ref="BV5:BV37"/>
    <mergeCell ref="DP6:DQ12"/>
    <mergeCell ref="HJ6:HK8"/>
    <mergeCell ref="HL5:HN5"/>
    <mergeCell ref="HU36:HW36"/>
    <mergeCell ref="GB20:GB37"/>
    <mergeCell ref="FA23:FA36"/>
    <mergeCell ref="FB23:FB36"/>
    <mergeCell ref="HR36:HT36"/>
    <mergeCell ref="HU35:HW35"/>
    <mergeCell ref="EU6:EU11"/>
    <mergeCell ref="HG6:HI9"/>
    <mergeCell ref="HC19:HD19"/>
    <mergeCell ref="FT23:FT36"/>
    <mergeCell ref="FU23:FU36"/>
    <mergeCell ref="EX6:FH6"/>
    <mergeCell ref="HN20:HN37"/>
    <mergeCell ref="GX12:GZ12"/>
    <mergeCell ref="HM20:HM37"/>
    <mergeCell ref="EX21:FB21"/>
    <mergeCell ref="HW16:HY16"/>
    <mergeCell ref="HW17:HY17"/>
    <mergeCell ref="GL18:GN18"/>
    <mergeCell ref="GB15:GB16"/>
    <mergeCell ref="GI16:GJ16"/>
    <mergeCell ref="GS5:GT5"/>
    <mergeCell ref="GX5:GZ5"/>
    <mergeCell ref="GL5:GO5"/>
    <mergeCell ref="FW6:FX8"/>
    <mergeCell ref="FW9:FX10"/>
    <mergeCell ref="FO23:FO36"/>
    <mergeCell ref="GL20:GL37"/>
    <mergeCell ref="DI6:DK11"/>
    <mergeCell ref="CY6:DH6"/>
    <mergeCell ref="DP5:DQ5"/>
    <mergeCell ref="GX6:GZ11"/>
    <mergeCell ref="GY20:GY37"/>
    <mergeCell ref="GF9:GH10"/>
    <mergeCell ref="GL6:GO11"/>
    <mergeCell ref="FW5:FX5"/>
    <mergeCell ref="EI5:EN5"/>
    <mergeCell ref="EQ5:ES5"/>
    <mergeCell ref="EO27:EO36"/>
    <mergeCell ref="FC23:FC36"/>
    <mergeCell ref="CY21:DH21"/>
    <mergeCell ref="EQ29:ER29"/>
    <mergeCell ref="GC20:GC37"/>
    <mergeCell ref="FO21:FV21"/>
    <mergeCell ref="FN7:FN36"/>
    <mergeCell ref="DC16:DD16"/>
    <mergeCell ref="CF4:CI4"/>
    <mergeCell ref="ET4:EW4"/>
    <mergeCell ref="DD23:DD36"/>
    <mergeCell ref="DE23:DE36"/>
    <mergeCell ref="DF23:DF36"/>
    <mergeCell ref="DC13:DF13"/>
    <mergeCell ref="GP6:GR12"/>
    <mergeCell ref="CN13:CQ13"/>
    <mergeCell ref="CJ21:CN21"/>
    <mergeCell ref="EQ19:ER19"/>
    <mergeCell ref="EI27:EI36"/>
    <mergeCell ref="EI16:EN18"/>
    <mergeCell ref="EI21:EN21"/>
    <mergeCell ref="ED9:EE9"/>
    <mergeCell ref="FM23:FM36"/>
    <mergeCell ref="DZ9:EC11"/>
    <mergeCell ref="DZ21:EB22"/>
    <mergeCell ref="EC21:EC22"/>
    <mergeCell ref="DZ17:EB19"/>
    <mergeCell ref="DZ14:EB16"/>
    <mergeCell ref="ET6:ET15"/>
    <mergeCell ref="DL6:DO9"/>
    <mergeCell ref="CQ23:CQ36"/>
    <mergeCell ref="EQ33:ER33"/>
  </mergeCells>
  <pageMargins left="0.70866141732283505" right="0.70866141732283505" top="0.74803149606299202" bottom="0.74803149606299202" header="0.31496062992126" footer="0.31496062992126"/>
  <pageSetup paperSize="9" scale="69" orientation="landscape"/>
  <colBreaks count="11" manualBreakCount="11">
    <brk id="15" max="1048575" man="1"/>
    <brk id="26" max="1048575" man="1"/>
    <brk id="51" max="1048575" man="1"/>
    <brk id="73" max="1048575" man="1"/>
    <brk id="101" max="1048575" man="1"/>
    <brk id="121" max="51" man="1"/>
    <brk id="145" max="1048575" man="1"/>
    <brk id="169" max="1048575" man="1"/>
    <brk id="186" max="1048575" man="1"/>
    <brk id="203" max="1048575" man="1"/>
    <brk id="223" max="1048575" man="1"/>
  </colBreaks>
  <legacyDrawing r:id="rId1"/>
  <extLst>
    <ext xmlns:mx="http://schemas.microsoft.com/office/mac/excel/2008/main" uri="{64002731-A6B0-56B0-2670-7721B7C09600}">
      <mx:PLV Mode="0" OnePage="0" WScale="0"/>
    </ext>
  </extLs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enableFormatConditionsCalculation="0">
    <tabColor rgb="FFC00000"/>
  </sheetPr>
  <dimension ref="A1:CA133"/>
  <sheetViews>
    <sheetView view="pageBreakPreview" zoomScaleNormal="55" zoomScaleSheetLayoutView="100" zoomScalePageLayoutView="55" workbookViewId="0">
      <selection activeCell="A14" sqref="A14"/>
    </sheetView>
  </sheetViews>
  <sheetFormatPr baseColWidth="10" defaultColWidth="9.5" defaultRowHeight="10" x14ac:dyDescent="0"/>
  <cols>
    <col min="1" max="1" width="2" style="7" customWidth="1"/>
    <col min="2" max="2" width="8.25" style="169" bestFit="1" customWidth="1"/>
    <col min="3" max="3" width="2" style="5" customWidth="1"/>
    <col min="4" max="4" width="7.25" style="169" customWidth="1"/>
    <col min="5" max="5" width="4.5" style="169" customWidth="1"/>
    <col min="6" max="6" width="11.5" style="169" customWidth="1"/>
    <col min="7" max="7" width="9" style="169" customWidth="1"/>
    <col min="8" max="8" width="4.5" style="169" customWidth="1"/>
    <col min="9" max="9" width="35.25" style="169" customWidth="1"/>
    <col min="10" max="10" width="6.5" style="169" customWidth="1"/>
    <col min="11" max="11" width="29" style="5" bestFit="1" customWidth="1"/>
    <col min="12" max="12" width="3.5" style="7" bestFit="1" customWidth="1"/>
    <col min="13" max="13" width="3" style="5" customWidth="1"/>
    <col min="14" max="14" width="8.75" style="169" customWidth="1"/>
    <col min="15" max="15" width="7.5" style="169" customWidth="1"/>
    <col min="16" max="16" width="8" style="169" customWidth="1"/>
    <col min="17" max="17" width="6.75" style="169" customWidth="1"/>
    <col min="18" max="18" width="8.25" style="169" customWidth="1"/>
    <col min="19" max="19" width="14.5" style="169" customWidth="1"/>
    <col min="20" max="20" width="16.5" style="169" customWidth="1"/>
    <col min="21" max="21" width="7" style="5" customWidth="1"/>
    <col min="22" max="22" width="1.5" style="169" customWidth="1"/>
    <col min="23" max="23" width="8" style="169" customWidth="1"/>
    <col min="24" max="24" width="1.25" style="169" customWidth="1"/>
    <col min="25" max="25" width="26" style="169" customWidth="1"/>
    <col min="26" max="26" width="7.75" style="169" bestFit="1" customWidth="1"/>
    <col min="27" max="27" width="39.5" style="5" customWidth="1"/>
    <col min="28" max="28" width="5" style="169" customWidth="1"/>
    <col min="29" max="29" width="7.25" style="169" customWidth="1"/>
    <col min="30" max="30" width="7.75" style="169" customWidth="1"/>
    <col min="31" max="31" width="17.5" style="169" customWidth="1"/>
    <col min="32" max="32" width="15.5" style="169" customWidth="1"/>
    <col min="33" max="33" width="4" style="169" customWidth="1"/>
    <col min="34" max="34" width="4.5" style="169" customWidth="1"/>
    <col min="35" max="35" width="36.5" style="169" customWidth="1"/>
    <col min="36" max="36" width="10.5" style="5" customWidth="1"/>
    <col min="37" max="37" width="1.5" style="169" customWidth="1"/>
    <col min="38" max="38" width="8" style="169" customWidth="1"/>
    <col min="39" max="39" width="1.25" style="169" customWidth="1"/>
    <col min="40" max="40" width="10.5" style="5" customWidth="1"/>
    <col min="41" max="41" width="11.75" style="7" customWidth="1"/>
    <col min="42" max="42" width="10.75" style="5" customWidth="1"/>
    <col min="43" max="43" width="12.5" style="169" customWidth="1"/>
    <col min="44" max="44" width="11" style="169" customWidth="1"/>
    <col min="45" max="45" width="13.5" style="169" customWidth="1"/>
    <col min="46" max="46" width="13.5" style="2746" customWidth="1"/>
    <col min="47" max="47" width="17.5" style="169" customWidth="1"/>
    <col min="48" max="48" width="18.75" style="169" customWidth="1"/>
    <col min="49" max="49" width="8.5" style="169" customWidth="1"/>
    <col min="50" max="50" width="14.25" style="2746" customWidth="1"/>
    <col min="51" max="51" width="13.25" style="2746" customWidth="1"/>
    <col min="52" max="52" width="21.5" style="2746" customWidth="1"/>
    <col min="53" max="53" width="15.5" style="2746" customWidth="1"/>
    <col min="54" max="54" width="9.25" style="2746" customWidth="1"/>
    <col min="55" max="55" width="11.5" style="2746" customWidth="1"/>
    <col min="56" max="56" width="10.75" style="2746" customWidth="1"/>
    <col min="57" max="57" width="10.25" style="2828" customWidth="1"/>
    <col min="58" max="58" width="1.5" style="2828" customWidth="1"/>
    <col min="59" max="59" width="9" style="2746" customWidth="1"/>
    <col min="60" max="61" width="6.75" style="169" customWidth="1"/>
    <col min="62" max="62" width="5.25" style="169" customWidth="1"/>
    <col min="63" max="63" width="7.75" style="169" customWidth="1"/>
    <col min="64" max="64" width="5.25" style="169" customWidth="1"/>
    <col min="65" max="65" width="6.75" style="2828" customWidth="1"/>
    <col min="66" max="79" width="9.5" style="2828"/>
    <col min="80" max="16384" width="9.5" style="169"/>
  </cols>
  <sheetData>
    <row r="1" spans="1:79" s="200" customFormat="1" ht="25" customHeight="1">
      <c r="A1" s="2043"/>
      <c r="B1" s="2043">
        <v>12</v>
      </c>
      <c r="C1" s="2044" t="s">
        <v>1332</v>
      </c>
      <c r="D1" s="1376"/>
      <c r="E1" s="1376"/>
      <c r="F1" s="1376"/>
      <c r="G1" s="1376"/>
      <c r="H1" s="1376"/>
      <c r="I1" s="1376"/>
      <c r="J1" s="1376"/>
      <c r="K1" s="2044"/>
      <c r="L1" s="1376"/>
      <c r="M1" s="1376"/>
      <c r="N1" s="1376"/>
      <c r="O1" s="1376"/>
      <c r="P1" s="1376"/>
      <c r="Q1" s="1376"/>
      <c r="R1" s="1376"/>
      <c r="S1" s="1376"/>
      <c r="T1" s="1376"/>
      <c r="U1" s="2044"/>
      <c r="V1" s="1376"/>
      <c r="W1" s="4270">
        <v>12</v>
      </c>
      <c r="X1" s="4270"/>
      <c r="Y1" s="384" t="s">
        <v>1606</v>
      </c>
      <c r="Z1" s="1376"/>
      <c r="AA1" s="2044"/>
      <c r="AB1" s="1376"/>
      <c r="AC1" s="1376"/>
      <c r="AD1" s="1376"/>
      <c r="AE1" s="1376"/>
      <c r="AF1" s="1376"/>
      <c r="AG1" s="1376"/>
      <c r="AH1" s="1376"/>
      <c r="AI1" s="1376"/>
      <c r="AJ1" s="2044"/>
      <c r="AK1" s="1376"/>
      <c r="AL1" s="4270">
        <v>12</v>
      </c>
      <c r="AM1" s="4270"/>
      <c r="AN1" s="2044" t="s">
        <v>1332</v>
      </c>
      <c r="AO1" s="2043"/>
      <c r="AP1" s="2044"/>
      <c r="AQ1" s="1376"/>
      <c r="AR1" s="1376"/>
      <c r="AS1" s="1376"/>
      <c r="AT1" s="1376"/>
      <c r="AU1" s="2047"/>
      <c r="AV1" s="2047"/>
      <c r="AW1" s="2047"/>
      <c r="AX1" s="2047"/>
      <c r="AY1" s="2047"/>
      <c r="AZ1" s="2047"/>
      <c r="BA1" s="2047"/>
      <c r="BB1" s="1376"/>
      <c r="BC1" s="1376"/>
      <c r="BD1" s="1376"/>
      <c r="BE1" s="2043">
        <v>12</v>
      </c>
      <c r="BF1" s="2044" t="s">
        <v>1332</v>
      </c>
      <c r="BG1" s="1376"/>
      <c r="BH1" s="1376"/>
      <c r="BI1" s="1376"/>
      <c r="BJ1" s="1376"/>
      <c r="BK1" s="1376"/>
      <c r="BL1" s="1376"/>
      <c r="BM1" s="1376"/>
      <c r="BN1" s="1376"/>
      <c r="BO1" s="1376"/>
      <c r="BP1" s="1376"/>
      <c r="BQ1" s="1376"/>
      <c r="BR1" s="1376"/>
      <c r="BS1" s="1376"/>
      <c r="BT1" s="1376"/>
      <c r="BU1" s="1376"/>
      <c r="BV1" s="1376"/>
      <c r="BW1" s="1376"/>
      <c r="BX1" s="1376"/>
      <c r="BY1" s="1376"/>
      <c r="BZ1" s="1376"/>
      <c r="CA1" s="1376"/>
    </row>
    <row r="2" spans="1:79" s="1" customFormat="1" ht="13" customHeight="1">
      <c r="A2" s="362"/>
      <c r="C2" s="362"/>
      <c r="D2" s="1763"/>
      <c r="E2" s="1763"/>
      <c r="K2" s="362"/>
      <c r="L2" s="362"/>
      <c r="M2" s="362"/>
      <c r="N2" s="16"/>
      <c r="O2" s="16"/>
      <c r="P2" s="1763"/>
      <c r="T2" s="1763"/>
      <c r="U2" s="362"/>
      <c r="AA2" s="362"/>
      <c r="AB2" s="1791"/>
      <c r="AC2" s="1791"/>
      <c r="AD2" s="1797"/>
      <c r="AJ2" s="362"/>
      <c r="AN2" s="362"/>
      <c r="AO2" s="362"/>
      <c r="AP2" s="362"/>
      <c r="AU2" s="16"/>
      <c r="AV2" s="16"/>
      <c r="AW2" s="16"/>
      <c r="AX2" s="2801"/>
      <c r="AY2" s="2801"/>
      <c r="AZ2" s="2801"/>
      <c r="BA2" s="2801"/>
      <c r="BD2" s="1799"/>
      <c r="BE2" s="1798"/>
      <c r="BH2" s="1798"/>
      <c r="BI2" s="1798"/>
      <c r="BJ2" s="1800"/>
      <c r="BK2" s="1798"/>
      <c r="BL2" s="1798"/>
      <c r="BM2" s="1800"/>
    </row>
    <row r="3" spans="1:79" s="485" customFormat="1" ht="13" customHeight="1">
      <c r="A3"/>
      <c r="B3" s="4091" t="s">
        <v>1137</v>
      </c>
      <c r="C3" s="4092"/>
      <c r="D3" s="4092"/>
      <c r="E3" s="4092"/>
      <c r="F3" s="4092"/>
      <c r="G3" s="4092"/>
      <c r="H3" s="4092"/>
      <c r="I3" s="4092"/>
      <c r="J3" s="4092"/>
      <c r="K3" s="4092"/>
      <c r="L3" s="4092"/>
      <c r="M3" s="4092"/>
      <c r="N3" s="4092"/>
      <c r="O3" s="4092"/>
      <c r="P3" s="4092"/>
      <c r="Q3" s="4092"/>
      <c r="R3" s="4092"/>
      <c r="S3" s="4092"/>
      <c r="T3" s="4092"/>
      <c r="U3" s="4093"/>
      <c r="Y3" s="4091" t="s">
        <v>1129</v>
      </c>
      <c r="Z3" s="4092"/>
      <c r="AA3" s="4092"/>
      <c r="AB3" s="4092"/>
      <c r="AC3" s="4092"/>
      <c r="AD3" s="4092"/>
      <c r="AE3" s="4093"/>
      <c r="AF3" s="4091" t="s">
        <v>1138</v>
      </c>
      <c r="AG3" s="4092"/>
      <c r="AH3" s="4092"/>
      <c r="AI3" s="4092"/>
      <c r="AJ3" s="4093"/>
      <c r="AN3" s="4248" t="s">
        <v>1139</v>
      </c>
      <c r="AO3" s="4249"/>
      <c r="AP3" s="4249"/>
      <c r="AQ3" s="4249"/>
      <c r="AR3" s="4249"/>
      <c r="AS3" s="2707"/>
      <c r="AT3" s="2707"/>
      <c r="AU3" s="2707"/>
      <c r="AV3" s="2707"/>
      <c r="AW3" s="2707"/>
      <c r="AX3" s="2800"/>
      <c r="AY3" s="2799"/>
      <c r="AZ3" s="2799"/>
      <c r="BA3" s="2799"/>
      <c r="BB3" s="2707"/>
      <c r="BC3" s="2707"/>
      <c r="BD3" s="2707"/>
      <c r="BE3" s="2817"/>
      <c r="BF3" s="2818"/>
      <c r="BG3" s="2707"/>
      <c r="BH3" s="2707"/>
      <c r="BI3" s="2707"/>
      <c r="BJ3" s="2707"/>
      <c r="BK3" s="2707"/>
      <c r="BL3" s="2708"/>
      <c r="BM3" s="2818"/>
      <c r="BN3" s="2818"/>
      <c r="BO3" s="2818"/>
      <c r="BP3" s="2818"/>
      <c r="BQ3" s="2818"/>
      <c r="BR3" s="2818"/>
      <c r="BS3" s="2818"/>
      <c r="BT3" s="2818"/>
      <c r="BU3" s="2818"/>
      <c r="BV3" s="2818"/>
      <c r="BW3" s="2818"/>
      <c r="BX3" s="2818"/>
      <c r="BY3" s="2818"/>
      <c r="BZ3" s="2818"/>
      <c r="CA3" s="2819"/>
    </row>
    <row r="4" spans="1:79" s="2051" customFormat="1" ht="13" customHeight="1">
      <c r="A4" s="2128"/>
      <c r="B4" s="3227" t="s">
        <v>18</v>
      </c>
      <c r="C4"/>
      <c r="D4" s="2315">
        <v>-12.55</v>
      </c>
      <c r="E4" s="1645"/>
      <c r="F4" s="2281">
        <f>D4-0.01</f>
        <v>-12.56</v>
      </c>
      <c r="G4" s="2315">
        <f>F4-0.01</f>
        <v>-12.57</v>
      </c>
      <c r="H4" s="1645"/>
      <c r="I4" s="2315">
        <f>G4-0.01</f>
        <v>-12.58</v>
      </c>
      <c r="J4" s="1645"/>
      <c r="K4" s="2315">
        <f>I4-0.01</f>
        <v>-12.59</v>
      </c>
      <c r="L4" s="2376"/>
      <c r="M4" s="2376"/>
      <c r="N4" s="1645"/>
      <c r="O4" s="2315">
        <f>K4-0.01</f>
        <v>-12.6</v>
      </c>
      <c r="P4" s="2376"/>
      <c r="Q4" s="2376"/>
      <c r="R4" s="1645"/>
      <c r="S4" s="2376">
        <f>O4-0.01</f>
        <v>-12.61</v>
      </c>
      <c r="T4" s="2376"/>
      <c r="U4" s="1645"/>
      <c r="V4" s="52"/>
      <c r="W4" s="3226" t="s">
        <v>18</v>
      </c>
      <c r="X4" s="52"/>
      <c r="Y4" s="3885">
        <f>S4-0.01</f>
        <v>-12.62</v>
      </c>
      <c r="Z4" s="3887"/>
      <c r="AA4" s="710">
        <f>Y4-0.01</f>
        <v>-12.629999999999999</v>
      </c>
      <c r="AB4" s="711"/>
      <c r="AC4" s="4004" t="s">
        <v>1585</v>
      </c>
      <c r="AD4" s="4006"/>
      <c r="AE4" s="2686" t="s">
        <v>1586</v>
      </c>
      <c r="AF4" s="710">
        <v>-12.65</v>
      </c>
      <c r="AG4" s="1815"/>
      <c r="AH4" s="1815"/>
      <c r="AI4" s="710">
        <f>AF4-0.01</f>
        <v>-12.66</v>
      </c>
      <c r="AJ4" s="711"/>
      <c r="AK4" s="52"/>
      <c r="AL4" s="3226" t="s">
        <v>18</v>
      </c>
      <c r="AM4" s="52"/>
      <c r="AN4" s="4201">
        <f>AI4-0.01</f>
        <v>-12.67</v>
      </c>
      <c r="AO4" s="4202"/>
      <c r="AP4" s="4202"/>
      <c r="AQ4" s="4202"/>
      <c r="AR4" s="4202"/>
      <c r="AS4" s="4202"/>
      <c r="AT4" s="2734"/>
      <c r="AU4" s="2315">
        <f>AN4-0.01</f>
        <v>-12.68</v>
      </c>
      <c r="AV4" s="351"/>
      <c r="AW4" s="276"/>
      <c r="AX4" s="2798" t="s">
        <v>1647</v>
      </c>
      <c r="AY4" s="2798" t="s">
        <v>1648</v>
      </c>
      <c r="AZ4" s="2798" t="s">
        <v>1649</v>
      </c>
      <c r="BA4" s="2798" t="s">
        <v>1650</v>
      </c>
      <c r="BB4" s="4250">
        <v>-12.69</v>
      </c>
      <c r="BC4" s="4251"/>
      <c r="BD4" s="4252"/>
      <c r="BE4" s="3226" t="s">
        <v>18</v>
      </c>
      <c r="BF4" s="52"/>
      <c r="BG4" s="4250">
        <f>BB4-0.01</f>
        <v>-12.7</v>
      </c>
      <c r="BH4" s="4251"/>
      <c r="BI4" s="4256"/>
      <c r="BJ4" s="4256"/>
      <c r="BK4" s="4256"/>
      <c r="BL4" s="4257"/>
      <c r="BM4" s="2829">
        <f>BG4-0.01</f>
        <v>-12.709999999999999</v>
      </c>
      <c r="BN4" s="2830"/>
      <c r="BO4" s="2831"/>
      <c r="BP4" s="2829">
        <f>BM4-0.01</f>
        <v>-12.719999999999999</v>
      </c>
      <c r="BQ4" s="2830"/>
      <c r="BR4" s="2831"/>
      <c r="BS4" s="2829">
        <v>-12.73</v>
      </c>
      <c r="BT4" s="2830"/>
      <c r="BU4" s="2830"/>
      <c r="BV4" s="2830"/>
      <c r="BW4" s="2830"/>
      <c r="BX4" s="2830"/>
      <c r="BY4" s="2830"/>
      <c r="BZ4" s="2830"/>
      <c r="CA4" s="2831"/>
    </row>
    <row r="5" spans="1:79" s="485" customFormat="1" ht="12" customHeight="1">
      <c r="A5" s="2054"/>
      <c r="B5" s="3227"/>
      <c r="C5" s="489"/>
      <c r="D5" s="3995" t="s">
        <v>1179</v>
      </c>
      <c r="E5" s="3997"/>
      <c r="F5" s="3997" t="s">
        <v>1180</v>
      </c>
      <c r="G5" s="3970" t="s">
        <v>1181</v>
      </c>
      <c r="H5" s="3687"/>
      <c r="I5" s="3995" t="s">
        <v>1182</v>
      </c>
      <c r="J5" s="3997"/>
      <c r="K5" s="3736" t="s">
        <v>1183</v>
      </c>
      <c r="L5" s="3920"/>
      <c r="M5" s="3920"/>
      <c r="N5" s="3737"/>
      <c r="O5" s="3970" t="s">
        <v>1162</v>
      </c>
      <c r="P5" s="4174"/>
      <c r="Q5" s="4174"/>
      <c r="R5" s="3971"/>
      <c r="S5" s="3736" t="s">
        <v>1184</v>
      </c>
      <c r="T5" s="3920"/>
      <c r="U5" s="3737"/>
      <c r="V5" s="489"/>
      <c r="W5" s="3227"/>
      <c r="X5" s="489"/>
      <c r="Y5" s="3995" t="s">
        <v>1185</v>
      </c>
      <c r="Z5" s="3997"/>
      <c r="AA5" s="3995" t="s">
        <v>1186</v>
      </c>
      <c r="AB5" s="3997"/>
      <c r="AC5" s="3734" t="s">
        <v>1187</v>
      </c>
      <c r="AD5" s="3735"/>
      <c r="AE5" s="4106" t="s">
        <v>1188</v>
      </c>
      <c r="AF5" s="3736" t="s">
        <v>1189</v>
      </c>
      <c r="AG5" s="3920"/>
      <c r="AH5" s="3920"/>
      <c r="AI5" s="3734" t="s">
        <v>1190</v>
      </c>
      <c r="AJ5" s="3735"/>
      <c r="AK5" s="489"/>
      <c r="AL5" s="3227"/>
      <c r="AM5" s="489"/>
      <c r="AN5" s="4063" t="s">
        <v>1345</v>
      </c>
      <c r="AO5" s="4064"/>
      <c r="AP5" s="4064"/>
      <c r="AQ5" s="4064"/>
      <c r="AR5" s="4064"/>
      <c r="AS5" s="4064"/>
      <c r="AT5" s="2736"/>
      <c r="AU5" s="3734" t="s">
        <v>1191</v>
      </c>
      <c r="AV5" s="3919"/>
      <c r="AW5" s="3735"/>
      <c r="AX5" s="3958" t="s">
        <v>1651</v>
      </c>
      <c r="AY5" s="3958" t="s">
        <v>1635</v>
      </c>
      <c r="AZ5" s="3958" t="s">
        <v>1652</v>
      </c>
      <c r="BA5" s="3958" t="s">
        <v>1653</v>
      </c>
      <c r="BB5" s="3992" t="s">
        <v>1192</v>
      </c>
      <c r="BC5" s="3993"/>
      <c r="BD5" s="3994"/>
      <c r="BE5" s="3227"/>
      <c r="BF5" s="2813"/>
      <c r="BG5" s="3992" t="s">
        <v>1193</v>
      </c>
      <c r="BH5" s="3993"/>
      <c r="BI5" s="3993"/>
      <c r="BJ5" s="3993"/>
      <c r="BK5" s="3993"/>
      <c r="BL5" s="3994"/>
      <c r="BM5" s="3734" t="s">
        <v>1194</v>
      </c>
      <c r="BN5" s="3919"/>
      <c r="BO5" s="3735"/>
      <c r="BP5" s="3992" t="s">
        <v>1195</v>
      </c>
      <c r="BQ5" s="3993"/>
      <c r="BR5" s="3994"/>
      <c r="BS5" s="3734" t="s">
        <v>1196</v>
      </c>
      <c r="BT5" s="3919"/>
      <c r="BU5" s="3919"/>
      <c r="BV5" s="3919"/>
      <c r="BW5" s="3919"/>
      <c r="BX5" s="3919"/>
      <c r="BY5" s="3919"/>
      <c r="BZ5" s="3919"/>
      <c r="CA5" s="3735"/>
    </row>
    <row r="6" spans="1:79" s="485" customFormat="1" ht="27" customHeight="1">
      <c r="A6" s="2054"/>
      <c r="B6" s="3227"/>
      <c r="C6" s="489"/>
      <c r="D6" s="3995"/>
      <c r="E6" s="3997"/>
      <c r="F6" s="3997"/>
      <c r="G6" s="3972"/>
      <c r="H6" s="3973"/>
      <c r="I6" s="3995"/>
      <c r="J6" s="3997"/>
      <c r="K6" s="3736"/>
      <c r="L6" s="3920"/>
      <c r="M6" s="3920"/>
      <c r="N6" s="3737"/>
      <c r="O6" s="3972"/>
      <c r="P6" s="4028"/>
      <c r="Q6" s="4028"/>
      <c r="R6" s="3973"/>
      <c r="S6" s="3736"/>
      <c r="T6" s="3920"/>
      <c r="U6" s="3737"/>
      <c r="V6" s="489"/>
      <c r="W6" s="3227"/>
      <c r="X6" s="489"/>
      <c r="Y6" s="3995"/>
      <c r="Z6" s="3997"/>
      <c r="AA6" s="3995"/>
      <c r="AB6" s="3997"/>
      <c r="AC6" s="3736"/>
      <c r="AD6" s="3737"/>
      <c r="AE6" s="4106"/>
      <c r="AF6" s="3736"/>
      <c r="AG6" s="3920"/>
      <c r="AH6" s="3920"/>
      <c r="AI6" s="3736"/>
      <c r="AJ6" s="3737"/>
      <c r="AK6" s="489"/>
      <c r="AL6" s="3227"/>
      <c r="AM6" s="489"/>
      <c r="AN6" s="4063"/>
      <c r="AO6" s="4064"/>
      <c r="AP6" s="4064"/>
      <c r="AQ6" s="4064"/>
      <c r="AR6" s="4064"/>
      <c r="AS6" s="4064"/>
      <c r="AT6" s="2736"/>
      <c r="AU6" s="3736"/>
      <c r="AV6" s="3920"/>
      <c r="AW6" s="3737"/>
      <c r="AX6" s="3959"/>
      <c r="AY6" s="3959"/>
      <c r="AZ6" s="3959"/>
      <c r="BA6" s="3959"/>
      <c r="BB6" s="3995"/>
      <c r="BC6" s="3996"/>
      <c r="BD6" s="3997"/>
      <c r="BE6" s="3227"/>
      <c r="BF6" s="2813"/>
      <c r="BG6" s="3995"/>
      <c r="BH6" s="3996"/>
      <c r="BI6" s="3996"/>
      <c r="BJ6" s="3996"/>
      <c r="BK6" s="3996"/>
      <c r="BL6" s="3997"/>
      <c r="BM6" s="3736"/>
      <c r="BN6" s="3920"/>
      <c r="BO6" s="3737"/>
      <c r="BP6" s="3995"/>
      <c r="BQ6" s="3996"/>
      <c r="BR6" s="3997"/>
      <c r="BS6" s="3736"/>
      <c r="BT6" s="3920"/>
      <c r="BU6" s="3920"/>
      <c r="BV6" s="3920"/>
      <c r="BW6" s="3920"/>
      <c r="BX6" s="3920"/>
      <c r="BY6" s="3920"/>
      <c r="BZ6" s="3920"/>
      <c r="CA6" s="3737"/>
    </row>
    <row r="7" spans="1:79" s="485" customFormat="1" ht="13.5" customHeight="1">
      <c r="A7" s="2054"/>
      <c r="B7" s="3227"/>
      <c r="C7" s="32"/>
      <c r="D7" s="3995"/>
      <c r="E7" s="3997"/>
      <c r="F7" s="3997"/>
      <c r="G7" s="3972"/>
      <c r="H7" s="3973"/>
      <c r="I7" s="3995"/>
      <c r="J7" s="3997"/>
      <c r="K7" s="3736"/>
      <c r="L7" s="3920"/>
      <c r="M7" s="3920"/>
      <c r="N7" s="3737"/>
      <c r="O7" s="3972"/>
      <c r="P7" s="4028"/>
      <c r="Q7" s="4028"/>
      <c r="R7" s="3973"/>
      <c r="S7" s="2064" t="s">
        <v>238</v>
      </c>
      <c r="T7" s="2065"/>
      <c r="U7" s="2005">
        <v>1</v>
      </c>
      <c r="V7" s="32"/>
      <c r="W7" s="3227"/>
      <c r="X7" s="32"/>
      <c r="Y7" s="3995"/>
      <c r="Z7" s="3997"/>
      <c r="AA7" s="3995"/>
      <c r="AB7" s="3997"/>
      <c r="AC7" s="3736"/>
      <c r="AD7" s="3737"/>
      <c r="AE7" s="4106"/>
      <c r="AF7" s="3736"/>
      <c r="AG7" s="3920"/>
      <c r="AH7" s="3920"/>
      <c r="AI7" s="3736"/>
      <c r="AJ7" s="3737"/>
      <c r="AK7" s="32"/>
      <c r="AL7" s="3227"/>
      <c r="AM7" s="32"/>
      <c r="AN7" s="4063"/>
      <c r="AO7" s="4064"/>
      <c r="AP7" s="4064"/>
      <c r="AQ7" s="4064"/>
      <c r="AR7" s="4064"/>
      <c r="AS7" s="4064"/>
      <c r="AT7" s="2736"/>
      <c r="AU7" s="3736"/>
      <c r="AV7" s="3920"/>
      <c r="AW7" s="3737"/>
      <c r="AX7" s="3959"/>
      <c r="AY7" s="3959"/>
      <c r="AZ7" s="3959"/>
      <c r="BA7" s="3959"/>
      <c r="BB7" s="3995"/>
      <c r="BC7" s="3996"/>
      <c r="BD7" s="3997"/>
      <c r="BE7" s="3227"/>
      <c r="BF7" s="32"/>
      <c r="BG7" s="3995"/>
      <c r="BH7" s="3996"/>
      <c r="BI7" s="3996"/>
      <c r="BJ7" s="3996"/>
      <c r="BK7" s="3996"/>
      <c r="BL7" s="3997"/>
      <c r="BM7" s="3736"/>
      <c r="BN7" s="3920"/>
      <c r="BO7" s="3737"/>
      <c r="BP7" s="3995"/>
      <c r="BQ7" s="3996"/>
      <c r="BR7" s="3997"/>
      <c r="BS7" s="3736"/>
      <c r="BT7" s="3920"/>
      <c r="BU7" s="3920"/>
      <c r="BV7" s="3920"/>
      <c r="BW7" s="3920"/>
      <c r="BX7" s="3920"/>
      <c r="BY7" s="3920"/>
      <c r="BZ7" s="3920"/>
      <c r="CA7" s="3737"/>
    </row>
    <row r="8" spans="1:79" s="485" customFormat="1" ht="13" customHeight="1">
      <c r="A8" s="2054"/>
      <c r="B8" s="3227"/>
      <c r="C8" s="32"/>
      <c r="D8" s="3995"/>
      <c r="E8" s="3997"/>
      <c r="F8" s="3997"/>
      <c r="G8" s="3972"/>
      <c r="H8" s="3973"/>
      <c r="I8" s="3995"/>
      <c r="J8" s="3997"/>
      <c r="K8" s="1454"/>
      <c r="L8" s="2066"/>
      <c r="M8" s="2066"/>
      <c r="N8" s="2007"/>
      <c r="O8" s="4231" t="s">
        <v>1240</v>
      </c>
      <c r="P8" s="4232"/>
      <c r="Q8" s="4232"/>
      <c r="R8" s="3956">
        <v>333333</v>
      </c>
      <c r="S8" s="2064" t="s">
        <v>923</v>
      </c>
      <c r="T8" s="2065"/>
      <c r="U8" s="2005">
        <v>2</v>
      </c>
      <c r="V8" s="32"/>
      <c r="W8" s="3227"/>
      <c r="X8" s="32"/>
      <c r="Y8" s="3995"/>
      <c r="Z8" s="3997"/>
      <c r="AA8" s="3995"/>
      <c r="AB8" s="3997"/>
      <c r="AC8" s="3736"/>
      <c r="AD8" s="3737"/>
      <c r="AE8" s="4106"/>
      <c r="AF8" s="3736"/>
      <c r="AG8" s="3920"/>
      <c r="AH8" s="3920"/>
      <c r="AI8" s="2064" t="s">
        <v>945</v>
      </c>
      <c r="AJ8" s="2318">
        <v>1</v>
      </c>
      <c r="AK8" s="32"/>
      <c r="AL8" s="3227"/>
      <c r="AM8" s="32"/>
      <c r="AN8" s="4063"/>
      <c r="AO8" s="4064"/>
      <c r="AP8" s="4064"/>
      <c r="AQ8" s="4064"/>
      <c r="AR8" s="4064"/>
      <c r="AS8" s="4064"/>
      <c r="AT8" s="2736"/>
      <c r="AU8" s="4236"/>
      <c r="AV8" s="3687"/>
      <c r="AW8" s="4237"/>
      <c r="AX8" s="3959"/>
      <c r="AY8" s="3959"/>
      <c r="AZ8" s="3959"/>
      <c r="BA8" s="3959"/>
      <c r="BB8" s="3995"/>
      <c r="BC8" s="3996"/>
      <c r="BD8" s="3997"/>
      <c r="BE8" s="3227"/>
      <c r="BF8" s="32"/>
      <c r="BG8" s="3972" t="s">
        <v>1201</v>
      </c>
      <c r="BH8" s="4028"/>
      <c r="BI8" s="4028"/>
      <c r="BJ8" s="4028"/>
      <c r="BK8" s="4028"/>
      <c r="BL8" s="3973"/>
      <c r="BM8" s="3736"/>
      <c r="BN8" s="3920"/>
      <c r="BO8" s="3737"/>
      <c r="BP8" s="3995"/>
      <c r="BQ8" s="3996"/>
      <c r="BR8" s="3997"/>
      <c r="BS8" s="3736"/>
      <c r="BT8" s="3920"/>
      <c r="BU8" s="3920"/>
      <c r="BV8" s="3920"/>
      <c r="BW8" s="3920"/>
      <c r="BX8" s="3920"/>
      <c r="BY8" s="3920"/>
      <c r="BZ8" s="3920"/>
      <c r="CA8" s="3737"/>
    </row>
    <row r="9" spans="1:79" s="485" customFormat="1" ht="13" customHeight="1">
      <c r="A9" s="2054"/>
      <c r="B9" s="3227"/>
      <c r="C9" s="32"/>
      <c r="D9" s="3995"/>
      <c r="E9" s="3997"/>
      <c r="F9" s="3997"/>
      <c r="G9" s="3972"/>
      <c r="H9" s="3973"/>
      <c r="I9" s="3995"/>
      <c r="J9" s="3997"/>
      <c r="K9" s="2064" t="s">
        <v>231</v>
      </c>
      <c r="L9" s="267">
        <v>1</v>
      </c>
      <c r="M9" s="2065"/>
      <c r="N9" s="1597"/>
      <c r="O9" s="4231"/>
      <c r="P9" s="4232"/>
      <c r="Q9" s="4232"/>
      <c r="R9" s="3957"/>
      <c r="S9" s="2064" t="s">
        <v>928</v>
      </c>
      <c r="T9" s="2065"/>
      <c r="U9" s="2005">
        <v>3</v>
      </c>
      <c r="V9" s="32"/>
      <c r="W9" s="3227"/>
      <c r="X9" s="32"/>
      <c r="Y9" s="3995"/>
      <c r="Z9" s="3997"/>
      <c r="AA9" s="3995"/>
      <c r="AB9" s="3997"/>
      <c r="AC9" s="3736"/>
      <c r="AD9" s="3737"/>
      <c r="AE9" s="4106"/>
      <c r="AF9" s="3736"/>
      <c r="AG9" s="3920"/>
      <c r="AH9" s="3920"/>
      <c r="AI9" s="2064" t="s">
        <v>241</v>
      </c>
      <c r="AJ9" s="2318">
        <v>2</v>
      </c>
      <c r="AK9" s="32"/>
      <c r="AL9" s="3227"/>
      <c r="AM9" s="32"/>
      <c r="AN9" s="4063"/>
      <c r="AO9" s="4064"/>
      <c r="AP9" s="4064"/>
      <c r="AQ9" s="4064"/>
      <c r="AR9" s="4064"/>
      <c r="AS9" s="4064"/>
      <c r="AT9" s="2736"/>
      <c r="AU9" s="4236"/>
      <c r="AV9" s="3687"/>
      <c r="AW9" s="4237"/>
      <c r="AX9" s="3959"/>
      <c r="AY9" s="3959"/>
      <c r="AZ9" s="3959"/>
      <c r="BA9" s="3959"/>
      <c r="BB9" s="3995"/>
      <c r="BC9" s="3996"/>
      <c r="BD9" s="3997"/>
      <c r="BE9" s="3227"/>
      <c r="BF9" s="32"/>
      <c r="BG9" s="3972"/>
      <c r="BH9" s="4028"/>
      <c r="BI9" s="4028"/>
      <c r="BJ9" s="4028"/>
      <c r="BK9" s="4028"/>
      <c r="BL9" s="3973"/>
      <c r="BM9" s="3736"/>
      <c r="BN9" s="3920"/>
      <c r="BO9" s="3737"/>
      <c r="BP9" s="3995"/>
      <c r="BQ9" s="3996"/>
      <c r="BR9" s="3997"/>
      <c r="BS9" s="3736"/>
      <c r="BT9" s="3920"/>
      <c r="BU9" s="3920"/>
      <c r="BV9" s="3920"/>
      <c r="BW9" s="3920"/>
      <c r="BX9" s="3920"/>
      <c r="BY9" s="3920"/>
      <c r="BZ9" s="3920"/>
      <c r="CA9" s="3737"/>
    </row>
    <row r="10" spans="1:79" s="485" customFormat="1" ht="13" customHeight="1">
      <c r="A10" s="2054"/>
      <c r="B10" s="3227"/>
      <c r="C10" s="32"/>
      <c r="D10" s="3995"/>
      <c r="E10" s="3997"/>
      <c r="F10" s="3997"/>
      <c r="G10" s="3972"/>
      <c r="H10" s="3973"/>
      <c r="I10" s="3995"/>
      <c r="J10" s="3997"/>
      <c r="K10" s="2064" t="s">
        <v>232</v>
      </c>
      <c r="L10" s="267">
        <v>2</v>
      </c>
      <c r="M10" s="2065"/>
      <c r="N10" s="1597"/>
      <c r="O10" s="4231"/>
      <c r="P10" s="4232"/>
      <c r="Q10" s="4232"/>
      <c r="R10" s="3957"/>
      <c r="S10" s="2064" t="s">
        <v>1214</v>
      </c>
      <c r="T10" s="2065"/>
      <c r="U10" s="2005">
        <v>4</v>
      </c>
      <c r="V10" s="32"/>
      <c r="W10" s="3227"/>
      <c r="X10" s="32"/>
      <c r="Y10" s="4271"/>
      <c r="Z10" s="4272"/>
      <c r="AA10" s="3995"/>
      <c r="AB10" s="3997"/>
      <c r="AC10" s="3736"/>
      <c r="AD10" s="3737"/>
      <c r="AE10" s="4106"/>
      <c r="AF10" s="3736"/>
      <c r="AG10" s="3920"/>
      <c r="AH10" s="3920"/>
      <c r="AI10" s="4241" t="s">
        <v>1215</v>
      </c>
      <c r="AJ10" s="3831">
        <v>3</v>
      </c>
      <c r="AK10" s="32"/>
      <c r="AL10" s="3227"/>
      <c r="AM10" s="32"/>
      <c r="AN10" s="4063"/>
      <c r="AO10" s="4064"/>
      <c r="AP10" s="4064"/>
      <c r="AQ10" s="4064"/>
      <c r="AR10" s="4064"/>
      <c r="AS10" s="4064"/>
      <c r="AT10" s="2736"/>
      <c r="AU10" s="4236"/>
      <c r="AV10" s="3687"/>
      <c r="AW10" s="4237"/>
      <c r="AX10" s="3959"/>
      <c r="AY10" s="3959"/>
      <c r="AZ10" s="3959"/>
      <c r="BA10" s="3959"/>
      <c r="BB10" s="2740"/>
      <c r="BC10" s="2743"/>
      <c r="BD10" s="2741"/>
      <c r="BE10" s="3227"/>
      <c r="BF10" s="32"/>
      <c r="BG10" s="3972" t="s">
        <v>1216</v>
      </c>
      <c r="BH10" s="4028"/>
      <c r="BI10" s="4028"/>
      <c r="BJ10" s="4028"/>
      <c r="BK10" s="4028"/>
      <c r="BL10" s="3973"/>
      <c r="BM10" s="3943"/>
      <c r="BN10" s="4279"/>
      <c r="BO10" s="4280"/>
      <c r="BP10" s="3995"/>
      <c r="BQ10" s="3996"/>
      <c r="BR10" s="3997"/>
      <c r="BS10" s="3736"/>
      <c r="BT10" s="3920"/>
      <c r="BU10" s="3920"/>
      <c r="BV10" s="3920"/>
      <c r="BW10" s="3920"/>
      <c r="BX10" s="3920"/>
      <c r="BY10" s="3920"/>
      <c r="BZ10" s="3920"/>
      <c r="CA10" s="3737"/>
    </row>
    <row r="11" spans="1:79" s="485" customFormat="1" ht="13" customHeight="1">
      <c r="A11" s="2007"/>
      <c r="B11" s="3227"/>
      <c r="C11" s="32"/>
      <c r="D11" s="3995"/>
      <c r="E11" s="3997"/>
      <c r="F11" s="3997"/>
      <c r="G11" s="3972"/>
      <c r="H11" s="3973"/>
      <c r="I11" s="2064" t="s">
        <v>945</v>
      </c>
      <c r="J11" s="2005">
        <v>1</v>
      </c>
      <c r="K11" s="2064" t="s">
        <v>233</v>
      </c>
      <c r="L11" s="267">
        <v>3</v>
      </c>
      <c r="M11" s="2065"/>
      <c r="N11" s="1597"/>
      <c r="O11" s="4233" t="s">
        <v>1256</v>
      </c>
      <c r="P11" s="4234"/>
      <c r="Q11" s="4234"/>
      <c r="R11" s="4235">
        <v>666666</v>
      </c>
      <c r="S11" s="2064" t="s">
        <v>1225</v>
      </c>
      <c r="T11" s="2065"/>
      <c r="U11" s="2005">
        <v>5</v>
      </c>
      <c r="V11" s="32"/>
      <c r="W11" s="3227"/>
      <c r="X11" s="32"/>
      <c r="Y11" s="4271"/>
      <c r="Z11" s="4272"/>
      <c r="AA11" s="2064" t="s">
        <v>945</v>
      </c>
      <c r="AB11" s="2005">
        <v>1</v>
      </c>
      <c r="AC11" s="3736"/>
      <c r="AD11" s="3737"/>
      <c r="AE11" s="4106"/>
      <c r="AF11" s="3736"/>
      <c r="AG11" s="3920"/>
      <c r="AH11" s="3920"/>
      <c r="AI11" s="3883"/>
      <c r="AJ11" s="3832"/>
      <c r="AK11" s="32"/>
      <c r="AL11" s="3227"/>
      <c r="AM11" s="32"/>
      <c r="AN11" s="4063" t="s">
        <v>947</v>
      </c>
      <c r="AO11" s="4064"/>
      <c r="AP11" s="4064"/>
      <c r="AQ11" s="4064"/>
      <c r="AR11" s="4064"/>
      <c r="AS11" s="4064"/>
      <c r="AT11" s="2736"/>
      <c r="AU11" s="4236"/>
      <c r="AV11" s="3687"/>
      <c r="AW11" s="4237"/>
      <c r="AX11" s="3959"/>
      <c r="AY11" s="3959"/>
      <c r="AZ11" s="3959"/>
      <c r="BA11" s="3959"/>
      <c r="BB11" s="655" t="s">
        <v>35</v>
      </c>
      <c r="BC11" s="349">
        <v>1</v>
      </c>
      <c r="BD11" s="2130"/>
      <c r="BE11" s="3227"/>
      <c r="BF11" s="32"/>
      <c r="BG11" s="3972"/>
      <c r="BH11" s="4028"/>
      <c r="BI11" s="4028"/>
      <c r="BJ11" s="4028"/>
      <c r="BK11" s="4028"/>
      <c r="BL11" s="3973"/>
      <c r="BM11" s="512" t="s">
        <v>35</v>
      </c>
      <c r="BN11" s="2091">
        <v>1</v>
      </c>
      <c r="BO11" s="2092"/>
      <c r="BP11" s="3995"/>
      <c r="BQ11" s="3996"/>
      <c r="BR11" s="3997"/>
      <c r="BS11" s="783"/>
      <c r="BT11" s="2066"/>
      <c r="BU11" s="2066"/>
      <c r="BV11" s="2098" t="s">
        <v>35</v>
      </c>
      <c r="BW11" s="2091">
        <v>1</v>
      </c>
      <c r="BX11" s="2099"/>
      <c r="BY11" s="2100"/>
      <c r="BZ11" s="2100"/>
      <c r="CA11" s="2006"/>
    </row>
    <row r="12" spans="1:79" s="485" customFormat="1" ht="13" customHeight="1">
      <c r="A12" s="675"/>
      <c r="B12" s="3227"/>
      <c r="C12" s="32"/>
      <c r="D12" s="3995"/>
      <c r="E12" s="3997"/>
      <c r="F12" s="3997"/>
      <c r="G12" s="2053"/>
      <c r="H12" s="2054"/>
      <c r="I12" s="2064" t="s">
        <v>241</v>
      </c>
      <c r="J12" s="2005">
        <v>2</v>
      </c>
      <c r="K12" s="2064" t="s">
        <v>234</v>
      </c>
      <c r="L12" s="267">
        <v>4</v>
      </c>
      <c r="M12" s="2065"/>
      <c r="N12" s="1597"/>
      <c r="O12" s="4233"/>
      <c r="P12" s="4234"/>
      <c r="Q12" s="4234"/>
      <c r="R12" s="4190"/>
      <c r="S12" s="2064" t="s">
        <v>939</v>
      </c>
      <c r="T12" s="2065"/>
      <c r="U12" s="2005">
        <v>6</v>
      </c>
      <c r="V12" s="32"/>
      <c r="W12" s="3227"/>
      <c r="X12" s="32"/>
      <c r="Y12" s="4271"/>
      <c r="Z12" s="4272"/>
      <c r="AA12" s="2064" t="s">
        <v>241</v>
      </c>
      <c r="AB12" s="2005">
        <v>2</v>
      </c>
      <c r="AC12" s="3736"/>
      <c r="AD12" s="3737"/>
      <c r="AE12" s="4106"/>
      <c r="AF12" s="3736"/>
      <c r="AG12" s="3920"/>
      <c r="AH12" s="3920"/>
      <c r="AI12" s="3883" t="s">
        <v>242</v>
      </c>
      <c r="AJ12" s="3989">
        <v>4</v>
      </c>
      <c r="AK12" s="32"/>
      <c r="AL12" s="3227"/>
      <c r="AM12" s="32"/>
      <c r="AN12" s="1777"/>
      <c r="AO12"/>
      <c r="AP12"/>
      <c r="AQ12"/>
      <c r="AR12"/>
      <c r="AS12" s="2723"/>
      <c r="AT12" s="2719"/>
      <c r="AU12" s="4236"/>
      <c r="AV12" s="3687"/>
      <c r="AW12" s="4237"/>
      <c r="AX12" s="3959"/>
      <c r="AY12" s="3959"/>
      <c r="AZ12" s="3959"/>
      <c r="BA12" s="3959"/>
      <c r="BB12" s="2120" t="s">
        <v>1237</v>
      </c>
      <c r="BC12" s="4262">
        <v>-12.71</v>
      </c>
      <c r="BD12" s="4263"/>
      <c r="BE12" s="3227"/>
      <c r="BF12" s="32"/>
      <c r="BG12" s="783"/>
      <c r="BH12" s="2100"/>
      <c r="BI12" s="2100"/>
      <c r="BJ12" s="2099"/>
      <c r="BK12" s="2100"/>
      <c r="BL12" s="2086"/>
      <c r="BM12" s="655" t="s">
        <v>36</v>
      </c>
      <c r="BN12" s="2121" t="s">
        <v>1238</v>
      </c>
      <c r="BO12" s="2687">
        <v>-12.73</v>
      </c>
      <c r="BP12" s="3995"/>
      <c r="BQ12" s="3996"/>
      <c r="BR12" s="3997"/>
      <c r="BS12" s="783"/>
      <c r="BT12" s="2066"/>
      <c r="BU12" s="2066"/>
      <c r="BV12" s="2098" t="s">
        <v>36</v>
      </c>
      <c r="BW12" s="2122">
        <v>2</v>
      </c>
      <c r="BX12" s="2099"/>
      <c r="BY12" s="2100"/>
      <c r="BZ12" s="2100"/>
      <c r="CA12" s="2006"/>
    </row>
    <row r="13" spans="1:79" s="485" customFormat="1" ht="13" customHeight="1">
      <c r="A13" s="2128"/>
      <c r="B13" s="3227"/>
      <c r="C13" s="32"/>
      <c r="D13" s="3995"/>
      <c r="E13" s="3997"/>
      <c r="F13" s="3997"/>
      <c r="G13" s="2053"/>
      <c r="H13" s="2054"/>
      <c r="I13" t="s">
        <v>381</v>
      </c>
      <c r="J13" s="2005">
        <v>3</v>
      </c>
      <c r="K13" s="2064" t="s">
        <v>235</v>
      </c>
      <c r="L13" s="267">
        <v>5</v>
      </c>
      <c r="M13" s="2065"/>
      <c r="N13" s="1597"/>
      <c r="O13" s="4233"/>
      <c r="P13" s="4234"/>
      <c r="Q13" s="4234"/>
      <c r="R13" s="4190"/>
      <c r="S13" s="2064" t="s">
        <v>933</v>
      </c>
      <c r="T13" s="2065"/>
      <c r="U13" s="2005">
        <v>7</v>
      </c>
      <c r="V13" s="32"/>
      <c r="W13" s="3227"/>
      <c r="X13" s="32"/>
      <c r="Y13" s="4271"/>
      <c r="Z13" s="4272"/>
      <c r="AA13" s="1454" t="s">
        <v>381</v>
      </c>
      <c r="AB13" s="2005">
        <v>3</v>
      </c>
      <c r="AC13" s="3736"/>
      <c r="AD13" s="3737"/>
      <c r="AE13" s="4106"/>
      <c r="AF13" s="3736"/>
      <c r="AG13" s="3920"/>
      <c r="AH13" s="3920"/>
      <c r="AI13" s="3883"/>
      <c r="AJ13" s="3989"/>
      <c r="AK13" s="32"/>
      <c r="AL13" s="3227"/>
      <c r="AM13" s="32"/>
      <c r="AN13" s="1777"/>
      <c r="AO13"/>
      <c r="AP13"/>
      <c r="AQ13"/>
      <c r="AR13"/>
      <c r="AS13" s="2723"/>
      <c r="AT13" s="2719"/>
      <c r="AU13" s="4236"/>
      <c r="AV13" s="3687"/>
      <c r="AW13" s="4237"/>
      <c r="AX13" s="3959"/>
      <c r="AY13" s="3959"/>
      <c r="AZ13" s="3959"/>
      <c r="BA13" s="3959"/>
      <c r="BB13" s="512" t="s">
        <v>36</v>
      </c>
      <c r="BC13" s="2726">
        <v>2</v>
      </c>
      <c r="BD13" s="2005"/>
      <c r="BE13" s="3227"/>
      <c r="BF13" s="32"/>
      <c r="BG13" s="783"/>
      <c r="BH13" s="4264" t="s">
        <v>1254</v>
      </c>
      <c r="BI13" s="4265"/>
      <c r="BJ13" s="4265"/>
      <c r="BK13" s="4266"/>
      <c r="BL13" s="2019"/>
      <c r="BM13" s="2129"/>
      <c r="BN13" s="2114"/>
      <c r="BO13" s="2130"/>
      <c r="BP13" s="3995"/>
      <c r="BQ13" s="3996"/>
      <c r="BR13" s="3997"/>
      <c r="BS13" s="1454"/>
      <c r="BT13" s="2066"/>
      <c r="BU13" s="2066"/>
      <c r="BV13" s="2066"/>
      <c r="BW13" s="2066"/>
      <c r="BX13" s="2099"/>
      <c r="BY13" s="2066"/>
      <c r="BZ13" s="2066"/>
      <c r="CA13" s="2006"/>
    </row>
    <row r="14" spans="1:79" s="485" customFormat="1" ht="13" customHeight="1">
      <c r="A14" s="2007"/>
      <c r="B14" s="3227"/>
      <c r="C14" s="32"/>
      <c r="D14" s="3995"/>
      <c r="E14" s="3997"/>
      <c r="F14" s="3997"/>
      <c r="G14" s="3972" t="s">
        <v>1224</v>
      </c>
      <c r="H14" s="3973"/>
      <c r="I14" s="2064" t="s">
        <v>242</v>
      </c>
      <c r="J14" s="2005">
        <v>4</v>
      </c>
      <c r="K14" s="2064" t="s">
        <v>236</v>
      </c>
      <c r="L14" s="267">
        <v>6</v>
      </c>
      <c r="M14" s="2065"/>
      <c r="N14" s="1597"/>
      <c r="O14" s="4231" t="s">
        <v>1261</v>
      </c>
      <c r="P14" s="4232"/>
      <c r="Q14" s="4232"/>
      <c r="S14" s="2064" t="s">
        <v>940</v>
      </c>
      <c r="T14" s="2065"/>
      <c r="U14" s="2005">
        <v>8</v>
      </c>
      <c r="V14" s="32"/>
      <c r="W14" s="3227"/>
      <c r="X14" s="32"/>
      <c r="Y14" s="4271"/>
      <c r="Z14" s="4272"/>
      <c r="AA14" s="2064" t="s">
        <v>242</v>
      </c>
      <c r="AB14" s="2005">
        <v>4</v>
      </c>
      <c r="AC14" s="3736"/>
      <c r="AD14" s="3737"/>
      <c r="AE14" s="4106"/>
      <c r="AF14" s="3736"/>
      <c r="AG14" s="3920"/>
      <c r="AH14" s="3920"/>
      <c r="AI14" s="2064" t="s">
        <v>243</v>
      </c>
      <c r="AJ14" s="2318">
        <v>5</v>
      </c>
      <c r="AK14" s="32"/>
      <c r="AL14" s="3227"/>
      <c r="AM14" s="32"/>
      <c r="AN14" s="1777"/>
      <c r="AO14"/>
      <c r="AP14"/>
      <c r="AQ14"/>
      <c r="AR14"/>
      <c r="AS14" s="2723"/>
      <c r="AT14" s="2719"/>
      <c r="AU14" s="4236"/>
      <c r="AV14" s="3687"/>
      <c r="AW14" s="4237"/>
      <c r="AX14" s="3959"/>
      <c r="AY14" s="3959"/>
      <c r="AZ14" s="3959"/>
      <c r="BA14" s="3959"/>
      <c r="BB14" s="1454"/>
      <c r="BC14" s="2066"/>
      <c r="BD14" s="2007"/>
      <c r="BE14" s="3227"/>
      <c r="BF14" s="32"/>
      <c r="BG14" s="783"/>
      <c r="BH14" s="4267"/>
      <c r="BI14" s="4268"/>
      <c r="BJ14" s="4268"/>
      <c r="BK14" s="4269"/>
      <c r="BL14" s="2132"/>
      <c r="BM14" s="1454"/>
      <c r="BN14" s="2066"/>
      <c r="BO14" s="2007"/>
      <c r="BP14" s="3995"/>
      <c r="BQ14" s="3996"/>
      <c r="BR14" s="3997"/>
      <c r="BS14" s="783"/>
      <c r="BT14" s="2100"/>
      <c r="BU14" s="2133"/>
      <c r="BV14" s="2100"/>
      <c r="BW14" s="2100"/>
      <c r="BX14" s="2133"/>
      <c r="BY14" s="2100"/>
      <c r="BZ14" s="2100"/>
      <c r="CA14" s="675"/>
    </row>
    <row r="15" spans="1:79" s="485" customFormat="1" ht="13" customHeight="1">
      <c r="A15" s="2007"/>
      <c r="B15" s="3227"/>
      <c r="C15" s="32"/>
      <c r="D15" s="3995"/>
      <c r="E15" s="3997"/>
      <c r="F15" s="3997"/>
      <c r="G15" s="3972"/>
      <c r="H15" s="3973"/>
      <c r="I15" s="2064" t="s">
        <v>243</v>
      </c>
      <c r="J15" s="2005">
        <v>5</v>
      </c>
      <c r="K15" s="2064" t="s">
        <v>237</v>
      </c>
      <c r="L15" s="267">
        <v>7</v>
      </c>
      <c r="M15" s="2065" t="s">
        <v>84</v>
      </c>
      <c r="N15" s="2318">
        <f>ABS(S$4)</f>
        <v>12.61</v>
      </c>
      <c r="O15" s="4231"/>
      <c r="P15" s="4232"/>
      <c r="Q15" s="4232"/>
      <c r="R15" s="2240">
        <v>999999</v>
      </c>
      <c r="S15" s="2064" t="s">
        <v>946</v>
      </c>
      <c r="T15" s="2065"/>
      <c r="U15" s="2005">
        <v>9</v>
      </c>
      <c r="V15" s="32"/>
      <c r="W15" s="3227"/>
      <c r="X15" s="32"/>
      <c r="Y15" s="4271"/>
      <c r="Z15" s="4272"/>
      <c r="AA15" s="2064" t="s">
        <v>243</v>
      </c>
      <c r="AB15" s="2005">
        <v>5</v>
      </c>
      <c r="AC15" s="3736"/>
      <c r="AD15" s="3737"/>
      <c r="AE15" s="4273"/>
      <c r="AF15" s="783"/>
      <c r="AG15" s="2100"/>
      <c r="AH15" s="2100"/>
      <c r="AI15" s="2064" t="s">
        <v>244</v>
      </c>
      <c r="AJ15" s="2318">
        <v>6</v>
      </c>
      <c r="AK15" s="32"/>
      <c r="AL15" s="3227"/>
      <c r="AM15" s="32"/>
      <c r="AN15" s="1777"/>
      <c r="AO15"/>
      <c r="AP15"/>
      <c r="AQ15"/>
      <c r="AR15"/>
      <c r="AS15" s="2723"/>
      <c r="AT15" s="2719"/>
      <c r="AU15" s="4236"/>
      <c r="AV15" s="3687"/>
      <c r="AW15" s="4237"/>
      <c r="AX15" s="3959"/>
      <c r="AY15" s="3959"/>
      <c r="AZ15" s="3959"/>
      <c r="BA15" s="3959"/>
      <c r="BB15" s="1454"/>
      <c r="BC15" s="2718"/>
      <c r="BD15" s="2007"/>
      <c r="BE15" s="3227"/>
      <c r="BF15" s="32"/>
      <c r="BG15" s="2143"/>
      <c r="BH15" s="2144"/>
      <c r="BI15" s="2144"/>
      <c r="BJ15" s="2144"/>
      <c r="BK15" s="2144"/>
      <c r="BL15" s="2145"/>
      <c r="BM15" s="1454"/>
      <c r="BN15" s="2066"/>
      <c r="BO15" s="2007"/>
      <c r="BP15" s="4276"/>
      <c r="BQ15" s="4277"/>
      <c r="BR15" s="4278"/>
      <c r="BS15" s="2143"/>
      <c r="BT15" s="2144"/>
      <c r="BU15" s="2144"/>
      <c r="BV15" s="2144"/>
      <c r="BW15" s="2144"/>
      <c r="BX15" s="2144"/>
      <c r="BY15" s="2144"/>
      <c r="BZ15" s="2144"/>
      <c r="CA15" s="2145"/>
    </row>
    <row r="16" spans="1:79" s="485" customFormat="1" ht="13" customHeight="1">
      <c r="A16"/>
      <c r="B16" s="3227"/>
      <c r="C16" s="32"/>
      <c r="D16" s="1454"/>
      <c r="E16" s="2007"/>
      <c r="F16" s="3997"/>
      <c r="G16" s="3972"/>
      <c r="H16" s="3973"/>
      <c r="I16" s="2064" t="s">
        <v>244</v>
      </c>
      <c r="J16" s="2005">
        <v>6</v>
      </c>
      <c r="K16" s="2064" t="s">
        <v>994</v>
      </c>
      <c r="L16" s="267">
        <v>8</v>
      </c>
      <c r="M16" s="2065" t="s">
        <v>84</v>
      </c>
      <c r="N16" s="2318">
        <f t="shared" ref="N16:N21" si="0">ABS(S$4)</f>
        <v>12.61</v>
      </c>
      <c r="O16" s="4231"/>
      <c r="P16" s="4232"/>
      <c r="Q16" s="4232"/>
      <c r="R16" s="2007"/>
      <c r="S16" s="2064" t="s">
        <v>347</v>
      </c>
      <c r="T16" s="2065"/>
      <c r="U16" s="2005">
        <v>10</v>
      </c>
      <c r="V16" s="32"/>
      <c r="W16" s="3227"/>
      <c r="X16" s="32"/>
      <c r="Y16" s="4236"/>
      <c r="Z16" s="4237"/>
      <c r="AA16" s="2064" t="s">
        <v>244</v>
      </c>
      <c r="AB16" s="2005">
        <v>6</v>
      </c>
      <c r="AC16" s="783"/>
      <c r="AD16" s="784"/>
      <c r="AE16" s="4247"/>
      <c r="AF16" s="1454"/>
      <c r="AG16" s="2066"/>
      <c r="AH16" s="2066"/>
      <c r="AI16" s="2064" t="s">
        <v>239</v>
      </c>
      <c r="AJ16" s="2318">
        <v>7</v>
      </c>
      <c r="AK16" s="32"/>
      <c r="AL16" s="3227"/>
      <c r="AM16" s="32"/>
      <c r="AN16" s="3947" t="s">
        <v>1012</v>
      </c>
      <c r="AO16" s="3948"/>
      <c r="AP16" s="3948"/>
      <c r="AQ16" s="3948"/>
      <c r="AR16" s="3948"/>
      <c r="AS16" s="3948"/>
      <c r="AT16" s="2745"/>
      <c r="AU16" s="4236"/>
      <c r="AV16" s="3687"/>
      <c r="AW16" s="4237"/>
      <c r="AX16" s="3959"/>
      <c r="AY16" s="3959"/>
      <c r="AZ16" s="3959"/>
      <c r="BA16" s="3959"/>
      <c r="BB16" s="2333" t="s">
        <v>43</v>
      </c>
      <c r="BC16" s="2719" t="s">
        <v>44</v>
      </c>
      <c r="BD16" s="2334" t="s">
        <v>45</v>
      </c>
      <c r="BE16" s="3227"/>
      <c r="BF16" s="32"/>
      <c r="BG16" s="4155" t="s">
        <v>43</v>
      </c>
      <c r="BH16" s="4024"/>
      <c r="BI16" s="4023" t="s">
        <v>44</v>
      </c>
      <c r="BJ16" s="4024"/>
      <c r="BK16" s="4161" t="s">
        <v>45</v>
      </c>
      <c r="BL16" s="4154"/>
      <c r="BM16" s="2825" t="s">
        <v>43</v>
      </c>
      <c r="BN16" s="2152" t="s">
        <v>44</v>
      </c>
      <c r="BO16" s="2824" t="s">
        <v>45</v>
      </c>
      <c r="BP16" s="2160" t="s">
        <v>43</v>
      </c>
      <c r="BQ16" s="2152" t="s">
        <v>44</v>
      </c>
      <c r="BR16" s="2824" t="s">
        <v>45</v>
      </c>
      <c r="BS16" s="2160" t="s">
        <v>43</v>
      </c>
      <c r="BT16" s="2152" t="s">
        <v>44</v>
      </c>
      <c r="BU16" s="2152" t="s">
        <v>45</v>
      </c>
      <c r="BV16" s="2152" t="s">
        <v>151</v>
      </c>
      <c r="BW16" s="2152" t="s">
        <v>152</v>
      </c>
      <c r="BX16" s="2152" t="s">
        <v>153</v>
      </c>
      <c r="BY16" s="2152" t="s">
        <v>334</v>
      </c>
      <c r="BZ16" s="2152" t="s">
        <v>335</v>
      </c>
      <c r="CA16" s="2824" t="s">
        <v>336</v>
      </c>
    </row>
    <row r="17" spans="1:79" s="485" customFormat="1" ht="13" customHeight="1">
      <c r="A17" s="2165"/>
      <c r="B17" s="3227"/>
      <c r="C17" s="32"/>
      <c r="D17" s="1454"/>
      <c r="E17" s="2007"/>
      <c r="F17" s="3997"/>
      <c r="G17" s="3972"/>
      <c r="H17" s="3973"/>
      <c r="I17" s="2064" t="s">
        <v>326</v>
      </c>
      <c r="J17" s="2005">
        <v>7</v>
      </c>
      <c r="K17" s="2064" t="s">
        <v>378</v>
      </c>
      <c r="L17" s="267">
        <v>9</v>
      </c>
      <c r="M17" s="2065" t="s">
        <v>84</v>
      </c>
      <c r="N17" s="2318">
        <f t="shared" si="0"/>
        <v>12.61</v>
      </c>
      <c r="O17" s="2841"/>
      <c r="P17" s="1930"/>
      <c r="Q17" s="1930"/>
      <c r="R17" s="2842"/>
      <c r="S17" s="741" t="s">
        <v>1267</v>
      </c>
      <c r="T17" s="2163"/>
      <c r="U17" s="2005">
        <v>11</v>
      </c>
      <c r="V17" s="32"/>
      <c r="W17" s="3227"/>
      <c r="X17" s="32"/>
      <c r="Y17" s="4236"/>
      <c r="Z17" s="4237"/>
      <c r="AA17" s="2064" t="s">
        <v>239</v>
      </c>
      <c r="AB17" s="2005">
        <v>7</v>
      </c>
      <c r="AC17" s="783"/>
      <c r="AD17" s="784"/>
      <c r="AE17" s="4247"/>
      <c r="AF17" s="1454"/>
      <c r="AG17" s="2066"/>
      <c r="AH17" s="2066"/>
      <c r="AI17" s="3883" t="s">
        <v>326</v>
      </c>
      <c r="AJ17" s="3989">
        <v>8</v>
      </c>
      <c r="AK17" s="32"/>
      <c r="AL17" s="3227"/>
      <c r="AM17" s="32"/>
      <c r="AN17" s="3947"/>
      <c r="AO17" s="3948"/>
      <c r="AP17" s="3948"/>
      <c r="AQ17" s="3948"/>
      <c r="AR17" s="3948"/>
      <c r="AS17" s="3948"/>
      <c r="AT17" s="2745"/>
      <c r="AU17" s="4236"/>
      <c r="AV17" s="3687"/>
      <c r="AW17" s="4237"/>
      <c r="AX17" s="3959"/>
      <c r="AY17" s="3959"/>
      <c r="AZ17" s="3959"/>
      <c r="BA17" s="3959"/>
      <c r="BB17" s="4253" t="s">
        <v>1268</v>
      </c>
      <c r="BC17" s="4258" t="s">
        <v>1269</v>
      </c>
      <c r="BD17" s="4259" t="s">
        <v>1270</v>
      </c>
      <c r="BE17" s="3227"/>
      <c r="BF17" s="32"/>
      <c r="BG17" s="4164" t="s">
        <v>1268</v>
      </c>
      <c r="BH17" s="4157"/>
      <c r="BI17" s="4164" t="s">
        <v>1269</v>
      </c>
      <c r="BJ17" s="4157"/>
      <c r="BK17" s="4164" t="s">
        <v>1270</v>
      </c>
      <c r="BL17" s="4165"/>
      <c r="BM17" s="4145" t="s">
        <v>1268</v>
      </c>
      <c r="BN17" s="4258" t="s">
        <v>1269</v>
      </c>
      <c r="BO17" s="4025" t="s">
        <v>1270</v>
      </c>
      <c r="BP17" s="4145" t="s">
        <v>1268</v>
      </c>
      <c r="BQ17" s="4258" t="s">
        <v>1269</v>
      </c>
      <c r="BR17" s="4025" t="s">
        <v>1270</v>
      </c>
      <c r="BS17" s="4145" t="s">
        <v>1271</v>
      </c>
      <c r="BT17" s="3979" t="s">
        <v>1212</v>
      </c>
      <c r="BU17" s="4274" t="s">
        <v>1272</v>
      </c>
      <c r="BV17" s="3979" t="s">
        <v>1273</v>
      </c>
      <c r="BW17" s="3979" t="s">
        <v>1260</v>
      </c>
      <c r="BX17" s="3979" t="s">
        <v>1274</v>
      </c>
      <c r="BY17" s="4274" t="s">
        <v>1275</v>
      </c>
      <c r="BZ17" s="3979" t="s">
        <v>1276</v>
      </c>
      <c r="CA17" s="4281" t="s">
        <v>1277</v>
      </c>
    </row>
    <row r="18" spans="1:79" s="485" customFormat="1" ht="13" customHeight="1">
      <c r="A18" s="2165"/>
      <c r="B18" s="3227"/>
      <c r="C18" s="32"/>
      <c r="D18" s="1454"/>
      <c r="E18" s="2007"/>
      <c r="F18" s="3997"/>
      <c r="G18" s="3972"/>
      <c r="H18" s="3973"/>
      <c r="I18" s="2064" t="s">
        <v>239</v>
      </c>
      <c r="J18" s="2005">
        <v>8</v>
      </c>
      <c r="K18" s="2064" t="s">
        <v>1281</v>
      </c>
      <c r="L18" s="267">
        <v>10</v>
      </c>
      <c r="M18" s="2065" t="s">
        <v>84</v>
      </c>
      <c r="N18" s="2318">
        <f t="shared" si="0"/>
        <v>12.61</v>
      </c>
      <c r="O18" s="2841"/>
      <c r="P18" s="1930"/>
      <c r="Q18" s="1930"/>
      <c r="R18" s="2842"/>
      <c r="S18" s="2064" t="s">
        <v>1339</v>
      </c>
      <c r="T18" s="2067"/>
      <c r="U18" s="2005">
        <v>12</v>
      </c>
      <c r="V18" s="32"/>
      <c r="W18" s="3227"/>
      <c r="X18" s="32"/>
      <c r="Y18" s="4236"/>
      <c r="Z18" s="4237"/>
      <c r="AA18" s="2064" t="s">
        <v>326</v>
      </c>
      <c r="AB18" s="2005">
        <v>8</v>
      </c>
      <c r="AC18" s="3954" t="s">
        <v>1282</v>
      </c>
      <c r="AD18" s="3957"/>
      <c r="AE18" s="4247"/>
      <c r="AF18" s="1454"/>
      <c r="AG18" s="2066"/>
      <c r="AH18" s="2066"/>
      <c r="AI18" s="3883"/>
      <c r="AJ18" s="3832"/>
      <c r="AK18" s="32"/>
      <c r="AL18" s="3227"/>
      <c r="AM18" s="32"/>
      <c r="AN18" s="1454"/>
      <c r="AS18" s="2066"/>
      <c r="AU18" s="4236"/>
      <c r="AV18" s="3687"/>
      <c r="AW18" s="4237"/>
      <c r="AX18" s="3959"/>
      <c r="AY18" s="3959"/>
      <c r="AZ18" s="3959"/>
      <c r="BA18" s="3959"/>
      <c r="BB18" s="4254"/>
      <c r="BC18" s="4010"/>
      <c r="BD18" s="4260"/>
      <c r="BE18" s="3227"/>
      <c r="BF18" s="32"/>
      <c r="BG18" s="4164"/>
      <c r="BH18" s="4157"/>
      <c r="BI18" s="4164"/>
      <c r="BJ18" s="4157"/>
      <c r="BK18" s="4164"/>
      <c r="BL18" s="4165"/>
      <c r="BM18" s="4146"/>
      <c r="BN18" s="4010"/>
      <c r="BO18" s="4026"/>
      <c r="BP18" s="4146"/>
      <c r="BQ18" s="4010"/>
      <c r="BR18" s="4026"/>
      <c r="BS18" s="4146"/>
      <c r="BT18" s="3980"/>
      <c r="BU18" s="4275"/>
      <c r="BV18" s="3980"/>
      <c r="BW18" s="3980"/>
      <c r="BX18" s="3980"/>
      <c r="BY18" s="4275"/>
      <c r="BZ18" s="3980"/>
      <c r="CA18" s="4282"/>
    </row>
    <row r="19" spans="1:79" s="485" customFormat="1" ht="13" customHeight="1">
      <c r="A19" s="2165"/>
      <c r="B19" s="3227"/>
      <c r="C19" s="32"/>
      <c r="D19" s="1454"/>
      <c r="E19" s="2007"/>
      <c r="F19" s="2054"/>
      <c r="G19" s="3972"/>
      <c r="H19" s="3973"/>
      <c r="I19" s="2064" t="s">
        <v>245</v>
      </c>
      <c r="J19" s="2005">
        <v>9</v>
      </c>
      <c r="K19" s="2064" t="s">
        <v>379</v>
      </c>
      <c r="L19" s="267">
        <v>11</v>
      </c>
      <c r="M19" s="2065" t="s">
        <v>84</v>
      </c>
      <c r="N19" s="2318">
        <f t="shared" si="0"/>
        <v>12.61</v>
      </c>
      <c r="O19" s="2841"/>
      <c r="P19" s="1930"/>
      <c r="Q19" s="1930"/>
      <c r="R19" s="2842"/>
      <c r="S19" s="2064" t="s">
        <v>1342</v>
      </c>
      <c r="T19" s="2067"/>
      <c r="U19" s="2005">
        <v>13</v>
      </c>
      <c r="V19" s="32"/>
      <c r="W19" s="3227"/>
      <c r="X19" s="32"/>
      <c r="Y19" s="4236"/>
      <c r="Z19" s="4237"/>
      <c r="AA19" s="2064" t="s">
        <v>245</v>
      </c>
      <c r="AB19" s="2005">
        <v>9</v>
      </c>
      <c r="AC19" s="3954"/>
      <c r="AD19" s="3957"/>
      <c r="AE19" s="4247"/>
      <c r="AF19" s="512" t="s">
        <v>35</v>
      </c>
      <c r="AG19" s="771">
        <v>1</v>
      </c>
      <c r="AH19" s="2318"/>
      <c r="AI19" s="2064" t="s">
        <v>245</v>
      </c>
      <c r="AJ19" s="2318">
        <v>9</v>
      </c>
      <c r="AK19" s="32"/>
      <c r="AL19" s="3227"/>
      <c r="AM19" s="32"/>
      <c r="AN19" s="1454"/>
      <c r="AS19" s="2066"/>
      <c r="AT19" s="2803"/>
      <c r="AU19" s="3883" t="s">
        <v>1286</v>
      </c>
      <c r="AV19" s="3884"/>
      <c r="AW19" s="2005">
        <v>1</v>
      </c>
      <c r="AX19" s="2792"/>
      <c r="AY19" s="2792"/>
      <c r="AZ19" s="2795"/>
      <c r="BA19" s="2792"/>
      <c r="BB19" s="4254"/>
      <c r="BC19" s="4010"/>
      <c r="BD19" s="4260"/>
      <c r="BE19" s="3227"/>
      <c r="BF19" s="32"/>
      <c r="BG19" s="4164"/>
      <c r="BH19" s="4157"/>
      <c r="BI19" s="4164"/>
      <c r="BJ19" s="4157"/>
      <c r="BK19" s="4164"/>
      <c r="BL19" s="4165"/>
      <c r="BM19" s="4146"/>
      <c r="BN19" s="4010"/>
      <c r="BO19" s="4026"/>
      <c r="BP19" s="4146"/>
      <c r="BQ19" s="4010"/>
      <c r="BR19" s="4026"/>
      <c r="BS19" s="4146"/>
      <c r="BT19" s="3980"/>
      <c r="BU19" s="4275"/>
      <c r="BV19" s="3980"/>
      <c r="BW19" s="3980"/>
      <c r="BX19" s="3980"/>
      <c r="BY19" s="4275"/>
      <c r="BZ19" s="3980"/>
      <c r="CA19" s="4282"/>
    </row>
    <row r="20" spans="1:79" s="485" customFormat="1" ht="13" customHeight="1">
      <c r="A20" s="2165"/>
      <c r="B20" s="3227"/>
      <c r="C20" s="32"/>
      <c r="D20" s="655" t="s">
        <v>35</v>
      </c>
      <c r="E20" s="2318">
        <v>1</v>
      </c>
      <c r="F20" s="2061"/>
      <c r="G20" s="3972"/>
      <c r="H20" s="3973"/>
      <c r="I20" s="2064" t="s">
        <v>246</v>
      </c>
      <c r="J20" s="2005">
        <v>10</v>
      </c>
      <c r="K20" s="2064" t="s">
        <v>380</v>
      </c>
      <c r="L20" s="267">
        <v>12</v>
      </c>
      <c r="M20" s="2065" t="s">
        <v>84</v>
      </c>
      <c r="N20" s="2318">
        <f t="shared" si="0"/>
        <v>12.61</v>
      </c>
      <c r="O20" s="2841"/>
      <c r="P20" s="1930"/>
      <c r="Q20" s="1930"/>
      <c r="R20" s="2842"/>
      <c r="S20" s="2064" t="s">
        <v>1343</v>
      </c>
      <c r="T20" s="2067"/>
      <c r="U20" s="2005">
        <v>14</v>
      </c>
      <c r="V20" s="32"/>
      <c r="W20" s="3227"/>
      <c r="X20" s="32"/>
      <c r="Y20" s="4236"/>
      <c r="Z20" s="4237"/>
      <c r="AA20" s="2137" t="s">
        <v>246</v>
      </c>
      <c r="AB20" s="2006">
        <v>10</v>
      </c>
      <c r="AC20" s="3954"/>
      <c r="AD20" s="3957"/>
      <c r="AE20"/>
      <c r="AF20" s="655" t="s">
        <v>36</v>
      </c>
      <c r="AG20" s="772">
        <v>2</v>
      </c>
      <c r="AH20" s="1556"/>
      <c r="AI20" s="2064" t="s">
        <v>246</v>
      </c>
      <c r="AJ20" s="2318">
        <v>10</v>
      </c>
      <c r="AK20" s="32"/>
      <c r="AL20" s="3227"/>
      <c r="AM20" s="32"/>
      <c r="AN20" s="3934" t="s">
        <v>1711</v>
      </c>
      <c r="AO20" s="3935"/>
      <c r="AP20" s="3935"/>
      <c r="AQ20" s="3935"/>
      <c r="AR20" s="3935"/>
      <c r="AS20" s="3935"/>
      <c r="AT20" s="2744"/>
      <c r="AU20" s="3883" t="s">
        <v>1290</v>
      </c>
      <c r="AV20" s="3884"/>
      <c r="AW20" s="2005">
        <v>2</v>
      </c>
      <c r="AX20" s="2792"/>
      <c r="AY20" s="2792"/>
      <c r="AZ20" s="2795"/>
      <c r="BA20" s="2792"/>
      <c r="BB20" s="4254"/>
      <c r="BC20" s="4010"/>
      <c r="BD20" s="4260"/>
      <c r="BE20" s="3227"/>
      <c r="BF20" s="32"/>
      <c r="BG20" s="4164"/>
      <c r="BH20" s="4157"/>
      <c r="BI20" s="4164"/>
      <c r="BJ20" s="4157"/>
      <c r="BK20" s="4164"/>
      <c r="BL20" s="4165"/>
      <c r="BM20" s="4146"/>
      <c r="BN20" s="4010"/>
      <c r="BO20" s="4026"/>
      <c r="BP20" s="4146"/>
      <c r="BQ20" s="4010"/>
      <c r="BR20" s="4026"/>
      <c r="BS20" s="4146"/>
      <c r="BT20" s="3980"/>
      <c r="BU20" s="4275"/>
      <c r="BV20" s="3980"/>
      <c r="BW20" s="3980"/>
      <c r="BX20" s="3980"/>
      <c r="BY20" s="4275"/>
      <c r="BZ20" s="3980"/>
      <c r="CA20" s="4282"/>
    </row>
    <row r="21" spans="1:79" s="485" customFormat="1" ht="13" customHeight="1">
      <c r="A21" s="2165"/>
      <c r="B21" s="3227"/>
      <c r="C21" s="32"/>
      <c r="D21" s="655" t="s">
        <v>36</v>
      </c>
      <c r="E21">
        <v>2</v>
      </c>
      <c r="F21" s="2061"/>
      <c r="G21" s="3972"/>
      <c r="H21" s="3973"/>
      <c r="I21" s="2317" t="s">
        <v>24</v>
      </c>
      <c r="J21" s="2350">
        <v>96</v>
      </c>
      <c r="K21" s="2031" t="s">
        <v>83</v>
      </c>
      <c r="L21" s="2032">
        <v>96</v>
      </c>
      <c r="M21" s="2065" t="s">
        <v>84</v>
      </c>
      <c r="N21" s="2318">
        <f t="shared" si="0"/>
        <v>12.61</v>
      </c>
      <c r="O21" s="2841"/>
      <c r="P21" s="2141" t="s">
        <v>1264</v>
      </c>
      <c r="Q21" s="2142">
        <f>Y4</f>
        <v>-12.62</v>
      </c>
      <c r="R21" s="2842"/>
      <c r="S21" s="2064" t="s">
        <v>1061</v>
      </c>
      <c r="T21" s="2067"/>
      <c r="U21" s="2005">
        <v>15</v>
      </c>
      <c r="V21" s="32"/>
      <c r="W21" s="3227"/>
      <c r="X21" s="32"/>
      <c r="Y21" s="655" t="s">
        <v>35</v>
      </c>
      <c r="Z21" s="2318">
        <v>1</v>
      </c>
      <c r="AA21" s="2064" t="s">
        <v>128</v>
      </c>
      <c r="AB21" s="2005">
        <v>11</v>
      </c>
      <c r="AC21" s="3954"/>
      <c r="AD21" s="3957"/>
      <c r="AE21"/>
      <c r="AF21" s="513" t="s">
        <v>84</v>
      </c>
      <c r="AG21" s="4242">
        <f>AN4</f>
        <v>-12.67</v>
      </c>
      <c r="AH21" s="4243"/>
      <c r="AI21" s="2064" t="s">
        <v>128</v>
      </c>
      <c r="AJ21" s="2318">
        <v>11</v>
      </c>
      <c r="AK21" s="32"/>
      <c r="AL21" s="3227"/>
      <c r="AM21" s="32"/>
      <c r="AN21" s="1302"/>
      <c r="AO21" s="44"/>
      <c r="AP21" s="44"/>
      <c r="AQ21" s="44"/>
      <c r="AR21" s="44"/>
      <c r="AS21" s="2723"/>
      <c r="AT21" s="2723"/>
      <c r="AU21" s="3883" t="s">
        <v>1293</v>
      </c>
      <c r="AV21" s="3884"/>
      <c r="AW21" s="2005">
        <v>3</v>
      </c>
      <c r="AX21" s="2792"/>
      <c r="AY21" s="2792"/>
      <c r="AZ21" s="2795"/>
      <c r="BA21" s="2781"/>
      <c r="BB21" s="4254"/>
      <c r="BC21" s="4010"/>
      <c r="BD21" s="4260"/>
      <c r="BE21" s="3227"/>
      <c r="BF21" s="32"/>
      <c r="BG21" s="4164"/>
      <c r="BH21" s="4157"/>
      <c r="BI21" s="4164"/>
      <c r="BJ21" s="4157"/>
      <c r="BK21" s="4164"/>
      <c r="BL21" s="4165"/>
      <c r="BM21" s="4146"/>
      <c r="BN21" s="4010"/>
      <c r="BO21" s="4026"/>
      <c r="BP21" s="4146"/>
      <c r="BQ21" s="4010"/>
      <c r="BR21" s="4026"/>
      <c r="BS21" s="4146"/>
      <c r="BT21" s="3980"/>
      <c r="BU21" s="4275"/>
      <c r="BV21" s="3980"/>
      <c r="BW21" s="3980"/>
      <c r="BX21" s="3980"/>
      <c r="BY21" s="4275"/>
      <c r="BZ21" s="3980"/>
      <c r="CA21" s="4282"/>
    </row>
    <row r="22" spans="1:79" s="485" customFormat="1" ht="12.75" customHeight="1">
      <c r="A22" s="2165"/>
      <c r="B22" s="3227"/>
      <c r="C22" s="32"/>
      <c r="D22" s="1454" t="str">
        <f>"► ("&amp; -S4 &amp;")"</f>
        <v>► (12.61)</v>
      </c>
      <c r="E22" s="2007"/>
      <c r="F22" s="2054"/>
      <c r="G22" s="3972"/>
      <c r="H22" s="3973"/>
      <c r="I22"/>
      <c r="J22"/>
      <c r="K22" s="1302"/>
      <c r="L22"/>
      <c r="M22"/>
      <c r="N22"/>
      <c r="O22" s="2841"/>
      <c r="P22" s="1930"/>
      <c r="Q22" s="1930"/>
      <c r="R22" s="2842"/>
      <c r="S22" s="2064" t="s">
        <v>1301</v>
      </c>
      <c r="T22" s="2067"/>
      <c r="U22" s="2005">
        <v>16</v>
      </c>
      <c r="V22" s="32"/>
      <c r="W22" s="3227"/>
      <c r="X22" s="32"/>
      <c r="Y22" s="655" t="s">
        <v>36</v>
      </c>
      <c r="Z22" s="662">
        <v>2</v>
      </c>
      <c r="AA22" s="2064" t="s">
        <v>329</v>
      </c>
      <c r="AB22" s="2318">
        <v>12</v>
      </c>
      <c r="AC22" s="1302"/>
      <c r="AD22" s="1301"/>
      <c r="AE22" s="2242"/>
      <c r="AF22" s="2129"/>
      <c r="AG22"/>
      <c r="AH22"/>
      <c r="AI22" s="2064" t="s">
        <v>329</v>
      </c>
      <c r="AJ22" s="2318">
        <v>12</v>
      </c>
      <c r="AK22" s="32"/>
      <c r="AL22" s="3227"/>
      <c r="AM22" s="32"/>
      <c r="AN22" s="2218" t="s">
        <v>43</v>
      </c>
      <c r="AO22" s="2218" t="s">
        <v>44</v>
      </c>
      <c r="AP22" s="2218" t="s">
        <v>45</v>
      </c>
      <c r="AQ22" s="2218" t="s">
        <v>261</v>
      </c>
      <c r="AR22" s="2218" t="s">
        <v>262</v>
      </c>
      <c r="AS22" s="2218" t="s">
        <v>263</v>
      </c>
      <c r="AT22" s="2788" t="s">
        <v>264</v>
      </c>
      <c r="AU22" s="3883" t="s">
        <v>1297</v>
      </c>
      <c r="AV22" s="3884"/>
      <c r="AW22" s="2005">
        <v>4</v>
      </c>
      <c r="AX22" s="2765"/>
      <c r="AY22" s="2765"/>
      <c r="AZ22" s="2765"/>
      <c r="BA22" s="2099"/>
      <c r="BB22" s="4254"/>
      <c r="BC22" s="4010"/>
      <c r="BD22" s="4260"/>
      <c r="BE22" s="3227"/>
      <c r="BF22" s="32"/>
      <c r="BG22" s="4164"/>
      <c r="BH22" s="4157"/>
      <c r="BI22" s="4164"/>
      <c r="BJ22" s="4157"/>
      <c r="BK22" s="4164"/>
      <c r="BL22" s="4165"/>
      <c r="BM22" s="4146"/>
      <c r="BN22" s="4010"/>
      <c r="BO22" s="4026"/>
      <c r="BP22" s="4146"/>
      <c r="BQ22" s="4010"/>
      <c r="BR22" s="4026"/>
      <c r="BS22" s="4146"/>
      <c r="BT22" s="3980"/>
      <c r="BU22" s="4275"/>
      <c r="BV22" s="3980"/>
      <c r="BW22" s="3980"/>
      <c r="BX22" s="3980"/>
      <c r="BY22" s="4275"/>
      <c r="BZ22" s="3980"/>
      <c r="CA22" s="4282"/>
    </row>
    <row r="23" spans="1:79" s="485" customFormat="1" ht="13" customHeight="1">
      <c r="A23" s="2165"/>
      <c r="B23" s="3227"/>
      <c r="C23" s="32"/>
      <c r="D23" s="2129"/>
      <c r="E23" s="2130"/>
      <c r="F23" s="2054"/>
      <c r="G23" s="1454"/>
      <c r="H23" s="2066"/>
      <c r="I23" s="1454"/>
      <c r="J23" s="2007"/>
      <c r="K23" s="4028"/>
      <c r="L23" s="4028"/>
      <c r="M23" s="4028"/>
      <c r="N23" s="3973"/>
      <c r="O23" s="2841"/>
      <c r="P23" s="1930"/>
      <c r="Q23" s="1930"/>
      <c r="R23" s="2842"/>
      <c r="S23" s="741" t="s">
        <v>83</v>
      </c>
      <c r="T23" s="267"/>
      <c r="U23" s="2005">
        <v>96</v>
      </c>
      <c r="V23" s="32"/>
      <c r="W23" s="3227"/>
      <c r="X23" s="32"/>
      <c r="Y23" s="1614" t="s">
        <v>84</v>
      </c>
      <c r="Z23" s="2681">
        <v>-12.65</v>
      </c>
      <c r="AA23" s="2317" t="s">
        <v>83</v>
      </c>
      <c r="AB23" s="2318">
        <v>96</v>
      </c>
      <c r="AC23" s="1302"/>
      <c r="AD23" s="1301"/>
      <c r="AE23" s="2242"/>
      <c r="AF23" s="1454"/>
      <c r="AG23" s="2066"/>
      <c r="AH23" s="2066"/>
      <c r="AI23" s="2317" t="s">
        <v>83</v>
      </c>
      <c r="AJ23" s="2318">
        <v>96</v>
      </c>
      <c r="AK23" s="32"/>
      <c r="AL23" s="3227"/>
      <c r="AM23" s="32"/>
      <c r="AN23" s="4238" t="s">
        <v>1076</v>
      </c>
      <c r="AO23" s="4238" t="s">
        <v>1077</v>
      </c>
      <c r="AP23" s="2221" t="s">
        <v>1302</v>
      </c>
      <c r="AQ23" s="4238" t="s">
        <v>1078</v>
      </c>
      <c r="AR23" s="4238" t="s">
        <v>1307</v>
      </c>
      <c r="AS23" s="2221" t="s">
        <v>1079</v>
      </c>
      <c r="AT23" s="4244" t="s">
        <v>1632</v>
      </c>
      <c r="AU23" s="3883" t="s">
        <v>1303</v>
      </c>
      <c r="AV23" s="3884"/>
      <c r="AW23" s="2005">
        <v>5</v>
      </c>
      <c r="AX23" s="2765"/>
      <c r="AY23" s="2765"/>
      <c r="AZ23" s="2765"/>
      <c r="BA23" s="2099"/>
      <c r="BB23" s="4254"/>
      <c r="BC23" s="4010"/>
      <c r="BD23" s="4260"/>
      <c r="BE23" s="3227"/>
      <c r="BF23" s="32"/>
      <c r="BG23" s="4164"/>
      <c r="BH23" s="4157"/>
      <c r="BI23" s="4164"/>
      <c r="BJ23" s="4157"/>
      <c r="BK23" s="4164"/>
      <c r="BL23" s="4165"/>
      <c r="BM23" s="4146"/>
      <c r="BN23" s="4010"/>
      <c r="BO23" s="4026"/>
      <c r="BP23" s="4146"/>
      <c r="BQ23" s="4010"/>
      <c r="BR23" s="4026"/>
      <c r="BS23" s="4146"/>
      <c r="BT23" s="3980"/>
      <c r="BU23" s="4275"/>
      <c r="BV23" s="3980"/>
      <c r="BW23" s="3980"/>
      <c r="BX23" s="3980"/>
      <c r="BY23" s="4275"/>
      <c r="BZ23" s="3980"/>
      <c r="CA23" s="4282"/>
    </row>
    <row r="24" spans="1:79" s="485" customFormat="1" ht="24" customHeight="1">
      <c r="A24" s="2165"/>
      <c r="B24" s="3227"/>
      <c r="C24" s="32"/>
      <c r="D24" s="1454"/>
      <c r="E24" s="2007"/>
      <c r="F24" s="2054"/>
      <c r="G24" s="1454"/>
      <c r="H24" s="2007"/>
      <c r="I24" s="1454"/>
      <c r="J24" s="2007"/>
      <c r="K24" s="3972"/>
      <c r="L24" s="4028"/>
      <c r="M24" s="4028"/>
      <c r="N24" s="3973"/>
      <c r="O24" s="1454"/>
      <c r="P24" s="2066"/>
      <c r="Q24" s="2066"/>
      <c r="R24" s="2007"/>
      <c r="S24" s="1454"/>
      <c r="T24" s="2066"/>
      <c r="U24" s="2007"/>
      <c r="V24" s="32"/>
      <c r="W24" s="3227"/>
      <c r="X24" s="32"/>
      <c r="Y24" s="2129"/>
      <c r="Z24" s="2130"/>
      <c r="AA24" s="2129"/>
      <c r="AB24"/>
      <c r="AC24" s="1302"/>
      <c r="AD24" s="1301"/>
      <c r="AE24" s="2242"/>
      <c r="AF24" s="1454"/>
      <c r="AG24" s="2066"/>
      <c r="AH24" s="2066"/>
      <c r="AI24" s="1302"/>
      <c r="AJ24" s="1301"/>
      <c r="AK24" s="32"/>
      <c r="AL24" s="3227"/>
      <c r="AM24" s="32"/>
      <c r="AN24" s="3881"/>
      <c r="AO24" s="4239"/>
      <c r="AP24" s="2242"/>
      <c r="AQ24" s="4239"/>
      <c r="AR24" s="4239"/>
      <c r="AS24" s="2242"/>
      <c r="AT24" s="4245"/>
      <c r="AU24" s="3687" t="s">
        <v>1311</v>
      </c>
      <c r="AV24" s="3687"/>
      <c r="AW24" s="2311">
        <v>6</v>
      </c>
      <c r="AX24" s="2765"/>
      <c r="AY24" s="2765"/>
      <c r="AZ24" s="2765"/>
      <c r="BA24" s="2099"/>
      <c r="BB24" s="4254"/>
      <c r="BC24" s="4010"/>
      <c r="BD24" s="4260"/>
      <c r="BE24" s="3227"/>
      <c r="BF24" s="32"/>
      <c r="BG24" s="4164"/>
      <c r="BH24" s="4157"/>
      <c r="BI24" s="4164"/>
      <c r="BJ24" s="4157"/>
      <c r="BK24" s="4164"/>
      <c r="BL24" s="4165"/>
      <c r="BM24" s="4146"/>
      <c r="BN24" s="4010"/>
      <c r="BO24" s="4026"/>
      <c r="BP24" s="4146"/>
      <c r="BQ24" s="4010"/>
      <c r="BR24" s="4026"/>
      <c r="BS24" s="4146"/>
      <c r="BT24" s="3980"/>
      <c r="BU24" s="4275"/>
      <c r="BV24" s="3980"/>
      <c r="BW24" s="3980"/>
      <c r="BX24" s="3980"/>
      <c r="BY24" s="4275"/>
      <c r="BZ24" s="3980"/>
      <c r="CA24" s="4282"/>
    </row>
    <row r="25" spans="1:79" s="485" customFormat="1" ht="12.75" hidden="1" customHeight="1">
      <c r="A25" s="2165"/>
      <c r="B25" s="3227"/>
      <c r="C25" s="32"/>
      <c r="D25" s="1454"/>
      <c r="E25"/>
      <c r="F25" s="3687" t="s">
        <v>40</v>
      </c>
      <c r="G25" s="3822" t="s">
        <v>845</v>
      </c>
      <c r="H25" s="3822"/>
      <c r="I25" s="1454"/>
      <c r="J25" s="2007"/>
      <c r="K25" s="1454"/>
      <c r="L25" s="2066"/>
      <c r="M25" s="2066"/>
      <c r="N25" s="2007"/>
      <c r="O25" s="1454"/>
      <c r="P25" s="2066"/>
      <c r="Q25" s="2066"/>
      <c r="R25" s="2007"/>
      <c r="S25"/>
      <c r="T25"/>
      <c r="U25"/>
      <c r="V25" s="32"/>
      <c r="W25" s="3227"/>
      <c r="X25" s="32"/>
      <c r="Y25" s="2263"/>
      <c r="Z25" s="2264"/>
      <c r="AA25" s="2263"/>
      <c r="AB25" s="2265"/>
      <c r="AC25" s="2223"/>
      <c r="AD25" s="2223"/>
      <c r="AE25" s="4246" t="s">
        <v>1075</v>
      </c>
      <c r="AF25" s="2223"/>
      <c r="AG25" s="2223"/>
      <c r="AH25" s="2223"/>
      <c r="AI25" s="2263"/>
      <c r="AJ25" s="2264"/>
      <c r="AK25" s="32"/>
      <c r="AL25" s="3227"/>
      <c r="AM25" s="32"/>
      <c r="AN25" s="2278"/>
      <c r="AO25" s="4240"/>
      <c r="AP25" s="2278"/>
      <c r="AQ25" s="4240"/>
      <c r="AR25" s="4240"/>
      <c r="AS25" s="2279"/>
      <c r="AT25" s="2802"/>
      <c r="AU25" s="3687" t="s">
        <v>83</v>
      </c>
      <c r="AV25" s="3687"/>
      <c r="AW25" s="2006">
        <v>96</v>
      </c>
      <c r="AX25" s="2099"/>
      <c r="AY25" s="2099"/>
      <c r="AZ25" s="2099"/>
      <c r="BA25" s="2099"/>
      <c r="BB25" s="4254"/>
      <c r="BC25" s="4010"/>
      <c r="BD25" s="4260"/>
      <c r="BE25" s="3227"/>
      <c r="BF25" s="32"/>
      <c r="BG25" s="3687"/>
      <c r="BH25" s="3687"/>
      <c r="BI25" s="3687"/>
      <c r="BJ25" s="3687"/>
      <c r="BK25" s="3687"/>
      <c r="BL25" s="3687"/>
      <c r="BM25" s="2823"/>
      <c r="BN25" s="2821"/>
      <c r="BO25" s="2826"/>
      <c r="BP25" s="2833"/>
      <c r="BQ25" s="2834"/>
      <c r="BR25" s="2835"/>
      <c r="BS25" s="2823"/>
      <c r="BT25" s="2820"/>
      <c r="BU25" s="2821"/>
      <c r="BV25" s="2820"/>
      <c r="BW25" s="2820"/>
      <c r="BX25" s="2820"/>
      <c r="BY25" s="2832"/>
      <c r="BZ25" s="2820"/>
      <c r="CA25" s="2826"/>
    </row>
    <row r="26" spans="1:79" s="485" customFormat="1" ht="13" customHeight="1">
      <c r="A26"/>
      <c r="B26" s="3227"/>
      <c r="C26" s="19"/>
      <c r="D26" s="1454"/>
      <c r="E26"/>
      <c r="F26" s="3822"/>
      <c r="G26" s="3822"/>
      <c r="H26" s="3822"/>
      <c r="I26" s="1454"/>
      <c r="J26"/>
      <c r="K26" s="1454"/>
      <c r="L26"/>
      <c r="M26"/>
      <c r="N26"/>
      <c r="O26" s="3822" t="s">
        <v>37</v>
      </c>
      <c r="P26" s="3822"/>
      <c r="Q26" s="3822"/>
      <c r="R26" s="2218" t="s">
        <v>39</v>
      </c>
      <c r="S26" s="2218" t="s">
        <v>1089</v>
      </c>
      <c r="T26" s="2218" t="s">
        <v>1090</v>
      </c>
      <c r="U26" s="2218" t="s">
        <v>1091</v>
      </c>
      <c r="V26" s="19"/>
      <c r="W26" s="3227"/>
      <c r="X26" s="19"/>
      <c r="Y26" s="2164"/>
      <c r="Z26" s="510"/>
      <c r="AA26" s="2164"/>
      <c r="AB26" s="510"/>
      <c r="AC26" s="3631" t="s">
        <v>845</v>
      </c>
      <c r="AD26" s="3658"/>
      <c r="AE26" s="3685"/>
      <c r="AF26" s="2164"/>
      <c r="AG26" s="510"/>
      <c r="AH26" s="511"/>
      <c r="AI26" s="2164"/>
      <c r="AJ26" s="511"/>
      <c r="AK26" s="19"/>
      <c r="AL26" s="3227"/>
      <c r="AM26" s="19"/>
      <c r="AN26" s="2218" t="s">
        <v>638</v>
      </c>
      <c r="AO26" s="2218" t="s">
        <v>638</v>
      </c>
      <c r="AP26" s="2218" t="s">
        <v>638</v>
      </c>
      <c r="AQ26" s="2218" t="s">
        <v>638</v>
      </c>
      <c r="AR26" s="2218" t="s">
        <v>638</v>
      </c>
      <c r="AS26" s="2218" t="s">
        <v>638</v>
      </c>
      <c r="AT26" s="2788" t="s">
        <v>638</v>
      </c>
      <c r="AU26" s="2218" t="s">
        <v>1089</v>
      </c>
      <c r="AV26" s="2218" t="s">
        <v>1090</v>
      </c>
      <c r="AW26" s="2218" t="s">
        <v>1091</v>
      </c>
      <c r="AX26" s="2789" t="s">
        <v>845</v>
      </c>
      <c r="AY26" s="2789" t="s">
        <v>638</v>
      </c>
      <c r="AZ26" s="2789" t="s">
        <v>845</v>
      </c>
      <c r="BA26" s="2789" t="s">
        <v>638</v>
      </c>
      <c r="BB26" s="4255"/>
      <c r="BC26" s="4097"/>
      <c r="BD26" s="4261"/>
      <c r="BE26" s="3227"/>
      <c r="BF26" s="19"/>
      <c r="BG26" s="3904" t="s">
        <v>1318</v>
      </c>
      <c r="BH26" s="3822"/>
      <c r="BI26" s="3822" t="s">
        <v>1318</v>
      </c>
      <c r="BJ26" s="3822"/>
      <c r="BK26" s="3822" t="s">
        <v>1318</v>
      </c>
      <c r="BL26" s="3822"/>
      <c r="BM26" s="2833"/>
      <c r="BN26" s="2822"/>
      <c r="BO26" s="2827"/>
      <c r="BP26" s="2814" t="s">
        <v>18</v>
      </c>
      <c r="BQ26" s="2814" t="s">
        <v>18</v>
      </c>
      <c r="BR26" s="2814" t="s">
        <v>18</v>
      </c>
      <c r="BS26" s="2833"/>
      <c r="BT26" s="2834"/>
      <c r="BU26" s="2822"/>
      <c r="BV26" s="2834"/>
      <c r="BW26" s="2834"/>
      <c r="BX26" s="2834"/>
      <c r="BY26" s="2836"/>
      <c r="BZ26" s="2834"/>
      <c r="CA26" s="2827"/>
    </row>
    <row r="27" spans="1:79" customFormat="1" ht="18" customHeight="1">
      <c r="B27" s="72">
        <v>1</v>
      </c>
      <c r="C27" s="69"/>
      <c r="D27" s="275"/>
      <c r="E27" s="276"/>
      <c r="F27" s="2218"/>
      <c r="G27" s="275"/>
      <c r="H27" s="276"/>
      <c r="I27" s="275"/>
      <c r="J27" s="276"/>
      <c r="K27" s="3822"/>
      <c r="L27" s="4019"/>
      <c r="M27" s="4019"/>
      <c r="N27" s="4019"/>
      <c r="O27" s="275"/>
      <c r="P27" s="351"/>
      <c r="Q27" s="276"/>
      <c r="R27" s="2218"/>
      <c r="S27" s="2218"/>
      <c r="T27" s="2218"/>
      <c r="U27" s="2218"/>
      <c r="V27" s="69"/>
      <c r="W27" s="72">
        <v>1</v>
      </c>
      <c r="X27" s="69"/>
      <c r="Y27" s="275"/>
      <c r="Z27" s="276"/>
      <c r="AA27" s="275"/>
      <c r="AB27" s="276"/>
      <c r="AC27" s="275"/>
      <c r="AD27" s="276"/>
      <c r="AE27" s="2218"/>
      <c r="AF27" s="275"/>
      <c r="AG27" s="351"/>
      <c r="AH27" s="276"/>
      <c r="AI27" s="275"/>
      <c r="AJ27" s="276"/>
      <c r="AK27" s="69"/>
      <c r="AL27" s="72">
        <v>1</v>
      </c>
      <c r="AM27" s="69"/>
      <c r="AN27" s="2218"/>
      <c r="AO27" s="2218"/>
      <c r="AP27" s="2218"/>
      <c r="AQ27" s="2218"/>
      <c r="AR27" s="2218"/>
      <c r="AS27" s="2218"/>
      <c r="AT27" s="2724"/>
      <c r="AU27" s="2218"/>
      <c r="AV27" s="2218"/>
      <c r="AW27" s="2218"/>
      <c r="AX27" s="2724"/>
      <c r="AY27" s="2724"/>
      <c r="AZ27" s="2724"/>
      <c r="BA27" s="2724"/>
      <c r="BB27" s="2724"/>
      <c r="BC27" s="2724"/>
      <c r="BD27" s="2724"/>
      <c r="BE27" s="72">
        <v>1</v>
      </c>
      <c r="BF27" s="69"/>
      <c r="BG27" s="2724"/>
      <c r="BH27" s="2218"/>
      <c r="BI27" s="2218"/>
      <c r="BJ27" s="2218"/>
      <c r="BK27" s="2218"/>
      <c r="BL27" s="2218"/>
      <c r="BM27" s="2814"/>
      <c r="BN27" s="2814"/>
      <c r="BO27" s="2814"/>
      <c r="BP27" s="2814"/>
      <c r="BQ27" s="2814"/>
      <c r="BR27" s="2814"/>
      <c r="BS27" s="2814"/>
      <c r="BT27" s="2814"/>
      <c r="BU27" s="2814"/>
      <c r="BV27" s="2814"/>
      <c r="BW27" s="2814"/>
      <c r="BX27" s="2814"/>
      <c r="BY27" s="2814"/>
      <c r="BZ27" s="2814"/>
      <c r="CA27" s="2814"/>
    </row>
    <row r="28" spans="1:79" customFormat="1" ht="18" customHeight="1">
      <c r="B28" s="72">
        <f t="shared" ref="B28:B41" si="1">B27+1</f>
        <v>2</v>
      </c>
      <c r="C28" s="69"/>
      <c r="D28" s="275"/>
      <c r="E28" s="276"/>
      <c r="F28" s="2218"/>
      <c r="G28" s="275"/>
      <c r="H28" s="276"/>
      <c r="I28" s="275"/>
      <c r="J28" s="276"/>
      <c r="K28" s="3822"/>
      <c r="L28" s="4019"/>
      <c r="M28" s="4019"/>
      <c r="N28" s="4019"/>
      <c r="O28" s="275"/>
      <c r="P28" s="351"/>
      <c r="Q28" s="276"/>
      <c r="R28" s="2218"/>
      <c r="S28" s="2218"/>
      <c r="T28" s="2218"/>
      <c r="U28" s="2218"/>
      <c r="V28" s="69"/>
      <c r="W28" s="72">
        <f t="shared" ref="W28:W41" si="2">W27+1</f>
        <v>2</v>
      </c>
      <c r="X28" s="69"/>
      <c r="Y28" s="275"/>
      <c r="Z28" s="276"/>
      <c r="AA28" s="275"/>
      <c r="AB28" s="276"/>
      <c r="AC28" s="275"/>
      <c r="AD28" s="276"/>
      <c r="AE28" s="2218"/>
      <c r="AF28" s="275"/>
      <c r="AG28" s="351"/>
      <c r="AH28" s="276"/>
      <c r="AI28" s="275"/>
      <c r="AJ28" s="276"/>
      <c r="AK28" s="69"/>
      <c r="AL28" s="72">
        <f t="shared" ref="AL28:AL40" si="3">AL27+1</f>
        <v>2</v>
      </c>
      <c r="AM28" s="69"/>
      <c r="AN28" s="2219"/>
      <c r="AO28" s="2218"/>
      <c r="AP28" s="2218"/>
      <c r="AQ28" s="2218"/>
      <c r="AR28" s="2218"/>
      <c r="AS28" s="2218"/>
      <c r="AT28" s="2724"/>
      <c r="AU28" s="2218"/>
      <c r="AV28" s="2218"/>
      <c r="AW28" s="2218"/>
      <c r="AX28" s="2724"/>
      <c r="AY28" s="2724"/>
      <c r="AZ28" s="2724"/>
      <c r="BA28" s="2724"/>
      <c r="BB28" s="2724"/>
      <c r="BC28" s="2724"/>
      <c r="BD28" s="2724"/>
      <c r="BE28" s="72">
        <f t="shared" ref="BE28:BE41" si="4">BE27+1</f>
        <v>2</v>
      </c>
      <c r="BF28" s="69"/>
      <c r="BG28" s="2724"/>
      <c r="BH28" s="2218"/>
      <c r="BI28" s="2218"/>
      <c r="BJ28" s="2218"/>
      <c r="BK28" s="2218"/>
      <c r="BL28" s="2218"/>
      <c r="BM28" s="2814"/>
      <c r="BN28" s="2814"/>
      <c r="BO28" s="2814"/>
      <c r="BP28" s="2814"/>
      <c r="BQ28" s="2814"/>
      <c r="BR28" s="2814"/>
      <c r="BS28" s="2814"/>
      <c r="BT28" s="2814"/>
      <c r="BU28" s="2814"/>
      <c r="BV28" s="2814"/>
      <c r="BW28" s="2814"/>
      <c r="BX28" s="2814"/>
      <c r="BY28" s="2814"/>
      <c r="BZ28" s="2814"/>
      <c r="CA28" s="2814"/>
    </row>
    <row r="29" spans="1:79" customFormat="1" ht="18" customHeight="1">
      <c r="B29" s="72">
        <f t="shared" si="1"/>
        <v>3</v>
      </c>
      <c r="C29" s="69"/>
      <c r="D29" s="275"/>
      <c r="E29" s="276"/>
      <c r="F29" s="2218"/>
      <c r="G29" s="275"/>
      <c r="H29" s="276"/>
      <c r="I29" s="275"/>
      <c r="J29" s="276"/>
      <c r="K29" s="3822"/>
      <c r="L29" s="4019"/>
      <c r="M29" s="4019"/>
      <c r="N29" s="4019"/>
      <c r="O29" s="275"/>
      <c r="P29" s="351"/>
      <c r="Q29" s="276"/>
      <c r="R29" s="2218"/>
      <c r="S29" s="2218"/>
      <c r="T29" s="2218"/>
      <c r="U29" s="2218"/>
      <c r="V29" s="69"/>
      <c r="W29" s="72">
        <f t="shared" si="2"/>
        <v>3</v>
      </c>
      <c r="X29" s="69"/>
      <c r="Y29" s="275"/>
      <c r="Z29" s="276"/>
      <c r="AA29" s="275"/>
      <c r="AB29" s="276"/>
      <c r="AC29" s="275"/>
      <c r="AD29" s="276"/>
      <c r="AE29" s="2218"/>
      <c r="AF29" s="275"/>
      <c r="AG29" s="351"/>
      <c r="AH29" s="276"/>
      <c r="AI29" s="275"/>
      <c r="AJ29" s="276"/>
      <c r="AK29" s="69"/>
      <c r="AL29" s="72">
        <f t="shared" si="3"/>
        <v>3</v>
      </c>
      <c r="AM29" s="69"/>
      <c r="AN29" s="2219"/>
      <c r="AO29" s="2218"/>
      <c r="AP29" s="2218"/>
      <c r="AQ29" s="2218"/>
      <c r="AR29" s="2218"/>
      <c r="AS29" s="2218"/>
      <c r="AT29" s="2724"/>
      <c r="AU29" s="2218"/>
      <c r="AV29" s="2218"/>
      <c r="AW29" s="2218"/>
      <c r="AX29" s="2724"/>
      <c r="AY29" s="2724"/>
      <c r="AZ29" s="2724"/>
      <c r="BA29" s="2724"/>
      <c r="BB29" s="2724"/>
      <c r="BC29" s="2724"/>
      <c r="BD29" s="2724"/>
      <c r="BE29" s="72">
        <f t="shared" si="4"/>
        <v>3</v>
      </c>
      <c r="BF29" s="69"/>
      <c r="BG29" s="2724"/>
      <c r="BH29" s="2218"/>
      <c r="BI29" s="2218"/>
      <c r="BJ29" s="2218"/>
      <c r="BK29" s="2218"/>
      <c r="BL29" s="2218"/>
      <c r="BM29" s="2814"/>
      <c r="BN29" s="2814"/>
      <c r="BO29" s="2814"/>
      <c r="BP29" s="2814"/>
      <c r="BQ29" s="2814"/>
      <c r="BR29" s="2814"/>
      <c r="BS29" s="2814"/>
      <c r="BT29" s="2814"/>
      <c r="BU29" s="2814"/>
      <c r="BV29" s="2814"/>
      <c r="BW29" s="2814"/>
      <c r="BX29" s="2814"/>
      <c r="BY29" s="2814"/>
      <c r="BZ29" s="2814"/>
      <c r="CA29" s="2814"/>
    </row>
    <row r="30" spans="1:79" customFormat="1" ht="18" customHeight="1">
      <c r="B30" s="2220">
        <f t="shared" si="1"/>
        <v>4</v>
      </c>
      <c r="C30" s="69"/>
      <c r="D30" s="275"/>
      <c r="E30" s="276"/>
      <c r="F30" s="2218"/>
      <c r="G30" s="275"/>
      <c r="H30" s="276"/>
      <c r="I30" s="275"/>
      <c r="J30" s="276"/>
      <c r="K30" s="3822"/>
      <c r="L30" s="4019"/>
      <c r="M30" s="4019"/>
      <c r="N30" s="4019"/>
      <c r="O30" s="275"/>
      <c r="P30" s="351"/>
      <c r="Q30" s="276"/>
      <c r="R30" s="2218"/>
      <c r="S30" s="2218"/>
      <c r="T30" s="2218"/>
      <c r="U30" s="2218"/>
      <c r="V30" s="69"/>
      <c r="W30" s="2220">
        <f t="shared" si="2"/>
        <v>4</v>
      </c>
      <c r="X30" s="69"/>
      <c r="Y30" s="275"/>
      <c r="Z30" s="276"/>
      <c r="AA30" s="275"/>
      <c r="AB30" s="276"/>
      <c r="AC30" s="275"/>
      <c r="AD30" s="276"/>
      <c r="AE30" s="2218"/>
      <c r="AF30" s="275"/>
      <c r="AG30" s="351"/>
      <c r="AH30" s="276"/>
      <c r="AI30" s="275"/>
      <c r="AJ30" s="276"/>
      <c r="AK30" s="69"/>
      <c r="AL30" s="2220">
        <f t="shared" si="3"/>
        <v>4</v>
      </c>
      <c r="AM30" s="69"/>
      <c r="AN30" s="2218"/>
      <c r="AO30" s="2218"/>
      <c r="AP30" s="2218"/>
      <c r="AQ30" s="2218"/>
      <c r="AR30" s="2218"/>
      <c r="AS30" s="2218"/>
      <c r="AT30" s="2724"/>
      <c r="AU30" s="2218"/>
      <c r="AV30" s="2218"/>
      <c r="AW30" s="2218"/>
      <c r="AX30" s="2724"/>
      <c r="AY30" s="2724"/>
      <c r="AZ30" s="2724"/>
      <c r="BA30" s="2724"/>
      <c r="BB30" s="2724"/>
      <c r="BC30" s="2724"/>
      <c r="BD30" s="2724"/>
      <c r="BE30" s="2220">
        <f t="shared" si="4"/>
        <v>4</v>
      </c>
      <c r="BF30" s="69"/>
      <c r="BG30" s="2724"/>
      <c r="BH30" s="2218"/>
      <c r="BI30" s="2218"/>
      <c r="BJ30" s="2218"/>
      <c r="BK30" s="2218"/>
      <c r="BL30" s="2218"/>
      <c r="BM30" s="2814"/>
      <c r="BN30" s="2814"/>
      <c r="BO30" s="2814"/>
      <c r="BP30" s="2814"/>
      <c r="BQ30" s="2814"/>
      <c r="BR30" s="2814"/>
      <c r="BS30" s="2814"/>
      <c r="BT30" s="2814"/>
      <c r="BU30" s="2814"/>
      <c r="BV30" s="2814"/>
      <c r="BW30" s="2814"/>
      <c r="BX30" s="2814"/>
      <c r="BY30" s="2814"/>
      <c r="BZ30" s="2814"/>
      <c r="CA30" s="2814"/>
    </row>
    <row r="31" spans="1:79" customFormat="1" ht="18" customHeight="1">
      <c r="A31" s="44"/>
      <c r="B31" s="2220">
        <f t="shared" si="1"/>
        <v>5</v>
      </c>
      <c r="C31" s="69"/>
      <c r="D31" s="275"/>
      <c r="E31" s="276"/>
      <c r="F31" s="2218"/>
      <c r="G31" s="275"/>
      <c r="H31" s="276"/>
      <c r="I31" s="275"/>
      <c r="J31" s="276"/>
      <c r="K31" s="3822"/>
      <c r="L31" s="4019"/>
      <c r="M31" s="4019"/>
      <c r="N31" s="4019"/>
      <c r="O31" s="275"/>
      <c r="P31" s="351"/>
      <c r="Q31" s="276"/>
      <c r="R31" s="2218"/>
      <c r="S31" s="2218"/>
      <c r="T31" s="2218"/>
      <c r="U31" s="2218"/>
      <c r="V31" s="69"/>
      <c r="W31" s="2220">
        <f t="shared" si="2"/>
        <v>5</v>
      </c>
      <c r="X31" s="69"/>
      <c r="Y31" s="275"/>
      <c r="Z31" s="276"/>
      <c r="AA31" s="275"/>
      <c r="AB31" s="276"/>
      <c r="AC31" s="275"/>
      <c r="AD31" s="276"/>
      <c r="AE31" s="2218"/>
      <c r="AF31" s="275"/>
      <c r="AG31" s="351"/>
      <c r="AH31" s="276"/>
      <c r="AI31" s="275"/>
      <c r="AJ31" s="276"/>
      <c r="AK31" s="69"/>
      <c r="AL31" s="2220">
        <f t="shared" si="3"/>
        <v>5</v>
      </c>
      <c r="AM31" s="69"/>
      <c r="AN31" s="2218"/>
      <c r="AO31" s="2218"/>
      <c r="AP31" s="2218"/>
      <c r="AQ31" s="2218"/>
      <c r="AR31" s="2218"/>
      <c r="AS31" s="2218"/>
      <c r="AT31" s="2724"/>
      <c r="AU31" s="2218"/>
      <c r="AV31" s="2218"/>
      <c r="AW31" s="2218"/>
      <c r="AX31" s="2724"/>
      <c r="AY31" s="2724"/>
      <c r="AZ31" s="2724"/>
      <c r="BA31" s="2724"/>
      <c r="BB31" s="2724"/>
      <c r="BC31" s="2724"/>
      <c r="BD31" s="2724"/>
      <c r="BE31" s="2220">
        <f t="shared" si="4"/>
        <v>5</v>
      </c>
      <c r="BF31" s="69"/>
      <c r="BG31" s="2724"/>
      <c r="BH31" s="2218"/>
      <c r="BI31" s="2218"/>
      <c r="BJ31" s="2218"/>
      <c r="BK31" s="2218"/>
      <c r="BL31" s="2218"/>
      <c r="BM31" s="2814"/>
      <c r="BN31" s="2814"/>
      <c r="BO31" s="2814"/>
      <c r="BP31" s="2814"/>
      <c r="BQ31" s="2814"/>
      <c r="BR31" s="2814"/>
      <c r="BS31" s="2814"/>
      <c r="BT31" s="2814"/>
      <c r="BU31" s="2814"/>
      <c r="BV31" s="2814"/>
      <c r="BW31" s="2814"/>
      <c r="BX31" s="2814"/>
      <c r="BY31" s="2814"/>
      <c r="BZ31" s="2814"/>
      <c r="CA31" s="2814"/>
    </row>
    <row r="32" spans="1:79" customFormat="1" ht="18" customHeight="1">
      <c r="B32" s="2220">
        <f t="shared" si="1"/>
        <v>6</v>
      </c>
      <c r="C32" s="69"/>
      <c r="D32" s="275"/>
      <c r="E32" s="276"/>
      <c r="F32" s="2218"/>
      <c r="G32" s="275"/>
      <c r="H32" s="276"/>
      <c r="I32" s="275"/>
      <c r="J32" s="276"/>
      <c r="K32" s="3822"/>
      <c r="L32" s="4019"/>
      <c r="M32" s="4019"/>
      <c r="N32" s="4019"/>
      <c r="O32" s="275"/>
      <c r="P32" s="351"/>
      <c r="Q32" s="276"/>
      <c r="R32" s="2218"/>
      <c r="S32" s="2218"/>
      <c r="T32" s="2218"/>
      <c r="U32" s="2218"/>
      <c r="V32" s="69"/>
      <c r="W32" s="2220">
        <f t="shared" si="2"/>
        <v>6</v>
      </c>
      <c r="X32" s="69"/>
      <c r="Y32" s="275"/>
      <c r="Z32" s="276"/>
      <c r="AA32" s="275"/>
      <c r="AB32" s="276"/>
      <c r="AC32" s="275"/>
      <c r="AD32" s="276"/>
      <c r="AE32" s="2218"/>
      <c r="AF32" s="275"/>
      <c r="AG32" s="351"/>
      <c r="AH32" s="276"/>
      <c r="AI32" s="275"/>
      <c r="AJ32" s="276"/>
      <c r="AK32" s="69"/>
      <c r="AL32" s="2220">
        <f t="shared" si="3"/>
        <v>6</v>
      </c>
      <c r="AM32" s="69"/>
      <c r="AN32" s="2218"/>
      <c r="AO32" s="2218"/>
      <c r="AP32" s="2218"/>
      <c r="AQ32" s="2218"/>
      <c r="AR32" s="2218"/>
      <c r="AS32" s="2218"/>
      <c r="AT32" s="2724"/>
      <c r="AU32" s="2218"/>
      <c r="AV32" s="2218"/>
      <c r="AW32" s="2218"/>
      <c r="AX32" s="2724"/>
      <c r="AY32" s="2724"/>
      <c r="AZ32" s="2724"/>
      <c r="BA32" s="2724"/>
      <c r="BB32" s="2724"/>
      <c r="BC32" s="2724"/>
      <c r="BD32" s="2724"/>
      <c r="BE32" s="2220">
        <f t="shared" si="4"/>
        <v>6</v>
      </c>
      <c r="BF32" s="69"/>
      <c r="BG32" s="2724"/>
      <c r="BH32" s="2218"/>
      <c r="BI32" s="2218"/>
      <c r="BJ32" s="2218"/>
      <c r="BK32" s="2218"/>
      <c r="BL32" s="2218"/>
      <c r="BM32" s="2814"/>
      <c r="BN32" s="2814"/>
      <c r="BO32" s="2814"/>
      <c r="BP32" s="2814"/>
      <c r="BQ32" s="2814"/>
      <c r="BR32" s="2814"/>
      <c r="BS32" s="2814"/>
      <c r="BT32" s="2814"/>
      <c r="BU32" s="2814"/>
      <c r="BV32" s="2814"/>
      <c r="BW32" s="2814"/>
      <c r="BX32" s="2814"/>
      <c r="BY32" s="2814"/>
      <c r="BZ32" s="2814"/>
      <c r="CA32" s="2814"/>
    </row>
    <row r="33" spans="1:79" customFormat="1" ht="18" customHeight="1">
      <c r="B33" s="72">
        <f t="shared" si="1"/>
        <v>7</v>
      </c>
      <c r="C33" s="69"/>
      <c r="D33" s="275"/>
      <c r="E33" s="276"/>
      <c r="F33" s="2218"/>
      <c r="G33" s="275"/>
      <c r="H33" s="276"/>
      <c r="I33" s="275"/>
      <c r="J33" s="276"/>
      <c r="K33" s="3822"/>
      <c r="L33" s="4019"/>
      <c r="M33" s="4019"/>
      <c r="N33" s="4019"/>
      <c r="O33" s="275"/>
      <c r="P33" s="351"/>
      <c r="Q33" s="276"/>
      <c r="R33" s="2218"/>
      <c r="S33" s="2218"/>
      <c r="T33" s="2218"/>
      <c r="U33" s="2218"/>
      <c r="V33" s="69"/>
      <c r="W33" s="72">
        <f t="shared" si="2"/>
        <v>7</v>
      </c>
      <c r="X33" s="69"/>
      <c r="Y33" s="275"/>
      <c r="Z33" s="276"/>
      <c r="AA33" s="275"/>
      <c r="AB33" s="276"/>
      <c r="AC33" s="275"/>
      <c r="AD33" s="276"/>
      <c r="AE33" s="2218"/>
      <c r="AF33" s="275"/>
      <c r="AG33" s="351"/>
      <c r="AH33" s="276"/>
      <c r="AI33" s="275"/>
      <c r="AJ33" s="276"/>
      <c r="AK33" s="69"/>
      <c r="AL33" s="72">
        <f t="shared" si="3"/>
        <v>7</v>
      </c>
      <c r="AM33" s="69"/>
      <c r="AN33" s="2218"/>
      <c r="AO33" s="2218"/>
      <c r="AP33" s="2218"/>
      <c r="AQ33" s="2218"/>
      <c r="AR33" s="2218"/>
      <c r="AS33" s="2218"/>
      <c r="AT33" s="2724"/>
      <c r="AU33" s="2218"/>
      <c r="AV33" s="2218"/>
      <c r="AW33" s="2218"/>
      <c r="AX33" s="2724"/>
      <c r="AY33" s="2724"/>
      <c r="AZ33" s="2724"/>
      <c r="BA33" s="2724"/>
      <c r="BB33" s="2724"/>
      <c r="BC33" s="2724"/>
      <c r="BD33" s="2724"/>
      <c r="BE33" s="72">
        <f t="shared" si="4"/>
        <v>7</v>
      </c>
      <c r="BF33" s="69"/>
      <c r="BG33" s="2724"/>
      <c r="BH33" s="2218"/>
      <c r="BI33" s="2218"/>
      <c r="BJ33" s="2218"/>
      <c r="BK33" s="2218"/>
      <c r="BL33" s="2218"/>
      <c r="BM33" s="2814"/>
      <c r="BN33" s="2814"/>
      <c r="BO33" s="2814"/>
      <c r="BP33" s="2814"/>
      <c r="BQ33" s="2814"/>
      <c r="BR33" s="2814"/>
      <c r="BS33" s="2814"/>
      <c r="BT33" s="2814"/>
      <c r="BU33" s="2814"/>
      <c r="BV33" s="2814"/>
      <c r="BW33" s="2814"/>
      <c r="BX33" s="2814"/>
      <c r="BY33" s="2814"/>
      <c r="BZ33" s="2814"/>
      <c r="CA33" s="2814"/>
    </row>
    <row r="34" spans="1:79" customFormat="1" ht="18" customHeight="1">
      <c r="B34" s="72">
        <f t="shared" si="1"/>
        <v>8</v>
      </c>
      <c r="C34" s="69"/>
      <c r="D34" s="275"/>
      <c r="E34" s="276"/>
      <c r="F34" s="2218"/>
      <c r="G34" s="275"/>
      <c r="H34" s="276"/>
      <c r="I34" s="275"/>
      <c r="J34" s="276"/>
      <c r="K34" s="3822"/>
      <c r="L34" s="4019"/>
      <c r="M34" s="4019"/>
      <c r="N34" s="4019"/>
      <c r="O34" s="275"/>
      <c r="P34" s="351"/>
      <c r="Q34" s="276"/>
      <c r="R34" s="2218"/>
      <c r="S34" s="2218"/>
      <c r="T34" s="2218"/>
      <c r="U34" s="2218"/>
      <c r="V34" s="69"/>
      <c r="W34" s="72">
        <f t="shared" si="2"/>
        <v>8</v>
      </c>
      <c r="X34" s="69"/>
      <c r="Y34" s="275"/>
      <c r="Z34" s="276"/>
      <c r="AA34" s="275"/>
      <c r="AB34" s="276"/>
      <c r="AC34" s="275"/>
      <c r="AD34" s="276"/>
      <c r="AE34" s="2218"/>
      <c r="AF34" s="275"/>
      <c r="AG34" s="351"/>
      <c r="AH34" s="276"/>
      <c r="AI34" s="275"/>
      <c r="AJ34" s="276"/>
      <c r="AK34" s="69"/>
      <c r="AL34" s="72">
        <f t="shared" si="3"/>
        <v>8</v>
      </c>
      <c r="AM34" s="69"/>
      <c r="AN34" s="2218"/>
      <c r="AO34" s="2218"/>
      <c r="AP34" s="2218"/>
      <c r="AQ34" s="2218"/>
      <c r="AR34" s="2218"/>
      <c r="AS34" s="2218"/>
      <c r="AT34" s="2724"/>
      <c r="AU34" s="2218"/>
      <c r="AV34" s="2218"/>
      <c r="AW34" s="2218"/>
      <c r="AX34" s="2724"/>
      <c r="AY34" s="2724"/>
      <c r="AZ34" s="2724"/>
      <c r="BA34" s="2724"/>
      <c r="BB34" s="2724"/>
      <c r="BC34" s="2724"/>
      <c r="BD34" s="2724"/>
      <c r="BE34" s="72">
        <f t="shared" si="4"/>
        <v>8</v>
      </c>
      <c r="BF34" s="69"/>
      <c r="BG34" s="2724"/>
      <c r="BH34" s="2218"/>
      <c r="BI34" s="2218"/>
      <c r="BJ34" s="2218"/>
      <c r="BK34" s="2218"/>
      <c r="BL34" s="2218"/>
      <c r="BM34" s="2814"/>
      <c r="BN34" s="2814"/>
      <c r="BO34" s="2814"/>
      <c r="BP34" s="2814"/>
      <c r="BQ34" s="2814"/>
      <c r="BR34" s="2814"/>
      <c r="BS34" s="2814"/>
      <c r="BT34" s="2814"/>
      <c r="BU34" s="2814"/>
      <c r="BV34" s="2814"/>
      <c r="BW34" s="2814"/>
      <c r="BX34" s="2814"/>
      <c r="BY34" s="2814"/>
      <c r="BZ34" s="2814"/>
      <c r="CA34" s="2814"/>
    </row>
    <row r="35" spans="1:79" customFormat="1" ht="18" customHeight="1">
      <c r="B35" s="72">
        <f t="shared" si="1"/>
        <v>9</v>
      </c>
      <c r="C35" s="69"/>
      <c r="D35" s="275"/>
      <c r="E35" s="276"/>
      <c r="F35" s="2218"/>
      <c r="G35" s="275"/>
      <c r="H35" s="276"/>
      <c r="I35" s="275"/>
      <c r="J35" s="276"/>
      <c r="K35" s="3822"/>
      <c r="L35" s="4019"/>
      <c r="M35" s="4019"/>
      <c r="N35" s="4019"/>
      <c r="O35" s="275"/>
      <c r="P35" s="351"/>
      <c r="Q35" s="276"/>
      <c r="R35" s="2218"/>
      <c r="S35" s="2218"/>
      <c r="T35" s="2218"/>
      <c r="U35" s="2218"/>
      <c r="V35" s="69"/>
      <c r="W35" s="72">
        <f t="shared" si="2"/>
        <v>9</v>
      </c>
      <c r="X35" s="69"/>
      <c r="Y35" s="275"/>
      <c r="Z35" s="276"/>
      <c r="AA35" s="275"/>
      <c r="AB35" s="276"/>
      <c r="AC35" s="275"/>
      <c r="AD35" s="276"/>
      <c r="AE35" s="2218"/>
      <c r="AF35" s="275"/>
      <c r="AG35" s="351"/>
      <c r="AH35" s="276"/>
      <c r="AI35" s="275"/>
      <c r="AJ35" s="276"/>
      <c r="AK35" s="69"/>
      <c r="AL35" s="72">
        <f t="shared" si="3"/>
        <v>9</v>
      </c>
      <c r="AM35" s="69"/>
      <c r="AN35" s="2218"/>
      <c r="AO35" s="2218"/>
      <c r="AP35" s="2218"/>
      <c r="AQ35" s="2218"/>
      <c r="AR35" s="2218"/>
      <c r="AS35" s="2218"/>
      <c r="AT35" s="2724"/>
      <c r="AU35" s="2218"/>
      <c r="AV35" s="2218"/>
      <c r="AW35" s="2218"/>
      <c r="AX35" s="2724"/>
      <c r="AY35" s="2724"/>
      <c r="AZ35" s="2724"/>
      <c r="BA35" s="2724"/>
      <c r="BB35" s="2724"/>
      <c r="BC35" s="2724"/>
      <c r="BD35" s="2724"/>
      <c r="BE35" s="72">
        <f t="shared" si="4"/>
        <v>9</v>
      </c>
      <c r="BF35" s="69"/>
      <c r="BG35" s="2724"/>
      <c r="BH35" s="2218"/>
      <c r="BI35" s="2218"/>
      <c r="BJ35" s="2218"/>
      <c r="BK35" s="2218"/>
      <c r="BL35" s="2218"/>
      <c r="BM35" s="2814"/>
      <c r="BN35" s="2814"/>
      <c r="BO35" s="2814"/>
      <c r="BP35" s="2814"/>
      <c r="BQ35" s="2814"/>
      <c r="BR35" s="2814"/>
      <c r="BS35" s="2814"/>
      <c r="BT35" s="2814"/>
      <c r="BU35" s="2814"/>
      <c r="BV35" s="2814"/>
      <c r="BW35" s="2814"/>
      <c r="BX35" s="2814"/>
      <c r="BY35" s="2814"/>
      <c r="BZ35" s="2814"/>
      <c r="CA35" s="2814"/>
    </row>
    <row r="36" spans="1:79" customFormat="1" ht="18" customHeight="1">
      <c r="B36" s="2220">
        <f t="shared" si="1"/>
        <v>10</v>
      </c>
      <c r="C36" s="69"/>
      <c r="D36" s="275"/>
      <c r="E36" s="276"/>
      <c r="F36" s="2218"/>
      <c r="G36" s="275"/>
      <c r="H36" s="276"/>
      <c r="I36" s="275"/>
      <c r="J36" s="276"/>
      <c r="K36" s="3822"/>
      <c r="L36" s="4019"/>
      <c r="M36" s="4019"/>
      <c r="N36" s="4019"/>
      <c r="O36" s="275"/>
      <c r="P36" s="351"/>
      <c r="Q36" s="276"/>
      <c r="R36" s="2218"/>
      <c r="S36" s="2218"/>
      <c r="T36" s="2218"/>
      <c r="U36" s="2218"/>
      <c r="V36" s="69"/>
      <c r="W36" s="2220">
        <f t="shared" si="2"/>
        <v>10</v>
      </c>
      <c r="X36" s="69"/>
      <c r="Y36" s="275"/>
      <c r="Z36" s="276"/>
      <c r="AA36" s="275"/>
      <c r="AB36" s="276"/>
      <c r="AC36" s="275"/>
      <c r="AD36" s="276"/>
      <c r="AE36" s="2218"/>
      <c r="AF36" s="275"/>
      <c r="AG36" s="351"/>
      <c r="AH36" s="276"/>
      <c r="AI36" s="275"/>
      <c r="AJ36" s="276"/>
      <c r="AK36" s="69"/>
      <c r="AL36" s="2220">
        <f t="shared" si="3"/>
        <v>10</v>
      </c>
      <c r="AM36" s="69"/>
      <c r="AN36" s="2218"/>
      <c r="AO36" s="2218"/>
      <c r="AP36" s="2218"/>
      <c r="AQ36" s="2218"/>
      <c r="AR36" s="2218"/>
      <c r="AS36" s="2218"/>
      <c r="AT36" s="2724"/>
      <c r="AU36" s="2218"/>
      <c r="AV36" s="2218"/>
      <c r="AW36" s="2218"/>
      <c r="AX36" s="2724"/>
      <c r="AY36" s="2724"/>
      <c r="AZ36" s="2724"/>
      <c r="BA36" s="2724"/>
      <c r="BB36" s="2724"/>
      <c r="BC36" s="2724"/>
      <c r="BD36" s="2724"/>
      <c r="BE36" s="2220">
        <f t="shared" si="4"/>
        <v>10</v>
      </c>
      <c r="BF36" s="69"/>
      <c r="BG36" s="2724"/>
      <c r="BH36" s="2218"/>
      <c r="BI36" s="2218"/>
      <c r="BJ36" s="2218"/>
      <c r="BK36" s="2218"/>
      <c r="BL36" s="2218"/>
      <c r="BM36" s="2814"/>
      <c r="BN36" s="2814"/>
      <c r="BO36" s="2814"/>
      <c r="BP36" s="2814"/>
      <c r="BQ36" s="2814"/>
      <c r="BR36" s="2814"/>
      <c r="BS36" s="2814"/>
      <c r="BT36" s="2814"/>
      <c r="BU36" s="2814"/>
      <c r="BV36" s="2814"/>
      <c r="BW36" s="2814"/>
      <c r="BX36" s="2814"/>
      <c r="BY36" s="2814"/>
      <c r="BZ36" s="2814"/>
      <c r="CA36" s="2814"/>
    </row>
    <row r="37" spans="1:79" customFormat="1" ht="18" customHeight="1">
      <c r="A37" s="44"/>
      <c r="B37" s="2220">
        <f t="shared" si="1"/>
        <v>11</v>
      </c>
      <c r="C37" s="69"/>
      <c r="D37" s="275"/>
      <c r="E37" s="276"/>
      <c r="F37" s="2218"/>
      <c r="G37" s="275"/>
      <c r="H37" s="276"/>
      <c r="I37" s="275"/>
      <c r="J37" s="276"/>
      <c r="K37" s="3822"/>
      <c r="L37" s="4019"/>
      <c r="M37" s="4019"/>
      <c r="N37" s="4019"/>
      <c r="O37" s="275"/>
      <c r="P37" s="351"/>
      <c r="Q37" s="276"/>
      <c r="R37" s="2218"/>
      <c r="S37" s="2218"/>
      <c r="T37" s="2218"/>
      <c r="U37" s="2218"/>
      <c r="V37" s="69"/>
      <c r="W37" s="2220">
        <f t="shared" si="2"/>
        <v>11</v>
      </c>
      <c r="X37" s="69"/>
      <c r="Y37" s="275"/>
      <c r="Z37" s="276"/>
      <c r="AA37" s="275"/>
      <c r="AB37" s="276"/>
      <c r="AC37" s="275"/>
      <c r="AD37" s="276"/>
      <c r="AE37" s="2218"/>
      <c r="AF37" s="275"/>
      <c r="AG37" s="351"/>
      <c r="AH37" s="276"/>
      <c r="AI37" s="275"/>
      <c r="AJ37" s="276"/>
      <c r="AK37" s="69"/>
      <c r="AL37" s="2220">
        <f t="shared" si="3"/>
        <v>11</v>
      </c>
      <c r="AM37" s="69"/>
      <c r="AN37" s="2218"/>
      <c r="AO37" s="2218"/>
      <c r="AP37" s="2218"/>
      <c r="AQ37" s="2218"/>
      <c r="AR37" s="2218"/>
      <c r="AS37" s="2218"/>
      <c r="AT37" s="2724"/>
      <c r="AU37" s="2218"/>
      <c r="AV37" s="2218"/>
      <c r="AW37" s="2218"/>
      <c r="AX37" s="2724"/>
      <c r="AY37" s="2724"/>
      <c r="AZ37" s="2724"/>
      <c r="BA37" s="2724"/>
      <c r="BB37" s="2724"/>
      <c r="BC37" s="2724"/>
      <c r="BD37" s="2724"/>
      <c r="BE37" s="2220">
        <f t="shared" si="4"/>
        <v>11</v>
      </c>
      <c r="BF37" s="69"/>
      <c r="BG37" s="2724"/>
      <c r="BH37" s="2218"/>
      <c r="BI37" s="2218"/>
      <c r="BJ37" s="2218"/>
      <c r="BK37" s="2218"/>
      <c r="BL37" s="2218"/>
      <c r="BM37" s="2814"/>
      <c r="BN37" s="2814"/>
      <c r="BO37" s="2814"/>
      <c r="BP37" s="2814"/>
      <c r="BQ37" s="2814"/>
      <c r="BR37" s="2814"/>
      <c r="BS37" s="2814"/>
      <c r="BT37" s="2814"/>
      <c r="BU37" s="2814"/>
      <c r="BV37" s="2814"/>
      <c r="BW37" s="2814"/>
      <c r="BX37" s="2814"/>
      <c r="BY37" s="2814"/>
      <c r="BZ37" s="2814"/>
      <c r="CA37" s="2814"/>
    </row>
    <row r="38" spans="1:79" customFormat="1" ht="18" customHeight="1">
      <c r="B38" s="2220">
        <f>B37+1</f>
        <v>12</v>
      </c>
      <c r="C38" s="69"/>
      <c r="D38" s="275"/>
      <c r="E38" s="276"/>
      <c r="F38" s="2218"/>
      <c r="G38" s="275"/>
      <c r="H38" s="276"/>
      <c r="I38" s="275"/>
      <c r="J38" s="276"/>
      <c r="K38" s="3822"/>
      <c r="L38" s="4019"/>
      <c r="M38" s="4019"/>
      <c r="N38" s="4019"/>
      <c r="O38" s="275"/>
      <c r="P38" s="351"/>
      <c r="Q38" s="276"/>
      <c r="R38" s="2218"/>
      <c r="S38" s="2218"/>
      <c r="T38" s="2218"/>
      <c r="U38" s="2218"/>
      <c r="V38" s="69"/>
      <c r="W38" s="2220">
        <f>W37+1</f>
        <v>12</v>
      </c>
      <c r="X38" s="69"/>
      <c r="Y38" s="275"/>
      <c r="Z38" s="276"/>
      <c r="AA38" s="275"/>
      <c r="AB38" s="276"/>
      <c r="AC38" s="275"/>
      <c r="AD38" s="276"/>
      <c r="AE38" s="2218"/>
      <c r="AF38" s="275"/>
      <c r="AG38" s="351"/>
      <c r="AH38" s="276"/>
      <c r="AI38" s="275"/>
      <c r="AJ38" s="276"/>
      <c r="AK38" s="69"/>
      <c r="AL38" s="2220">
        <f>AL37+1</f>
        <v>12</v>
      </c>
      <c r="AM38" s="69"/>
      <c r="AN38" s="2218"/>
      <c r="AO38" s="2218"/>
      <c r="AP38" s="2218"/>
      <c r="AQ38" s="2218"/>
      <c r="AR38" s="2218"/>
      <c r="AS38" s="2218"/>
      <c r="AT38" s="2724"/>
      <c r="AU38" s="2218"/>
      <c r="AV38" s="2218"/>
      <c r="AW38" s="2218"/>
      <c r="AX38" s="2724"/>
      <c r="AY38" s="2724"/>
      <c r="AZ38" s="2724"/>
      <c r="BA38" s="2724"/>
      <c r="BB38" s="2724"/>
      <c r="BC38" s="2724"/>
      <c r="BD38" s="2724"/>
      <c r="BE38" s="2220">
        <f>BE37+1</f>
        <v>12</v>
      </c>
      <c r="BF38" s="69"/>
      <c r="BG38" s="2724"/>
      <c r="BH38" s="2218"/>
      <c r="BI38" s="2218"/>
      <c r="BJ38" s="2218"/>
      <c r="BK38" s="2218"/>
      <c r="BL38" s="2218"/>
      <c r="BM38" s="2814"/>
      <c r="BN38" s="2814"/>
      <c r="BO38" s="2814"/>
      <c r="BP38" s="2814"/>
      <c r="BQ38" s="2814"/>
      <c r="BR38" s="2814"/>
      <c r="BS38" s="2814"/>
      <c r="BT38" s="2814"/>
      <c r="BU38" s="2814"/>
      <c r="BV38" s="2814"/>
      <c r="BW38" s="2814"/>
      <c r="BX38" s="2814"/>
      <c r="BY38" s="2814"/>
      <c r="BZ38" s="2814"/>
      <c r="CA38" s="2814"/>
    </row>
    <row r="39" spans="1:79" customFormat="1" ht="18" customHeight="1">
      <c r="B39" s="72">
        <f t="shared" si="1"/>
        <v>13</v>
      </c>
      <c r="C39" s="69"/>
      <c r="D39" s="275"/>
      <c r="E39" s="276"/>
      <c r="F39" s="2218"/>
      <c r="G39" s="275"/>
      <c r="H39" s="276"/>
      <c r="I39" s="275"/>
      <c r="J39" s="276"/>
      <c r="K39" s="3822"/>
      <c r="L39" s="4019"/>
      <c r="M39" s="4019"/>
      <c r="N39" s="4019"/>
      <c r="O39" s="275"/>
      <c r="P39" s="351"/>
      <c r="Q39" s="276"/>
      <c r="R39" s="2218"/>
      <c r="S39" s="2218"/>
      <c r="T39" s="2218"/>
      <c r="U39" s="2218"/>
      <c r="V39" s="69"/>
      <c r="W39" s="72">
        <f t="shared" si="2"/>
        <v>13</v>
      </c>
      <c r="X39" s="69"/>
      <c r="Y39" s="275"/>
      <c r="Z39" s="276"/>
      <c r="AA39" s="275"/>
      <c r="AB39" s="276"/>
      <c r="AC39" s="275"/>
      <c r="AD39" s="276"/>
      <c r="AE39" s="2218"/>
      <c r="AF39" s="275"/>
      <c r="AG39" s="351"/>
      <c r="AH39" s="276"/>
      <c r="AI39" s="275"/>
      <c r="AJ39" s="276"/>
      <c r="AK39" s="69"/>
      <c r="AL39" s="72">
        <f t="shared" si="3"/>
        <v>13</v>
      </c>
      <c r="AM39" s="69"/>
      <c r="AN39" s="2218"/>
      <c r="AO39" s="2218"/>
      <c r="AP39" s="2218"/>
      <c r="AQ39" s="2218"/>
      <c r="AR39" s="2218"/>
      <c r="AS39" s="2218"/>
      <c r="AT39" s="2724"/>
      <c r="AU39" s="2218"/>
      <c r="AV39" s="2218"/>
      <c r="AW39" s="2218"/>
      <c r="AX39" s="2724"/>
      <c r="AY39" s="2724"/>
      <c r="AZ39" s="2724"/>
      <c r="BA39" s="2724"/>
      <c r="BB39" s="2724"/>
      <c r="BC39" s="2724"/>
      <c r="BD39" s="2724"/>
      <c r="BE39" s="72">
        <f t="shared" si="4"/>
        <v>13</v>
      </c>
      <c r="BF39" s="69"/>
      <c r="BG39" s="2724"/>
      <c r="BH39" s="2218"/>
      <c r="BI39" s="2218"/>
      <c r="BJ39" s="2218"/>
      <c r="BK39" s="2218"/>
      <c r="BL39" s="2218"/>
      <c r="BM39" s="2814"/>
      <c r="BN39" s="2814"/>
      <c r="BO39" s="2814"/>
      <c r="BP39" s="2814"/>
      <c r="BQ39" s="2814"/>
      <c r="BR39" s="2814"/>
      <c r="BS39" s="2814"/>
      <c r="BT39" s="2814"/>
      <c r="BU39" s="2814"/>
      <c r="BV39" s="2814"/>
      <c r="BW39" s="2814"/>
      <c r="BX39" s="2814"/>
      <c r="BY39" s="2814"/>
      <c r="BZ39" s="2814"/>
      <c r="CA39" s="2814"/>
    </row>
    <row r="40" spans="1:79" customFormat="1" ht="18" customHeight="1">
      <c r="B40" s="72">
        <f t="shared" si="1"/>
        <v>14</v>
      </c>
      <c r="C40" s="69"/>
      <c r="D40" s="275"/>
      <c r="E40" s="276"/>
      <c r="F40" s="2218"/>
      <c r="G40" s="275"/>
      <c r="H40" s="276"/>
      <c r="I40" s="275"/>
      <c r="J40" s="276"/>
      <c r="K40" s="3822"/>
      <c r="L40" s="4019"/>
      <c r="M40" s="4019"/>
      <c r="N40" s="4019"/>
      <c r="O40" s="275"/>
      <c r="P40" s="351"/>
      <c r="Q40" s="276"/>
      <c r="R40" s="2218"/>
      <c r="S40" s="2218"/>
      <c r="T40" s="2218"/>
      <c r="U40" s="2218"/>
      <c r="V40" s="69"/>
      <c r="W40" s="72">
        <f t="shared" si="2"/>
        <v>14</v>
      </c>
      <c r="X40" s="69"/>
      <c r="Y40" s="275"/>
      <c r="Z40" s="276"/>
      <c r="AA40" s="275"/>
      <c r="AB40" s="276"/>
      <c r="AC40" s="275"/>
      <c r="AD40" s="276"/>
      <c r="AE40" s="2218"/>
      <c r="AF40" s="275"/>
      <c r="AG40" s="351"/>
      <c r="AH40" s="276"/>
      <c r="AI40" s="275"/>
      <c r="AJ40" s="276"/>
      <c r="AK40" s="69"/>
      <c r="AL40" s="72">
        <f t="shared" si="3"/>
        <v>14</v>
      </c>
      <c r="AM40" s="69"/>
      <c r="AN40" s="2218"/>
      <c r="AO40" s="2218"/>
      <c r="AP40" s="2218"/>
      <c r="AQ40" s="2218"/>
      <c r="AR40" s="2218" t="s">
        <v>1126</v>
      </c>
      <c r="AS40" s="2218"/>
      <c r="AT40" s="2724"/>
      <c r="AU40" s="2218"/>
      <c r="AV40" s="2218"/>
      <c r="AW40" s="2218"/>
      <c r="AX40" s="2724"/>
      <c r="AY40" s="2724"/>
      <c r="AZ40" s="2724"/>
      <c r="BA40" s="2724"/>
      <c r="BB40" s="2724"/>
      <c r="BC40" s="2724"/>
      <c r="BD40" s="2724"/>
      <c r="BE40" s="72">
        <f t="shared" si="4"/>
        <v>14</v>
      </c>
      <c r="BF40" s="69"/>
      <c r="BG40" s="2724"/>
      <c r="BH40" s="2218"/>
      <c r="BI40" s="2218"/>
      <c r="BJ40" s="2218"/>
      <c r="BK40" s="2218"/>
      <c r="BL40" s="2218"/>
      <c r="BM40" s="2814"/>
      <c r="BN40" s="2814"/>
      <c r="BO40" s="2814"/>
      <c r="BP40" s="2814"/>
      <c r="BQ40" s="2814"/>
      <c r="BR40" s="2814"/>
      <c r="BS40" s="2814"/>
      <c r="BT40" s="2814"/>
      <c r="BU40" s="2814"/>
      <c r="BV40" s="2814"/>
      <c r="BW40" s="2814"/>
      <c r="BX40" s="2814"/>
      <c r="BY40" s="2814"/>
      <c r="BZ40" s="2814"/>
      <c r="CA40" s="2814"/>
    </row>
    <row r="41" spans="1:79" customFormat="1" ht="18" customHeight="1">
      <c r="B41" s="72">
        <f t="shared" si="1"/>
        <v>15</v>
      </c>
      <c r="C41" s="69"/>
      <c r="D41" s="275"/>
      <c r="E41" s="276"/>
      <c r="F41" s="2218"/>
      <c r="G41" s="275"/>
      <c r="H41" s="276"/>
      <c r="I41" s="275"/>
      <c r="J41" s="276"/>
      <c r="K41" s="3822"/>
      <c r="L41" s="4019"/>
      <c r="M41" s="4019"/>
      <c r="N41" s="4019"/>
      <c r="O41" s="275"/>
      <c r="P41" s="351"/>
      <c r="Q41" s="276"/>
      <c r="R41" s="2218"/>
      <c r="S41" s="2218"/>
      <c r="T41" s="2218"/>
      <c r="U41" s="2218"/>
      <c r="V41" s="2218"/>
      <c r="W41" s="72">
        <f t="shared" si="2"/>
        <v>15</v>
      </c>
      <c r="X41" s="2218"/>
      <c r="Y41" s="275"/>
      <c r="Z41" s="276"/>
      <c r="AA41" s="931"/>
      <c r="AB41" s="276"/>
      <c r="AC41" s="275"/>
      <c r="AD41" s="276"/>
      <c r="AE41" s="2218"/>
      <c r="AF41" s="931"/>
      <c r="AG41" s="351"/>
      <c r="AH41" s="276"/>
      <c r="AI41" s="275"/>
      <c r="AJ41" s="276"/>
      <c r="AK41" s="2218"/>
      <c r="AL41" s="72">
        <v>15</v>
      </c>
      <c r="AM41" s="2218"/>
      <c r="AN41" s="2218"/>
      <c r="AO41" s="2218"/>
      <c r="AP41" s="2218"/>
      <c r="AQ41" s="2218"/>
      <c r="AR41" s="2218"/>
      <c r="AS41" s="2218"/>
      <c r="AT41" s="2724"/>
      <c r="AU41" s="2218"/>
      <c r="AV41" s="2218"/>
      <c r="AW41" s="2218"/>
      <c r="AX41" s="2724"/>
      <c r="AY41" s="2724"/>
      <c r="AZ41" s="2724"/>
      <c r="BA41" s="2724"/>
      <c r="BB41" s="2724"/>
      <c r="BC41" s="2724"/>
      <c r="BD41" s="2724"/>
      <c r="BE41" s="72">
        <f t="shared" si="4"/>
        <v>15</v>
      </c>
      <c r="BF41" s="2814"/>
      <c r="BG41" s="2724"/>
      <c r="BH41" s="2218"/>
      <c r="BI41" s="2218"/>
      <c r="BJ41" s="2218"/>
      <c r="BK41" s="2218"/>
      <c r="BL41" s="2218"/>
      <c r="BM41" s="2814"/>
      <c r="BN41" s="2814"/>
      <c r="BO41" s="2814"/>
      <c r="BP41" s="2814"/>
      <c r="BQ41" s="2814"/>
      <c r="BR41" s="2814"/>
      <c r="BS41" s="2814"/>
      <c r="BT41" s="2814"/>
      <c r="BU41" s="2814"/>
      <c r="BV41" s="2814"/>
      <c r="BW41" s="2814"/>
      <c r="BX41" s="2814"/>
      <c r="BY41" s="2814"/>
      <c r="BZ41" s="2814"/>
      <c r="CA41" s="2814"/>
    </row>
    <row r="42" spans="1:79" ht="16">
      <c r="A42"/>
      <c r="C42" s="63"/>
      <c r="K42" s="63"/>
      <c r="L42"/>
      <c r="M42" s="63"/>
      <c r="U42" s="63"/>
      <c r="AA42" s="63"/>
      <c r="AB42"/>
      <c r="AC42"/>
      <c r="AD42"/>
      <c r="AE42"/>
      <c r="AF42"/>
      <c r="AG42"/>
      <c r="AH42"/>
      <c r="AI42"/>
      <c r="AJ42" s="63"/>
      <c r="AN42" s="63"/>
      <c r="AO42"/>
      <c r="AP42" s="63"/>
      <c r="AQ42"/>
      <c r="AR42"/>
      <c r="AS42"/>
      <c r="AT42" s="2719"/>
      <c r="BB42" s="2719"/>
      <c r="BC42" s="2719"/>
      <c r="BD42" s="2719"/>
      <c r="BE42" s="2815"/>
      <c r="BF42" s="2815"/>
      <c r="BG42" s="2719"/>
      <c r="BH42"/>
      <c r="BI42"/>
      <c r="BJ42"/>
      <c r="BK42"/>
      <c r="BL42"/>
      <c r="BM42" s="2815"/>
    </row>
    <row r="43" spans="1:79" ht="16">
      <c r="A43"/>
      <c r="C43" s="63"/>
      <c r="K43" s="63"/>
      <c r="L43"/>
      <c r="M43" s="63"/>
      <c r="U43" s="63"/>
      <c r="AA43" s="63"/>
      <c r="AJ43" s="63"/>
      <c r="AN43" s="63"/>
      <c r="AO43"/>
      <c r="AP43" s="63"/>
    </row>
    <row r="44" spans="1:79" ht="16">
      <c r="A44" s="64"/>
      <c r="C44" s="64"/>
      <c r="K44" s="64"/>
      <c r="L44" s="64"/>
      <c r="M44" s="64"/>
      <c r="U44" s="64"/>
      <c r="AA44" s="64"/>
      <c r="AJ44" s="64"/>
      <c r="AN44" s="64"/>
      <c r="AO44" s="64"/>
      <c r="AP44" s="64"/>
    </row>
    <row r="45" spans="1:79" ht="16">
      <c r="A45" s="64"/>
      <c r="C45" s="64"/>
      <c r="K45" s="64"/>
      <c r="L45" s="64"/>
      <c r="M45" s="64"/>
      <c r="U45" s="64"/>
      <c r="AA45" s="64"/>
      <c r="AJ45" s="64"/>
      <c r="AN45" s="64"/>
      <c r="AO45" s="64"/>
      <c r="AP45" s="64"/>
    </row>
    <row r="46" spans="1:79" ht="16">
      <c r="A46"/>
      <c r="C46" s="65"/>
      <c r="K46" s="65"/>
      <c r="L46"/>
      <c r="M46" s="65"/>
      <c r="U46" s="65"/>
      <c r="AA46" s="65"/>
      <c r="AJ46" s="65"/>
      <c r="AN46" s="65"/>
      <c r="AO46"/>
      <c r="AP46" s="65"/>
    </row>
    <row r="47" spans="1:79" ht="16">
      <c r="A47"/>
      <c r="C47" s="65"/>
      <c r="K47" s="65"/>
      <c r="L47"/>
      <c r="M47" s="65"/>
      <c r="U47" s="65"/>
      <c r="AA47" s="65"/>
      <c r="AJ47" s="65"/>
      <c r="AN47" s="65"/>
      <c r="AO47"/>
      <c r="AP47" s="65"/>
    </row>
    <row r="48" spans="1:79">
      <c r="A48"/>
      <c r="C48"/>
      <c r="K48"/>
      <c r="L48"/>
      <c r="M48"/>
      <c r="U48"/>
      <c r="AA48"/>
      <c r="AJ48"/>
      <c r="AN48"/>
      <c r="AO48"/>
      <c r="AP48"/>
    </row>
    <row r="49" spans="1:42" ht="16">
      <c r="A49"/>
      <c r="C49" s="66"/>
      <c r="K49" s="66"/>
      <c r="L49"/>
      <c r="M49" s="66"/>
      <c r="U49" s="66"/>
      <c r="AA49" s="66"/>
      <c r="AJ49" s="66"/>
      <c r="AN49" s="66"/>
      <c r="AO49"/>
      <c r="AP49" s="66"/>
    </row>
    <row r="50" spans="1:42" ht="16">
      <c r="A50"/>
      <c r="C50" s="63"/>
      <c r="K50" s="63"/>
      <c r="L50"/>
      <c r="M50" s="63"/>
      <c r="U50" s="63"/>
      <c r="AA50" s="63"/>
      <c r="AJ50" s="63"/>
      <c r="AN50" s="63"/>
      <c r="AO50"/>
      <c r="AP50" s="63"/>
    </row>
    <row r="51" spans="1:42" ht="16">
      <c r="A51"/>
      <c r="C51" s="63"/>
      <c r="K51" s="63"/>
      <c r="L51"/>
      <c r="M51" s="63"/>
      <c r="U51" s="63"/>
      <c r="AA51" s="63"/>
      <c r="AJ51" s="63"/>
      <c r="AN51" s="63"/>
      <c r="AO51"/>
      <c r="AP51" s="63"/>
    </row>
    <row r="52" spans="1:42" ht="16">
      <c r="A52"/>
      <c r="C52" s="63"/>
      <c r="K52" s="63"/>
      <c r="L52"/>
      <c r="M52" s="63"/>
      <c r="U52" s="63"/>
      <c r="AA52" s="63"/>
      <c r="AJ52" s="63"/>
      <c r="AN52" s="63"/>
      <c r="AO52"/>
      <c r="AP52" s="63"/>
    </row>
    <row r="53" spans="1:42">
      <c r="A53" s="31"/>
      <c r="C53" s="14"/>
      <c r="K53" s="14"/>
      <c r="L53" s="31"/>
      <c r="M53" s="14"/>
      <c r="U53" s="14"/>
      <c r="AA53" s="14"/>
      <c r="AJ53" s="14"/>
      <c r="AN53" s="14"/>
      <c r="AO53" s="31"/>
      <c r="AP53" s="14"/>
    </row>
    <row r="54" spans="1:42">
      <c r="A54" s="31"/>
      <c r="C54" s="14"/>
      <c r="K54" s="14"/>
      <c r="L54" s="31"/>
      <c r="M54" s="14"/>
      <c r="U54" s="14"/>
      <c r="AA54" s="14"/>
      <c r="AJ54" s="14"/>
      <c r="AN54" s="14"/>
      <c r="AO54" s="31"/>
      <c r="AP54" s="14"/>
    </row>
    <row r="55" spans="1:42">
      <c r="A55" s="31"/>
      <c r="C55" s="14"/>
      <c r="K55" s="14"/>
      <c r="L55" s="31"/>
      <c r="M55" s="14"/>
      <c r="U55" s="14"/>
      <c r="AA55" s="14"/>
      <c r="AJ55" s="14"/>
      <c r="AN55" s="14"/>
      <c r="AO55" s="31"/>
      <c r="AP55" s="14"/>
    </row>
    <row r="56" spans="1:42">
      <c r="A56" s="31"/>
      <c r="C56" s="14"/>
      <c r="K56" s="14"/>
      <c r="L56" s="31"/>
      <c r="M56" s="14"/>
      <c r="U56" s="14"/>
      <c r="AA56" s="14"/>
      <c r="AJ56" s="14"/>
      <c r="AN56" s="14"/>
      <c r="AO56" s="31"/>
      <c r="AP56" s="14"/>
    </row>
    <row r="57" spans="1:42">
      <c r="A57" s="31"/>
      <c r="C57" s="14"/>
      <c r="K57" s="14"/>
      <c r="L57" s="31"/>
      <c r="M57" s="14"/>
      <c r="U57" s="14"/>
      <c r="AA57" s="14"/>
      <c r="AJ57" s="14"/>
      <c r="AN57" s="14"/>
      <c r="AO57" s="31"/>
      <c r="AP57" s="14"/>
    </row>
    <row r="58" spans="1:42">
      <c r="A58" s="31"/>
      <c r="C58" s="14"/>
      <c r="K58" s="14"/>
      <c r="L58" s="31"/>
      <c r="M58" s="14"/>
      <c r="U58" s="14"/>
      <c r="AA58" s="14"/>
      <c r="AJ58" s="14"/>
      <c r="AN58" s="14"/>
      <c r="AO58" s="31"/>
      <c r="AP58" s="14"/>
    </row>
    <row r="59" spans="1:42">
      <c r="A59" s="31"/>
      <c r="C59" s="14"/>
      <c r="K59" s="14"/>
      <c r="L59" s="31"/>
      <c r="M59" s="14"/>
      <c r="U59" s="14"/>
      <c r="AA59" s="14"/>
      <c r="AJ59" s="14"/>
      <c r="AN59" s="14"/>
      <c r="AO59" s="31"/>
      <c r="AP59" s="14"/>
    </row>
    <row r="60" spans="1:42">
      <c r="A60" s="31"/>
      <c r="C60" s="14"/>
      <c r="K60" s="14"/>
      <c r="L60" s="31"/>
      <c r="M60" s="14"/>
      <c r="U60" s="14"/>
      <c r="AA60" s="14"/>
      <c r="AJ60" s="14"/>
      <c r="AN60" s="14"/>
      <c r="AO60" s="31"/>
      <c r="AP60" s="14"/>
    </row>
    <row r="61" spans="1:42">
      <c r="A61" s="31"/>
      <c r="C61" s="14"/>
      <c r="K61" s="14"/>
      <c r="L61" s="31"/>
      <c r="M61" s="14"/>
      <c r="U61" s="14"/>
      <c r="AA61" s="14"/>
      <c r="AJ61" s="14"/>
      <c r="AN61" s="14"/>
      <c r="AO61" s="31"/>
      <c r="AP61" s="14"/>
    </row>
    <row r="62" spans="1:42">
      <c r="A62" s="31"/>
      <c r="C62" s="14"/>
      <c r="K62" s="14"/>
      <c r="L62" s="31"/>
      <c r="M62" s="14"/>
      <c r="U62" s="14"/>
      <c r="AA62" s="14"/>
      <c r="AJ62" s="14"/>
      <c r="AN62" s="14"/>
      <c r="AO62" s="31"/>
      <c r="AP62" s="14"/>
    </row>
    <row r="63" spans="1:42">
      <c r="A63" s="31"/>
      <c r="C63" s="14"/>
      <c r="K63" s="14"/>
      <c r="L63" s="31"/>
      <c r="M63" s="14"/>
      <c r="U63" s="14"/>
      <c r="AA63" s="14"/>
      <c r="AJ63" s="14"/>
      <c r="AN63" s="14"/>
      <c r="AO63" s="31"/>
      <c r="AP63" s="14"/>
    </row>
    <row r="64" spans="1:42">
      <c r="A64" s="31"/>
      <c r="C64" s="14"/>
      <c r="K64" s="14"/>
      <c r="L64" s="31"/>
      <c r="M64" s="14"/>
      <c r="U64" s="14"/>
      <c r="AA64" s="14"/>
      <c r="AJ64" s="14"/>
      <c r="AN64" s="14"/>
      <c r="AO64" s="31"/>
      <c r="AP64" s="14"/>
    </row>
    <row r="65" spans="1:42">
      <c r="A65" s="31"/>
      <c r="C65" s="14"/>
      <c r="K65" s="14"/>
      <c r="L65" s="31"/>
      <c r="M65" s="14"/>
      <c r="U65" s="14"/>
      <c r="AA65" s="14"/>
      <c r="AJ65" s="14"/>
      <c r="AN65" s="14"/>
      <c r="AO65" s="31"/>
      <c r="AP65" s="14"/>
    </row>
    <row r="66" spans="1:42">
      <c r="A66" s="31"/>
      <c r="C66" s="14"/>
      <c r="K66" s="14"/>
      <c r="L66" s="31"/>
      <c r="M66" s="14"/>
      <c r="U66" s="14"/>
      <c r="AA66" s="14"/>
      <c r="AJ66" s="14"/>
      <c r="AN66" s="14"/>
      <c r="AO66" s="31"/>
      <c r="AP66" s="14"/>
    </row>
    <row r="67" spans="1:42">
      <c r="A67" s="31"/>
      <c r="C67" s="14"/>
      <c r="K67" s="14"/>
      <c r="L67" s="31"/>
      <c r="M67" s="14"/>
      <c r="U67" s="14"/>
      <c r="AA67" s="14"/>
      <c r="AJ67" s="14"/>
      <c r="AN67" s="14"/>
      <c r="AO67" s="31"/>
      <c r="AP67" s="14"/>
    </row>
    <row r="68" spans="1:42">
      <c r="A68" s="31"/>
      <c r="C68" s="14"/>
      <c r="K68" s="14"/>
      <c r="L68" s="31"/>
      <c r="M68" s="14"/>
      <c r="U68" s="14"/>
      <c r="AA68" s="14"/>
      <c r="AJ68" s="14"/>
      <c r="AN68" s="14"/>
      <c r="AO68" s="31"/>
      <c r="AP68" s="14"/>
    </row>
    <row r="69" spans="1:42">
      <c r="A69" s="31"/>
      <c r="C69" s="152"/>
      <c r="K69" s="152"/>
      <c r="L69" s="31"/>
      <c r="M69" s="152"/>
      <c r="U69" s="152"/>
      <c r="AA69" s="152"/>
      <c r="AJ69" s="152"/>
      <c r="AN69" s="152"/>
      <c r="AO69" s="31"/>
      <c r="AP69" s="152"/>
    </row>
    <row r="70" spans="1:42">
      <c r="A70" s="15"/>
      <c r="C70" s="152"/>
      <c r="K70" s="152"/>
      <c r="L70" s="15"/>
      <c r="M70" s="152"/>
      <c r="U70" s="152"/>
      <c r="AA70" s="152"/>
      <c r="AJ70" s="152"/>
      <c r="AN70" s="152"/>
      <c r="AO70" s="15"/>
      <c r="AP70" s="152"/>
    </row>
    <row r="71" spans="1:42" ht="19">
      <c r="A71" s="34"/>
      <c r="C71" s="15"/>
      <c r="K71" s="15"/>
      <c r="L71" s="34"/>
      <c r="M71" s="15"/>
      <c r="U71" s="15"/>
      <c r="AA71" s="15"/>
      <c r="AJ71" s="15"/>
      <c r="AN71" s="15"/>
      <c r="AO71" s="34"/>
      <c r="AP71" s="15"/>
    </row>
    <row r="72" spans="1:42" ht="19">
      <c r="A72" s="34"/>
      <c r="C72" s="15"/>
      <c r="K72" s="15"/>
      <c r="L72" s="34"/>
      <c r="M72" s="15"/>
      <c r="U72" s="15"/>
      <c r="AA72" s="15"/>
      <c r="AJ72" s="15"/>
      <c r="AN72" s="15"/>
      <c r="AO72" s="34"/>
      <c r="AP72" s="15"/>
    </row>
    <row r="73" spans="1:42" ht="19">
      <c r="A73" s="34"/>
      <c r="C73" s="15"/>
      <c r="K73" s="15"/>
      <c r="L73" s="34"/>
      <c r="M73" s="15"/>
      <c r="U73" s="15"/>
      <c r="AA73" s="15"/>
      <c r="AJ73" s="15"/>
      <c r="AN73" s="15"/>
      <c r="AO73" s="34"/>
      <c r="AP73" s="15"/>
    </row>
    <row r="74" spans="1:42" ht="19">
      <c r="A74" s="34"/>
      <c r="C74" s="15"/>
      <c r="K74" s="15"/>
      <c r="L74" s="34"/>
      <c r="M74" s="15"/>
      <c r="U74" s="15"/>
      <c r="AA74" s="15"/>
      <c r="AJ74" s="15"/>
      <c r="AN74" s="15"/>
      <c r="AO74" s="34"/>
      <c r="AP74" s="15"/>
    </row>
    <row r="75" spans="1:42" ht="19">
      <c r="A75" s="34"/>
      <c r="C75" s="15"/>
      <c r="K75" s="15"/>
      <c r="L75" s="34"/>
      <c r="M75" s="15"/>
      <c r="U75" s="15"/>
      <c r="AA75" s="15"/>
      <c r="AJ75" s="15"/>
      <c r="AN75" s="15"/>
      <c r="AO75" s="34"/>
      <c r="AP75" s="15"/>
    </row>
    <row r="76" spans="1:42" ht="19">
      <c r="A76" s="34"/>
      <c r="C76" s="15"/>
      <c r="K76" s="15"/>
      <c r="L76" s="34"/>
      <c r="M76" s="15"/>
      <c r="U76" s="15"/>
      <c r="AA76" s="15"/>
      <c r="AJ76" s="15"/>
      <c r="AN76" s="15"/>
      <c r="AO76" s="34"/>
      <c r="AP76" s="15"/>
    </row>
    <row r="77" spans="1:42" ht="19">
      <c r="A77" s="34"/>
      <c r="C77" s="15"/>
      <c r="K77" s="15"/>
      <c r="L77" s="34"/>
      <c r="M77" s="15"/>
      <c r="U77" s="15"/>
      <c r="AA77" s="15"/>
      <c r="AJ77" s="15"/>
      <c r="AN77" s="15"/>
      <c r="AO77" s="34"/>
      <c r="AP77" s="15"/>
    </row>
    <row r="78" spans="1:42" ht="19">
      <c r="A78" s="34"/>
      <c r="C78" s="15"/>
      <c r="K78" s="15"/>
      <c r="L78" s="34"/>
      <c r="M78" s="15"/>
      <c r="U78" s="15"/>
      <c r="AA78" s="15"/>
      <c r="AJ78" s="15"/>
      <c r="AN78" s="15"/>
      <c r="AO78" s="34"/>
      <c r="AP78" s="15"/>
    </row>
    <row r="79" spans="1:42" ht="19">
      <c r="A79" s="34"/>
      <c r="C79" s="15"/>
      <c r="K79" s="15"/>
      <c r="L79" s="34"/>
      <c r="M79" s="15"/>
      <c r="U79" s="15"/>
      <c r="AA79" s="15"/>
      <c r="AJ79" s="15"/>
      <c r="AN79" s="15"/>
      <c r="AO79" s="34"/>
      <c r="AP79" s="15"/>
    </row>
    <row r="80" spans="1:42" ht="19">
      <c r="A80" s="34"/>
      <c r="C80" s="15"/>
      <c r="K80" s="15"/>
      <c r="L80" s="34"/>
      <c r="M80" s="15"/>
      <c r="U80" s="15"/>
      <c r="AA80" s="15"/>
      <c r="AJ80" s="15"/>
      <c r="AN80" s="15"/>
      <c r="AO80" s="34"/>
      <c r="AP80" s="15"/>
    </row>
    <row r="81" spans="1:42" ht="19">
      <c r="A81" s="34"/>
      <c r="C81" s="15"/>
      <c r="K81" s="15"/>
      <c r="L81" s="34"/>
      <c r="M81" s="15"/>
      <c r="U81" s="15"/>
      <c r="AA81" s="15"/>
      <c r="AJ81" s="15"/>
      <c r="AN81" s="15"/>
      <c r="AO81" s="34"/>
      <c r="AP81" s="15"/>
    </row>
    <row r="82" spans="1:42" ht="19">
      <c r="A82" s="34"/>
      <c r="C82" s="15"/>
      <c r="K82" s="15"/>
      <c r="L82" s="34"/>
      <c r="M82" s="15"/>
      <c r="U82" s="15"/>
      <c r="AA82" s="15"/>
      <c r="AJ82" s="15"/>
      <c r="AN82" s="15"/>
      <c r="AO82" s="34"/>
      <c r="AP82" s="15"/>
    </row>
    <row r="83" spans="1:42">
      <c r="A83" s="15"/>
      <c r="C83" s="15"/>
      <c r="K83" s="15"/>
      <c r="L83" s="15"/>
      <c r="M83" s="15"/>
      <c r="U83" s="15"/>
      <c r="AA83" s="15"/>
      <c r="AJ83" s="15"/>
      <c r="AN83" s="15"/>
      <c r="AO83" s="15"/>
      <c r="AP83" s="15"/>
    </row>
    <row r="84" spans="1:42" ht="19">
      <c r="A84" s="35"/>
      <c r="C84" s="15"/>
      <c r="K84" s="15"/>
      <c r="L84" s="35"/>
      <c r="M84" s="15"/>
      <c r="U84" s="15"/>
      <c r="AA84" s="15"/>
      <c r="AJ84" s="15"/>
      <c r="AN84" s="15"/>
      <c r="AO84" s="35"/>
      <c r="AP84" s="15"/>
    </row>
    <row r="85" spans="1:42" ht="19">
      <c r="A85" s="35"/>
      <c r="C85" s="15"/>
      <c r="K85" s="15"/>
      <c r="L85" s="35"/>
      <c r="M85" s="15"/>
      <c r="U85" s="15"/>
      <c r="AA85" s="15"/>
      <c r="AJ85" s="15"/>
      <c r="AN85" s="15"/>
      <c r="AO85" s="35"/>
      <c r="AP85" s="15"/>
    </row>
    <row r="86" spans="1:42" ht="19">
      <c r="A86" s="35"/>
      <c r="C86" s="15"/>
      <c r="K86" s="15"/>
      <c r="L86" s="35"/>
      <c r="M86" s="15"/>
      <c r="U86" s="15"/>
      <c r="AA86" s="15"/>
      <c r="AJ86" s="15"/>
      <c r="AN86" s="15"/>
      <c r="AO86" s="35"/>
      <c r="AP86" s="15"/>
    </row>
    <row r="87" spans="1:42" ht="19">
      <c r="A87" s="35"/>
      <c r="C87" s="15"/>
      <c r="K87" s="15"/>
      <c r="L87" s="35"/>
      <c r="M87" s="15"/>
      <c r="U87" s="15"/>
      <c r="AA87" s="15"/>
      <c r="AJ87" s="15"/>
      <c r="AN87" s="15"/>
      <c r="AO87" s="35"/>
      <c r="AP87" s="15"/>
    </row>
    <row r="88" spans="1:42" ht="19">
      <c r="A88" s="35"/>
      <c r="C88" s="15"/>
      <c r="K88" s="15"/>
      <c r="L88" s="35"/>
      <c r="M88" s="15"/>
      <c r="U88" s="15"/>
      <c r="AA88" s="15"/>
      <c r="AJ88" s="15"/>
      <c r="AN88" s="15"/>
      <c r="AO88" s="35"/>
      <c r="AP88" s="15"/>
    </row>
    <row r="89" spans="1:42" ht="19">
      <c r="A89" s="35"/>
      <c r="C89" s="15"/>
      <c r="K89" s="15"/>
      <c r="L89" s="35"/>
      <c r="M89" s="15"/>
      <c r="U89" s="15"/>
      <c r="AA89" s="15"/>
      <c r="AJ89" s="15"/>
      <c r="AN89" s="15"/>
      <c r="AO89" s="35"/>
      <c r="AP89" s="15"/>
    </row>
    <row r="90" spans="1:42" ht="19">
      <c r="A90" s="35"/>
      <c r="C90" s="15"/>
      <c r="K90" s="15"/>
      <c r="L90" s="35"/>
      <c r="M90" s="15"/>
      <c r="U90" s="15"/>
      <c r="AA90" s="15"/>
      <c r="AJ90" s="15"/>
      <c r="AN90" s="15"/>
      <c r="AO90" s="35"/>
      <c r="AP90" s="15"/>
    </row>
    <row r="91" spans="1:42" ht="19">
      <c r="A91" s="35"/>
      <c r="C91" s="15"/>
      <c r="K91" s="15"/>
      <c r="L91" s="35"/>
      <c r="M91" s="15"/>
      <c r="U91" s="15"/>
      <c r="AA91" s="15"/>
      <c r="AJ91" s="15"/>
      <c r="AN91" s="15"/>
      <c r="AO91" s="35"/>
      <c r="AP91" s="15"/>
    </row>
    <row r="92" spans="1:42" ht="19">
      <c r="A92" s="35"/>
      <c r="C92" s="15"/>
      <c r="K92" s="15"/>
      <c r="L92" s="35"/>
      <c r="M92" s="15"/>
      <c r="U92" s="15"/>
      <c r="AA92" s="15"/>
      <c r="AJ92" s="15"/>
      <c r="AN92" s="15"/>
      <c r="AO92" s="35"/>
      <c r="AP92" s="15"/>
    </row>
    <row r="93" spans="1:42" ht="19">
      <c r="A93" s="35"/>
      <c r="C93" s="15"/>
      <c r="K93" s="15"/>
      <c r="L93" s="35"/>
      <c r="M93" s="15"/>
      <c r="U93" s="15"/>
      <c r="AA93" s="15"/>
      <c r="AJ93" s="15"/>
      <c r="AN93" s="15"/>
      <c r="AO93" s="35"/>
      <c r="AP93" s="15"/>
    </row>
    <row r="94" spans="1:42" ht="19">
      <c r="A94" s="35"/>
      <c r="C94" s="15"/>
      <c r="K94" s="15"/>
      <c r="L94" s="35"/>
      <c r="M94" s="15"/>
      <c r="U94" s="15"/>
      <c r="AA94" s="15"/>
      <c r="AJ94" s="15"/>
      <c r="AN94" s="15"/>
      <c r="AO94" s="35"/>
      <c r="AP94" s="15"/>
    </row>
    <row r="95" spans="1:42" ht="19">
      <c r="A95" s="35"/>
      <c r="C95" s="15"/>
      <c r="K95" s="15"/>
      <c r="L95" s="35"/>
      <c r="M95" s="15"/>
      <c r="U95" s="15"/>
      <c r="AA95" s="15"/>
      <c r="AJ95" s="15"/>
      <c r="AN95" s="15"/>
      <c r="AO95" s="35"/>
      <c r="AP95" s="15"/>
    </row>
    <row r="96" spans="1:42">
      <c r="A96" s="15"/>
      <c r="C96" s="15"/>
      <c r="K96" s="15"/>
      <c r="L96" s="15"/>
      <c r="M96" s="15"/>
      <c r="U96" s="15"/>
      <c r="AA96" s="15"/>
      <c r="AJ96" s="15"/>
      <c r="AN96" s="15"/>
      <c r="AO96" s="15"/>
      <c r="AP96" s="15"/>
    </row>
    <row r="97" spans="1:42" ht="19">
      <c r="A97" s="34"/>
      <c r="C97" s="15"/>
      <c r="K97" s="15"/>
      <c r="L97" s="34"/>
      <c r="M97" s="15"/>
      <c r="U97" s="15"/>
      <c r="AA97" s="15"/>
      <c r="AJ97" s="15"/>
      <c r="AN97" s="15"/>
      <c r="AO97" s="34"/>
      <c r="AP97" s="15"/>
    </row>
    <row r="98" spans="1:42" ht="19">
      <c r="A98" s="34"/>
      <c r="C98" s="15"/>
      <c r="K98" s="15"/>
      <c r="L98" s="34"/>
      <c r="M98" s="15"/>
      <c r="U98" s="15"/>
      <c r="AA98" s="15"/>
      <c r="AJ98" s="15"/>
      <c r="AN98" s="15"/>
      <c r="AO98" s="34"/>
      <c r="AP98" s="15"/>
    </row>
    <row r="99" spans="1:42" ht="19">
      <c r="A99" s="34"/>
      <c r="C99" s="15"/>
      <c r="K99" s="15"/>
      <c r="L99" s="34"/>
      <c r="M99" s="15"/>
      <c r="U99" s="15"/>
      <c r="AA99" s="15"/>
      <c r="AJ99" s="15"/>
      <c r="AN99" s="15"/>
      <c r="AO99" s="34"/>
      <c r="AP99" s="15"/>
    </row>
    <row r="100" spans="1:42" ht="19">
      <c r="A100" s="34"/>
      <c r="C100" s="15"/>
      <c r="K100" s="15"/>
      <c r="L100" s="34"/>
      <c r="M100" s="15"/>
      <c r="U100" s="15"/>
      <c r="AA100" s="15"/>
      <c r="AJ100" s="15"/>
      <c r="AN100" s="15"/>
      <c r="AO100" s="34"/>
      <c r="AP100" s="15"/>
    </row>
    <row r="101" spans="1:42" ht="19">
      <c r="A101" s="34"/>
      <c r="C101" s="15"/>
      <c r="K101" s="15"/>
      <c r="L101" s="34"/>
      <c r="M101" s="15"/>
      <c r="U101" s="15"/>
      <c r="AA101" s="15"/>
      <c r="AJ101" s="15"/>
      <c r="AN101" s="15"/>
      <c r="AO101" s="34"/>
      <c r="AP101" s="15"/>
    </row>
    <row r="102" spans="1:42" ht="19">
      <c r="A102" s="34"/>
      <c r="C102" s="15"/>
      <c r="K102" s="15"/>
      <c r="L102" s="34"/>
      <c r="M102" s="15"/>
      <c r="U102" s="15"/>
      <c r="AA102" s="15"/>
      <c r="AJ102" s="15"/>
      <c r="AN102" s="15"/>
      <c r="AO102" s="34"/>
      <c r="AP102" s="15"/>
    </row>
    <row r="103" spans="1:42" ht="19">
      <c r="A103" s="34"/>
      <c r="C103" s="15"/>
      <c r="K103" s="15"/>
      <c r="L103" s="34"/>
      <c r="M103" s="15"/>
      <c r="U103" s="15"/>
      <c r="AA103" s="15"/>
      <c r="AJ103" s="15"/>
      <c r="AN103" s="15"/>
      <c r="AO103" s="34"/>
      <c r="AP103" s="15"/>
    </row>
    <row r="104" spans="1:42" ht="19">
      <c r="A104" s="34"/>
      <c r="C104" s="15"/>
      <c r="K104" s="15"/>
      <c r="L104" s="34"/>
      <c r="M104" s="15"/>
      <c r="U104" s="15"/>
      <c r="AA104" s="15"/>
      <c r="AJ104" s="15"/>
      <c r="AN104" s="15"/>
      <c r="AO104" s="34"/>
      <c r="AP104" s="15"/>
    </row>
    <row r="105" spans="1:42" ht="19">
      <c r="A105" s="34"/>
      <c r="C105" s="15"/>
      <c r="K105" s="15"/>
      <c r="L105" s="34"/>
      <c r="M105" s="15"/>
      <c r="U105" s="15"/>
      <c r="AA105" s="15"/>
      <c r="AJ105" s="15"/>
      <c r="AN105" s="15"/>
      <c r="AO105" s="34"/>
      <c r="AP105" s="15"/>
    </row>
    <row r="106" spans="1:42" ht="19">
      <c r="A106" s="34"/>
      <c r="C106" s="15"/>
      <c r="K106" s="15"/>
      <c r="L106" s="34"/>
      <c r="M106" s="15"/>
      <c r="U106" s="15"/>
      <c r="AA106" s="15"/>
      <c r="AJ106" s="15"/>
      <c r="AN106" s="15"/>
      <c r="AO106" s="34"/>
      <c r="AP106" s="15"/>
    </row>
    <row r="107" spans="1:42" ht="19">
      <c r="A107" s="34"/>
      <c r="C107" s="15"/>
      <c r="K107" s="15"/>
      <c r="L107" s="34"/>
      <c r="M107" s="15"/>
      <c r="U107" s="15"/>
      <c r="AA107" s="15"/>
      <c r="AJ107" s="15"/>
      <c r="AN107" s="15"/>
      <c r="AO107" s="34"/>
      <c r="AP107" s="15"/>
    </row>
    <row r="108" spans="1:42" ht="19">
      <c r="A108" s="34"/>
      <c r="C108" s="15"/>
      <c r="K108" s="15"/>
      <c r="L108" s="34"/>
      <c r="M108" s="15"/>
      <c r="U108" s="15"/>
      <c r="AA108" s="15"/>
      <c r="AJ108" s="15"/>
      <c r="AN108" s="15"/>
      <c r="AO108" s="34"/>
      <c r="AP108" s="15"/>
    </row>
    <row r="109" spans="1:42">
      <c r="A109" s="15"/>
      <c r="C109" s="15"/>
      <c r="K109" s="15"/>
      <c r="L109" s="15"/>
      <c r="M109" s="15"/>
      <c r="U109" s="15"/>
      <c r="AA109" s="15"/>
      <c r="AJ109" s="15"/>
      <c r="AN109" s="15"/>
      <c r="AO109" s="15"/>
      <c r="AP109" s="15"/>
    </row>
    <row r="110" spans="1:42" ht="19">
      <c r="A110" s="35"/>
      <c r="C110" s="15"/>
      <c r="K110" s="15"/>
      <c r="L110" s="35"/>
      <c r="M110" s="15"/>
      <c r="U110" s="15"/>
      <c r="AA110" s="15"/>
      <c r="AJ110" s="15"/>
      <c r="AN110" s="15"/>
      <c r="AO110" s="35"/>
      <c r="AP110" s="15"/>
    </row>
    <row r="111" spans="1:42" ht="19">
      <c r="A111" s="35"/>
      <c r="C111" s="15"/>
      <c r="K111" s="15"/>
      <c r="L111" s="35"/>
      <c r="M111" s="15"/>
      <c r="U111" s="15"/>
      <c r="AA111" s="15"/>
      <c r="AJ111" s="15"/>
      <c r="AN111" s="15"/>
      <c r="AO111" s="35"/>
      <c r="AP111" s="15"/>
    </row>
    <row r="112" spans="1:42" ht="19">
      <c r="A112" s="35"/>
      <c r="C112" s="15"/>
      <c r="K112" s="15"/>
      <c r="L112" s="35"/>
      <c r="M112" s="15"/>
      <c r="U112" s="15"/>
      <c r="AA112" s="15"/>
      <c r="AJ112" s="15"/>
      <c r="AN112" s="15"/>
      <c r="AO112" s="35"/>
      <c r="AP112" s="15"/>
    </row>
    <row r="113" spans="1:42" ht="19">
      <c r="A113" s="35"/>
      <c r="C113" s="15"/>
      <c r="K113" s="15"/>
      <c r="L113" s="35"/>
      <c r="M113" s="15"/>
      <c r="U113" s="15"/>
      <c r="AA113" s="15"/>
      <c r="AJ113" s="15"/>
      <c r="AN113" s="15"/>
      <c r="AO113" s="35"/>
      <c r="AP113" s="15"/>
    </row>
    <row r="114" spans="1:42" ht="19">
      <c r="A114" s="35"/>
      <c r="C114" s="15"/>
      <c r="K114" s="15"/>
      <c r="L114" s="35"/>
      <c r="M114" s="15"/>
      <c r="U114" s="15"/>
      <c r="AA114" s="15"/>
      <c r="AJ114" s="15"/>
      <c r="AN114" s="15"/>
      <c r="AO114" s="35"/>
      <c r="AP114" s="15"/>
    </row>
    <row r="115" spans="1:42" ht="19">
      <c r="A115" s="35"/>
      <c r="C115" s="15"/>
      <c r="K115" s="15"/>
      <c r="L115" s="35"/>
      <c r="M115" s="15"/>
      <c r="U115" s="15"/>
      <c r="AA115" s="15"/>
      <c r="AJ115" s="15"/>
      <c r="AN115" s="15"/>
      <c r="AO115" s="35"/>
      <c r="AP115" s="15"/>
    </row>
    <row r="116" spans="1:42" ht="19">
      <c r="A116" s="35"/>
      <c r="C116" s="15"/>
      <c r="K116" s="15"/>
      <c r="L116" s="35"/>
      <c r="M116" s="15"/>
      <c r="U116" s="15"/>
      <c r="AA116" s="15"/>
      <c r="AJ116" s="15"/>
      <c r="AN116" s="15"/>
      <c r="AO116" s="35"/>
      <c r="AP116" s="15"/>
    </row>
    <row r="117" spans="1:42" ht="19">
      <c r="A117" s="35"/>
      <c r="C117" s="15"/>
      <c r="K117" s="15"/>
      <c r="L117" s="35"/>
      <c r="M117" s="15"/>
      <c r="U117" s="15"/>
      <c r="AA117" s="15"/>
      <c r="AJ117" s="15"/>
      <c r="AN117" s="15"/>
      <c r="AO117" s="35"/>
      <c r="AP117" s="15"/>
    </row>
    <row r="118" spans="1:42" ht="19">
      <c r="A118" s="35"/>
      <c r="C118" s="15"/>
      <c r="K118" s="15"/>
      <c r="L118" s="35"/>
      <c r="M118" s="15"/>
      <c r="U118" s="15"/>
      <c r="AA118" s="15"/>
      <c r="AJ118" s="15"/>
      <c r="AN118" s="15"/>
      <c r="AO118" s="35"/>
      <c r="AP118" s="15"/>
    </row>
    <row r="119" spans="1:42" ht="19">
      <c r="A119" s="35"/>
      <c r="C119" s="15"/>
      <c r="K119" s="15"/>
      <c r="L119" s="35"/>
      <c r="M119" s="15"/>
      <c r="U119" s="15"/>
      <c r="AA119" s="15"/>
      <c r="AJ119" s="15"/>
      <c r="AN119" s="15"/>
      <c r="AO119" s="35"/>
      <c r="AP119" s="15"/>
    </row>
    <row r="120" spans="1:42" ht="19">
      <c r="A120" s="35"/>
      <c r="C120" s="15"/>
      <c r="K120" s="15"/>
      <c r="L120" s="35"/>
      <c r="M120" s="15"/>
      <c r="U120" s="15"/>
      <c r="AA120" s="15"/>
      <c r="AJ120" s="15"/>
      <c r="AN120" s="15"/>
      <c r="AO120" s="35"/>
      <c r="AP120" s="15"/>
    </row>
    <row r="121" spans="1:42" ht="19">
      <c r="A121" s="35"/>
      <c r="C121" s="15"/>
      <c r="K121" s="15"/>
      <c r="L121" s="35"/>
      <c r="M121" s="15"/>
      <c r="U121" s="15"/>
      <c r="AA121" s="15"/>
      <c r="AJ121" s="15"/>
      <c r="AN121" s="15"/>
      <c r="AO121" s="35"/>
      <c r="AP121" s="15"/>
    </row>
    <row r="122" spans="1:42">
      <c r="A122" s="15"/>
      <c r="C122" s="36"/>
      <c r="K122" s="36"/>
      <c r="L122" s="15"/>
      <c r="M122" s="36"/>
      <c r="U122" s="36"/>
      <c r="AA122" s="36"/>
      <c r="AJ122" s="36"/>
      <c r="AN122" s="36"/>
      <c r="AO122" s="15"/>
      <c r="AP122" s="36"/>
    </row>
    <row r="123" spans="1:42">
      <c r="A123" s="15"/>
      <c r="C123" s="14"/>
      <c r="K123" s="14"/>
      <c r="L123" s="15"/>
      <c r="M123" s="14"/>
      <c r="U123" s="14"/>
      <c r="AA123" s="14"/>
      <c r="AJ123" s="14"/>
      <c r="AN123" s="14"/>
      <c r="AO123" s="15"/>
      <c r="AP123" s="14"/>
    </row>
    <row r="124" spans="1:42">
      <c r="A124" s="15"/>
      <c r="C124" s="14"/>
      <c r="K124" s="14"/>
      <c r="L124" s="15"/>
      <c r="M124" s="14"/>
      <c r="U124" s="14"/>
      <c r="AA124" s="14"/>
      <c r="AJ124" s="14"/>
      <c r="AN124" s="14"/>
      <c r="AO124" s="15"/>
      <c r="AP124" s="14"/>
    </row>
    <row r="125" spans="1:42">
      <c r="A125" s="15"/>
      <c r="C125" s="14"/>
      <c r="K125" s="14"/>
      <c r="L125" s="15"/>
      <c r="M125" s="14"/>
      <c r="U125" s="14"/>
      <c r="AA125" s="14"/>
      <c r="AJ125" s="14"/>
      <c r="AN125" s="14"/>
      <c r="AO125" s="15"/>
      <c r="AP125" s="14"/>
    </row>
    <row r="126" spans="1:42">
      <c r="A126" s="15"/>
      <c r="C126" s="14"/>
      <c r="K126" s="14"/>
      <c r="L126" s="15"/>
      <c r="M126" s="14"/>
      <c r="U126" s="14"/>
      <c r="AA126" s="14"/>
      <c r="AJ126" s="14"/>
      <c r="AN126" s="14"/>
      <c r="AO126" s="15"/>
      <c r="AP126" s="14"/>
    </row>
    <row r="127" spans="1:42">
      <c r="A127" s="15"/>
      <c r="C127" s="14"/>
      <c r="K127" s="14"/>
      <c r="L127" s="15"/>
      <c r="M127" s="14"/>
      <c r="U127" s="14"/>
      <c r="AA127" s="14"/>
      <c r="AJ127" s="14"/>
      <c r="AN127" s="14"/>
      <c r="AO127" s="15"/>
      <c r="AP127" s="14"/>
    </row>
    <row r="128" spans="1:42">
      <c r="A128" s="15"/>
      <c r="C128" s="14"/>
      <c r="K128" s="14"/>
      <c r="L128" s="15"/>
      <c r="M128" s="14"/>
      <c r="U128" s="14"/>
      <c r="AA128" s="14"/>
      <c r="AJ128" s="14"/>
      <c r="AN128" s="14"/>
      <c r="AO128" s="15"/>
      <c r="AP128" s="14"/>
    </row>
    <row r="129" spans="1:42">
      <c r="A129" s="15"/>
      <c r="C129" s="14"/>
      <c r="K129" s="14"/>
      <c r="L129" s="15"/>
      <c r="M129" s="14"/>
      <c r="U129" s="14"/>
      <c r="AA129" s="14"/>
      <c r="AJ129" s="14"/>
      <c r="AN129" s="14"/>
      <c r="AO129" s="15"/>
      <c r="AP129" s="14"/>
    </row>
    <row r="130" spans="1:42">
      <c r="A130" s="19"/>
      <c r="C130" s="19"/>
      <c r="K130" s="19"/>
      <c r="L130" s="19"/>
      <c r="M130" s="19"/>
      <c r="U130" s="19"/>
      <c r="AA130" s="19"/>
      <c r="AJ130" s="19"/>
      <c r="AN130" s="19"/>
      <c r="AO130" s="19"/>
      <c r="AP130" s="19"/>
    </row>
    <row r="131" spans="1:42">
      <c r="A131" s="15"/>
      <c r="C131" s="14"/>
      <c r="K131" s="14"/>
      <c r="L131" s="15"/>
      <c r="M131" s="14"/>
      <c r="U131" s="14"/>
      <c r="AA131" s="14"/>
      <c r="AJ131" s="14"/>
      <c r="AN131" s="14"/>
      <c r="AO131" s="15"/>
      <c r="AP131" s="14"/>
    </row>
    <row r="132" spans="1:42">
      <c r="A132" s="15"/>
      <c r="C132" s="14"/>
      <c r="K132" s="14"/>
      <c r="L132" s="15"/>
      <c r="M132" s="14"/>
      <c r="U132" s="14"/>
      <c r="AA132" s="14"/>
      <c r="AJ132" s="14"/>
      <c r="AN132" s="14"/>
      <c r="AO132" s="15"/>
      <c r="AP132" s="14"/>
    </row>
    <row r="133" spans="1:42">
      <c r="A133" s="15"/>
      <c r="C133" s="14"/>
      <c r="K133" s="14"/>
      <c r="L133" s="15"/>
      <c r="M133" s="14"/>
      <c r="U133" s="14"/>
      <c r="AA133" s="14"/>
      <c r="AJ133" s="14"/>
      <c r="AN133" s="14"/>
      <c r="AO133" s="15"/>
      <c r="AP133" s="14"/>
    </row>
  </sheetData>
  <customSheetViews>
    <customSheetView guid="{3191A239-AEE9-477C-890A-C1B06FD3DD47}" hiddenRows="1">
      <selection activeCell="Y5" sqref="Y5:Z15"/>
      <colBreaks count="3" manualBreakCount="3">
        <brk id="22" max="1048575" man="1"/>
        <brk id="37" max="1048575" man="1"/>
        <brk id="58" max="1048575" man="1"/>
      </colBreaks>
      <pageSetup paperSize="9" scale="95" orientation="landscape"/>
    </customSheetView>
  </customSheetViews>
  <mergeCells count="130">
    <mergeCell ref="BX17:BX24"/>
    <mergeCell ref="BY17:BY24"/>
    <mergeCell ref="BO17:BO24"/>
    <mergeCell ref="BP17:BP24"/>
    <mergeCell ref="BQ17:BQ24"/>
    <mergeCell ref="BR17:BR24"/>
    <mergeCell ref="BS17:BS24"/>
    <mergeCell ref="BT17:BT24"/>
    <mergeCell ref="BP5:BR15"/>
    <mergeCell ref="BS5:CA5"/>
    <mergeCell ref="BS6:CA6"/>
    <mergeCell ref="BS7:CA7"/>
    <mergeCell ref="BS8:CA8"/>
    <mergeCell ref="BS9:CA9"/>
    <mergeCell ref="BS10:CA10"/>
    <mergeCell ref="BM5:BO10"/>
    <mergeCell ref="BZ17:BZ24"/>
    <mergeCell ref="CA17:CA24"/>
    <mergeCell ref="BM17:BM24"/>
    <mergeCell ref="BN17:BN24"/>
    <mergeCell ref="BU17:BU24"/>
    <mergeCell ref="BV17:BV24"/>
    <mergeCell ref="BW17:BW24"/>
    <mergeCell ref="B4:B26"/>
    <mergeCell ref="B3:U3"/>
    <mergeCell ref="AL1:AM1"/>
    <mergeCell ref="AL4:AL26"/>
    <mergeCell ref="F25:F26"/>
    <mergeCell ref="G25:H26"/>
    <mergeCell ref="D5:E15"/>
    <mergeCell ref="F5:F18"/>
    <mergeCell ref="S5:U6"/>
    <mergeCell ref="Y5:Z15"/>
    <mergeCell ref="W1:X1"/>
    <mergeCell ref="Y4:Z4"/>
    <mergeCell ref="G14:H22"/>
    <mergeCell ref="G5:H11"/>
    <mergeCell ref="AA5:AB10"/>
    <mergeCell ref="AC5:AD15"/>
    <mergeCell ref="AE5:AE15"/>
    <mergeCell ref="AF5:AH14"/>
    <mergeCell ref="I5:J10"/>
    <mergeCell ref="K5:N7"/>
    <mergeCell ref="Y3:AE3"/>
    <mergeCell ref="AF3:AJ3"/>
    <mergeCell ref="AI12:AI13"/>
    <mergeCell ref="O26:Q26"/>
    <mergeCell ref="BI4:BJ4"/>
    <mergeCell ref="BG10:BL11"/>
    <mergeCell ref="BG8:BL9"/>
    <mergeCell ref="BG5:BL7"/>
    <mergeCell ref="BK4:BL4"/>
    <mergeCell ref="BG4:BH4"/>
    <mergeCell ref="BE4:BE26"/>
    <mergeCell ref="BB5:BD9"/>
    <mergeCell ref="BC17:BC26"/>
    <mergeCell ref="BD17:BD26"/>
    <mergeCell ref="BG26:BH26"/>
    <mergeCell ref="BI26:BJ26"/>
    <mergeCell ref="BC12:BD12"/>
    <mergeCell ref="BK17:BL25"/>
    <mergeCell ref="BG16:BH16"/>
    <mergeCell ref="BI16:BJ16"/>
    <mergeCell ref="BK16:BL16"/>
    <mergeCell ref="BH13:BK14"/>
    <mergeCell ref="BK26:BL26"/>
    <mergeCell ref="BG17:BH25"/>
    <mergeCell ref="BI17:BJ25"/>
    <mergeCell ref="AN3:AR3"/>
    <mergeCell ref="AN11:AS11"/>
    <mergeCell ref="AN23:AN24"/>
    <mergeCell ref="BB4:BD4"/>
    <mergeCell ref="BB17:BB26"/>
    <mergeCell ref="AU25:AV25"/>
    <mergeCell ref="AQ23:AQ25"/>
    <mergeCell ref="K40:N40"/>
    <mergeCell ref="K41:N41"/>
    <mergeCell ref="K29:N29"/>
    <mergeCell ref="K30:N30"/>
    <mergeCell ref="K31:N31"/>
    <mergeCell ref="K32:N32"/>
    <mergeCell ref="K36:N36"/>
    <mergeCell ref="K37:N37"/>
    <mergeCell ref="K33:N33"/>
    <mergeCell ref="K34:N34"/>
    <mergeCell ref="K39:N39"/>
    <mergeCell ref="K38:N38"/>
    <mergeCell ref="AR23:AR25"/>
    <mergeCell ref="W4:W26"/>
    <mergeCell ref="K35:N35"/>
    <mergeCell ref="K28:N28"/>
    <mergeCell ref="AU8:AW18"/>
    <mergeCell ref="AN4:AS4"/>
    <mergeCell ref="AN5:AS10"/>
    <mergeCell ref="AU5:AW7"/>
    <mergeCell ref="K23:N24"/>
    <mergeCell ref="AN20:AS20"/>
    <mergeCell ref="AU23:AV23"/>
    <mergeCell ref="AU24:AV24"/>
    <mergeCell ref="AN16:AS17"/>
    <mergeCell ref="AO23:AO25"/>
    <mergeCell ref="AU21:AV21"/>
    <mergeCell ref="AU22:AV22"/>
    <mergeCell ref="AJ12:AJ13"/>
    <mergeCell ref="AI10:AI11"/>
    <mergeCell ref="AC4:AD4"/>
    <mergeCell ref="AG21:AH21"/>
    <mergeCell ref="AT23:AT24"/>
    <mergeCell ref="AJ10:AJ11"/>
    <mergeCell ref="AI17:AI18"/>
    <mergeCell ref="AJ17:AJ18"/>
    <mergeCell ref="AE25:AE26"/>
    <mergeCell ref="AI5:AJ7"/>
    <mergeCell ref="AC18:AD21"/>
    <mergeCell ref="AE16:AE19"/>
    <mergeCell ref="O5:R7"/>
    <mergeCell ref="O8:Q10"/>
    <mergeCell ref="R8:R10"/>
    <mergeCell ref="K27:N27"/>
    <mergeCell ref="AU19:AV19"/>
    <mergeCell ref="AU20:AV20"/>
    <mergeCell ref="AC26:AD26"/>
    <mergeCell ref="BA5:BA18"/>
    <mergeCell ref="AX5:AX18"/>
    <mergeCell ref="AY5:AY18"/>
    <mergeCell ref="AZ5:AZ18"/>
    <mergeCell ref="O11:Q13"/>
    <mergeCell ref="R11:R13"/>
    <mergeCell ref="O14:Q16"/>
    <mergeCell ref="Y16:Z20"/>
  </mergeCells>
  <pageMargins left="0.70866141732283505" right="0.70866141732283505" top="0.74803149606299202" bottom="0.74803149606299202" header="0.31496062992126" footer="0.31496062992126"/>
  <pageSetup paperSize="9" scale="85" orientation="landscape"/>
  <colBreaks count="3" manualBreakCount="3">
    <brk id="22" max="1048575" man="1"/>
    <brk id="37" max="1048575" man="1"/>
    <brk id="56" max="1048575" man="1"/>
  </colBreaks>
  <legacyDrawing r:id="rId1"/>
  <extLst>
    <ext xmlns:mx="http://schemas.microsoft.com/office/mac/excel/2008/main" uri="{64002731-A6B0-56B0-2670-7721B7C09600}">
      <mx:PLV Mode="0" OnePage="0" WScale="0"/>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E143"/>
  <sheetViews>
    <sheetView showGridLines="0" view="pageBreakPreview" zoomScale="190" zoomScaleNormal="190" zoomScaleSheetLayoutView="115" zoomScalePageLayoutView="190" workbookViewId="0">
      <selection activeCell="E7" sqref="E7:H20"/>
    </sheetView>
  </sheetViews>
  <sheetFormatPr baseColWidth="10" defaultColWidth="9.5" defaultRowHeight="10" x14ac:dyDescent="0"/>
  <cols>
    <col min="1" max="1" width="8" style="7" bestFit="1" customWidth="1"/>
    <col min="2" max="2" width="1" style="5" customWidth="1"/>
    <col min="3" max="4" width="7.5" style="243" customWidth="1"/>
    <col min="5" max="6" width="6" customWidth="1"/>
    <col min="7" max="7" width="7.25" customWidth="1"/>
    <col min="8" max="8" width="8" customWidth="1"/>
    <col min="9" max="9" width="25.25" style="243" customWidth="1"/>
    <col min="10" max="10" width="3.5" style="243" customWidth="1"/>
    <col min="11" max="11" width="4.5" style="252" hidden="1" customWidth="1"/>
    <col min="12" max="12" width="13" style="282" bestFit="1" customWidth="1"/>
    <col min="13" max="13" width="3.25" style="243" customWidth="1"/>
    <col min="14" max="14" width="5.5" style="282" customWidth="1"/>
    <col min="15" max="15" width="7.5" style="243" customWidth="1"/>
    <col min="16" max="16" width="7.25" style="282" bestFit="1" customWidth="1"/>
    <col min="17" max="18" width="3.25" style="243" customWidth="1"/>
    <col min="19" max="19" width="7.25" style="243" bestFit="1" customWidth="1"/>
    <col min="20" max="23" width="11" style="243" customWidth="1"/>
    <col min="24" max="24" width="30.25" style="7" customWidth="1"/>
    <col min="25" max="25" width="6.75" style="243" customWidth="1"/>
    <col min="26" max="26" width="5.75" style="243" customWidth="1"/>
    <col min="27" max="27" width="7.25" style="243" bestFit="1" customWidth="1"/>
    <col min="28" max="28" width="8.25" style="243" bestFit="1" customWidth="1"/>
    <col min="29" max="29" width="36" style="289" customWidth="1"/>
    <col min="30" max="30" width="3.5" style="289" bestFit="1" customWidth="1"/>
    <col min="31" max="31" width="8" style="289" customWidth="1"/>
    <col min="32" max="32" width="5.5" style="289" customWidth="1"/>
    <col min="33" max="33" width="4.25" style="289" customWidth="1"/>
    <col min="34" max="34" width="7" style="289" customWidth="1"/>
    <col min="35" max="35" width="9.5" style="289" customWidth="1"/>
    <col min="36" max="36" width="2.5" style="289" bestFit="1" customWidth="1"/>
    <col min="37" max="37" width="3.5" style="289" bestFit="1" customWidth="1"/>
    <col min="38" max="38" width="6.25" style="289" customWidth="1"/>
    <col min="39" max="39" width="9.5" style="289" customWidth="1"/>
    <col min="40" max="40" width="2.5" style="289" bestFit="1" customWidth="1"/>
    <col min="41" max="41" width="34.75" style="289" customWidth="1"/>
    <col min="42" max="42" width="4.5" style="289" customWidth="1"/>
    <col min="43" max="43" width="11" style="243" customWidth="1"/>
    <col min="44" max="44" width="8.5" style="243" customWidth="1"/>
    <col min="45" max="45" width="12.75" style="243" customWidth="1"/>
    <col min="46" max="46" width="11.75" style="282" customWidth="1"/>
    <col min="47" max="47" width="11.25" style="243" customWidth="1"/>
    <col min="48" max="48" width="8.75" style="243" customWidth="1"/>
    <col min="49" max="49" width="14.25" style="243" customWidth="1"/>
    <col min="50" max="50" width="3" customWidth="1"/>
  </cols>
  <sheetData>
    <row r="1" spans="1:57" s="128" customFormat="1" ht="25" customHeight="1">
      <c r="A1" s="422">
        <v>13</v>
      </c>
      <c r="B1" s="4325" t="s">
        <v>434</v>
      </c>
      <c r="C1" s="4325"/>
      <c r="D1" s="4325"/>
      <c r="E1" s="4325"/>
      <c r="F1" s="4325"/>
      <c r="G1" s="4325"/>
      <c r="H1" s="4325"/>
      <c r="I1" s="4325"/>
      <c r="J1" s="4325"/>
      <c r="K1" s="4325"/>
      <c r="L1" s="4325"/>
      <c r="M1" s="4325"/>
      <c r="N1" s="4325"/>
      <c r="O1" s="4325"/>
      <c r="P1" s="4325"/>
      <c r="Q1" s="4325"/>
      <c r="R1" s="4325"/>
      <c r="S1" s="4325"/>
      <c r="T1" s="4325"/>
      <c r="U1" s="4325"/>
      <c r="V1" s="384"/>
      <c r="W1" s="384"/>
      <c r="X1" s="384"/>
      <c r="Y1" s="384"/>
      <c r="Z1" s="384"/>
      <c r="AA1" s="384"/>
      <c r="AB1" s="422">
        <v>13</v>
      </c>
      <c r="AC1" s="384" t="s">
        <v>434</v>
      </c>
      <c r="AD1" s="384"/>
      <c r="AE1" s="384"/>
      <c r="AF1" s="384"/>
      <c r="AG1" s="384"/>
      <c r="AH1" s="384"/>
      <c r="AI1" s="384"/>
      <c r="AJ1" s="384"/>
      <c r="AK1" s="384"/>
      <c r="AL1" s="384"/>
      <c r="AM1" s="384"/>
      <c r="AN1" s="384"/>
      <c r="AO1" s="384"/>
      <c r="AP1" s="384"/>
      <c r="AQ1" s="384"/>
      <c r="AR1" s="384"/>
      <c r="AS1" s="384"/>
      <c r="AT1" s="384"/>
      <c r="AU1" s="384"/>
      <c r="AV1" s="384"/>
      <c r="AW1" s="384"/>
      <c r="AX1" s="384"/>
      <c r="AY1" s="384"/>
      <c r="AZ1" s="384"/>
    </row>
    <row r="2" spans="1:57" ht="13" customHeight="1">
      <c r="A2" s="486"/>
      <c r="B2" s="166"/>
      <c r="C2" s="514"/>
      <c r="D2" s="342"/>
      <c r="E2" s="245"/>
      <c r="F2" s="245"/>
      <c r="G2" s="245"/>
      <c r="H2" s="245"/>
      <c r="I2" s="342"/>
      <c r="J2" s="342"/>
      <c r="K2" s="244"/>
      <c r="L2" s="244"/>
      <c r="M2" s="244"/>
      <c r="N2" s="342"/>
      <c r="O2" s="244"/>
      <c r="P2" s="244"/>
      <c r="Q2" s="244"/>
      <c r="R2" s="244"/>
      <c r="S2" s="244"/>
      <c r="T2" s="244"/>
      <c r="U2" s="244"/>
      <c r="V2" s="244"/>
      <c r="W2" s="244"/>
      <c r="X2" s="244"/>
      <c r="Y2" s="244"/>
      <c r="Z2" s="244"/>
      <c r="AA2" s="244"/>
      <c r="AB2" s="486"/>
      <c r="AC2" s="342"/>
      <c r="AD2" s="16"/>
      <c r="AE2" s="16"/>
      <c r="AF2" s="16"/>
      <c r="AG2" s="16"/>
      <c r="AH2" s="16"/>
      <c r="AI2" s="16"/>
      <c r="AJ2" s="16"/>
      <c r="AK2" s="16"/>
      <c r="AL2" s="16"/>
      <c r="AM2" s="16"/>
      <c r="AN2" s="16"/>
      <c r="AO2" s="16"/>
      <c r="AP2" s="16"/>
      <c r="AQ2" s="286"/>
      <c r="AR2" s="286"/>
      <c r="AS2" s="286"/>
      <c r="AT2" s="242"/>
      <c r="AU2" s="242"/>
      <c r="AV2" s="242"/>
      <c r="AW2" s="242"/>
      <c r="AX2" s="286"/>
      <c r="AY2" s="286"/>
      <c r="AZ2" s="286"/>
      <c r="BA2" s="286"/>
      <c r="BB2" s="286"/>
      <c r="BC2" s="286"/>
      <c r="BD2" s="286"/>
      <c r="BE2" s="286"/>
    </row>
    <row r="3" spans="1:57" ht="13" customHeight="1">
      <c r="A3" s="113"/>
      <c r="B3" s="113"/>
      <c r="C3" s="333" t="s">
        <v>359</v>
      </c>
      <c r="D3" s="284"/>
      <c r="E3" s="245"/>
      <c r="F3" s="245"/>
      <c r="G3" s="245"/>
      <c r="H3" s="245"/>
      <c r="I3" s="284"/>
      <c r="J3" s="284"/>
      <c r="K3" s="284"/>
      <c r="L3" s="284"/>
      <c r="M3" s="284"/>
      <c r="N3" s="803"/>
      <c r="O3" s="284"/>
      <c r="P3" s="284"/>
      <c r="Q3" s="284"/>
      <c r="R3" s="284"/>
      <c r="S3" s="284"/>
      <c r="T3" s="284"/>
      <c r="U3" s="284"/>
      <c r="V3" s="284"/>
      <c r="W3" s="284"/>
      <c r="Y3" s="284"/>
      <c r="Z3" s="245"/>
      <c r="AA3" s="245"/>
      <c r="AB3" s="113"/>
      <c r="AC3" s="333" t="s">
        <v>359</v>
      </c>
      <c r="AD3" s="245"/>
      <c r="AE3" s="245"/>
      <c r="AF3" s="245"/>
      <c r="AG3" s="245"/>
      <c r="AH3" s="245"/>
      <c r="AI3" s="245"/>
      <c r="AJ3" s="245"/>
      <c r="AK3" s="245"/>
      <c r="AL3" s="245"/>
      <c r="AM3" s="245"/>
      <c r="AN3" s="245"/>
      <c r="AO3" s="284"/>
      <c r="AP3" s="159"/>
      <c r="AQ3" s="287"/>
      <c r="AR3" s="288"/>
      <c r="AS3" s="287"/>
      <c r="AT3" s="288"/>
      <c r="AU3" s="288"/>
      <c r="AV3" s="288"/>
      <c r="AW3" s="288"/>
      <c r="AX3" s="288"/>
      <c r="AY3" s="288"/>
      <c r="AZ3" s="288"/>
      <c r="BA3" s="288"/>
      <c r="BB3" s="288"/>
      <c r="BC3" s="288"/>
      <c r="BD3" s="288"/>
      <c r="BE3" s="288"/>
    </row>
    <row r="4" spans="1:57" ht="13" customHeight="1">
      <c r="A4" s="362"/>
      <c r="B4" s="362"/>
      <c r="C4" s="333" t="s">
        <v>360</v>
      </c>
      <c r="D4" s="284"/>
      <c r="E4" s="245"/>
      <c r="F4" s="245"/>
      <c r="G4" s="245"/>
      <c r="H4" s="245"/>
      <c r="I4" s="284"/>
      <c r="J4" s="284"/>
      <c r="K4" s="284"/>
      <c r="L4" s="284"/>
      <c r="M4" s="284"/>
      <c r="N4" s="803"/>
      <c r="O4" s="284"/>
      <c r="P4" s="284"/>
      <c r="Q4" s="284"/>
      <c r="R4" s="284"/>
      <c r="S4" s="284"/>
      <c r="T4" s="284"/>
      <c r="U4" s="284"/>
      <c r="V4" s="284"/>
      <c r="W4" s="284"/>
      <c r="Y4" s="284"/>
      <c r="Z4" s="245"/>
      <c r="AA4" s="245"/>
      <c r="AB4" s="362"/>
      <c r="AC4" s="333" t="s">
        <v>360</v>
      </c>
      <c r="AD4" s="245"/>
      <c r="AE4" s="245"/>
      <c r="AF4" s="245"/>
      <c r="AG4" s="245"/>
      <c r="AH4" s="245"/>
      <c r="AI4" s="245"/>
      <c r="AJ4" s="245"/>
      <c r="AK4" s="245"/>
      <c r="AL4" s="245"/>
      <c r="AM4" s="245"/>
      <c r="AN4" s="245"/>
      <c r="AO4" s="284"/>
      <c r="AP4" s="159"/>
      <c r="AQ4" s="287"/>
      <c r="AR4" s="288"/>
      <c r="AS4" s="287"/>
      <c r="AT4" s="288"/>
      <c r="AU4" s="288"/>
      <c r="AV4" s="288"/>
      <c r="AW4" s="288"/>
      <c r="AX4" s="288"/>
      <c r="AY4" s="288"/>
      <c r="AZ4" s="288"/>
      <c r="BA4" s="288"/>
      <c r="BB4" s="288"/>
      <c r="BC4" s="288"/>
      <c r="BD4" s="288"/>
      <c r="BE4" s="288"/>
    </row>
    <row r="5" spans="1:57" s="44" customFormat="1" ht="13" customHeight="1">
      <c r="A5" s="338"/>
      <c r="B5" s="11"/>
      <c r="C5" s="479"/>
      <c r="D5" s="479"/>
      <c r="E5" s="152"/>
      <c r="F5" s="152"/>
      <c r="G5" s="152"/>
      <c r="H5" s="152"/>
      <c r="I5" s="250"/>
      <c r="J5" s="250"/>
      <c r="K5" s="250"/>
      <c r="L5" s="804"/>
      <c r="M5" s="804"/>
      <c r="N5" s="804"/>
      <c r="O5" s="804"/>
      <c r="P5" s="250"/>
      <c r="Q5" s="250"/>
      <c r="R5" s="250"/>
      <c r="S5" s="250"/>
      <c r="T5" s="250"/>
      <c r="U5" s="250"/>
      <c r="V5" s="250"/>
      <c r="W5" s="250"/>
      <c r="X5" s="250"/>
      <c r="Y5" s="250"/>
      <c r="Z5" s="250"/>
      <c r="AA5" s="250"/>
      <c r="AB5" s="338"/>
      <c r="AC5" s="350"/>
      <c r="AD5" s="350"/>
      <c r="AE5" s="350"/>
      <c r="AF5" s="350"/>
      <c r="AG5" s="350"/>
      <c r="AH5" s="350"/>
      <c r="AI5" s="350"/>
      <c r="AJ5" s="350"/>
      <c r="AK5" s="350"/>
      <c r="AL5" s="350"/>
      <c r="AM5" s="350"/>
      <c r="AN5" s="350"/>
      <c r="AO5" s="289"/>
      <c r="AP5" s="289"/>
      <c r="AQ5" s="249"/>
      <c r="AR5" s="249"/>
      <c r="AS5" s="249"/>
      <c r="AT5" s="250"/>
      <c r="AU5" s="250"/>
      <c r="AV5" s="250"/>
      <c r="AW5" s="250"/>
    </row>
    <row r="6" spans="1:57" s="485" customFormat="1" ht="13" customHeight="1">
      <c r="A6" s="3226" t="s">
        <v>18</v>
      </c>
      <c r="B6" s="524"/>
      <c r="C6" s="3628">
        <f>-A1-0.01</f>
        <v>-13.01</v>
      </c>
      <c r="D6" s="3629"/>
      <c r="E6" s="3885">
        <f>C6-0.01</f>
        <v>-13.02</v>
      </c>
      <c r="F6" s="3886"/>
      <c r="G6" s="3886"/>
      <c r="H6" s="3887"/>
      <c r="I6" s="706">
        <f>E6-0.01</f>
        <v>-13.03</v>
      </c>
      <c r="J6" s="708"/>
      <c r="K6" s="714"/>
      <c r="L6" s="707">
        <f>I6-0.01</f>
        <v>-13.04</v>
      </c>
      <c r="M6" s="708"/>
      <c r="N6" s="3628">
        <f>L6-0.01</f>
        <v>-13.049999999999999</v>
      </c>
      <c r="O6" s="3630"/>
      <c r="P6" s="706">
        <f>N6-0.01</f>
        <v>-13.059999999999999</v>
      </c>
      <c r="Q6" s="707"/>
      <c r="R6" s="707"/>
      <c r="S6" s="708"/>
      <c r="T6" s="706">
        <f>P6-0.01</f>
        <v>-13.069999999999999</v>
      </c>
      <c r="U6" s="707"/>
      <c r="V6" s="707"/>
      <c r="W6" s="708"/>
      <c r="X6" s="3628">
        <f>T6-0.01</f>
        <v>-13.079999999999998</v>
      </c>
      <c r="Y6" s="3629"/>
      <c r="Z6" s="3629"/>
      <c r="AA6" s="3630"/>
      <c r="AB6" s="3226" t="s">
        <v>18</v>
      </c>
      <c r="AC6" s="710">
        <f>X6-0.01</f>
        <v>-13.089999999999998</v>
      </c>
      <c r="AD6" s="2727"/>
      <c r="AE6" s="4297" t="s">
        <v>1629</v>
      </c>
      <c r="AF6" s="4298"/>
      <c r="AG6" s="4298"/>
      <c r="AH6" s="4299"/>
      <c r="AI6" s="4297" t="s">
        <v>1630</v>
      </c>
      <c r="AJ6" s="4298"/>
      <c r="AK6" s="4298"/>
      <c r="AL6" s="4299"/>
      <c r="AM6" s="4297" t="s">
        <v>1631</v>
      </c>
      <c r="AN6" s="4299"/>
      <c r="AO6" s="2728">
        <f>AC6-0.01</f>
        <v>-13.099999999999998</v>
      </c>
      <c r="AP6" s="712"/>
      <c r="AQ6" s="3628">
        <f>AO6-0.01</f>
        <v>-13.109999999999998</v>
      </c>
      <c r="AR6" s="3630"/>
      <c r="AS6" s="706">
        <f>AQ6-0.01</f>
        <v>-13.119999999999997</v>
      </c>
      <c r="AT6" s="706">
        <f>AS6-0.01</f>
        <v>-13.129999999999997</v>
      </c>
      <c r="AU6" s="707"/>
      <c r="AV6" s="707"/>
      <c r="AW6" s="708"/>
    </row>
    <row r="7" spans="1:57" ht="13" customHeight="1">
      <c r="A7" s="3227"/>
      <c r="B7" s="480"/>
      <c r="C7" s="3535" t="s">
        <v>435</v>
      </c>
      <c r="D7" s="3537"/>
      <c r="E7" s="4316" t="s">
        <v>330</v>
      </c>
      <c r="F7" s="4317"/>
      <c r="G7" s="4317"/>
      <c r="H7" s="4318"/>
      <c r="I7" s="4287" t="s">
        <v>361</v>
      </c>
      <c r="J7" s="4288"/>
      <c r="K7" s="451"/>
      <c r="L7" s="3899" t="s">
        <v>314</v>
      </c>
      <c r="M7" s="3900"/>
      <c r="N7" s="3901" t="s">
        <v>315</v>
      </c>
      <c r="O7" s="3900"/>
      <c r="P7" s="3901" t="s">
        <v>316</v>
      </c>
      <c r="Q7" s="3899"/>
      <c r="R7" s="3899"/>
      <c r="S7" s="3900"/>
      <c r="T7" s="3796" t="s">
        <v>365</v>
      </c>
      <c r="U7" s="3813"/>
      <c r="V7" s="3813"/>
      <c r="W7" s="3797"/>
      <c r="X7" s="3901" t="s">
        <v>317</v>
      </c>
      <c r="Y7" s="3899"/>
      <c r="Z7" s="3899"/>
      <c r="AA7" s="3900"/>
      <c r="AB7" s="3227"/>
      <c r="AC7" s="4313" t="s">
        <v>318</v>
      </c>
      <c r="AD7" s="4314"/>
      <c r="AE7" s="4283" t="s">
        <v>1626</v>
      </c>
      <c r="AF7" s="4295"/>
      <c r="AG7" s="4295"/>
      <c r="AH7" s="4284"/>
      <c r="AI7" s="4283" t="s">
        <v>1627</v>
      </c>
      <c r="AJ7" s="4295"/>
      <c r="AK7" s="4295"/>
      <c r="AL7" s="4284"/>
      <c r="AM7" s="4283" t="s">
        <v>1628</v>
      </c>
      <c r="AN7" s="4284"/>
      <c r="AO7" s="3993" t="s">
        <v>1460</v>
      </c>
      <c r="AP7" s="4292"/>
      <c r="AQ7" s="3532" t="s">
        <v>516</v>
      </c>
      <c r="AR7" s="3534"/>
      <c r="AS7" s="3535" t="s">
        <v>1413</v>
      </c>
      <c r="AT7" s="4300" t="s">
        <v>319</v>
      </c>
      <c r="AU7" s="4301"/>
      <c r="AV7" s="4301"/>
      <c r="AW7" s="4302"/>
    </row>
    <row r="8" spans="1:57" ht="13" customHeight="1">
      <c r="A8" s="3227"/>
      <c r="B8" s="480"/>
      <c r="C8" s="3535"/>
      <c r="D8" s="3537"/>
      <c r="E8" s="4316"/>
      <c r="F8" s="4317"/>
      <c r="G8" s="4317"/>
      <c r="H8" s="4318"/>
      <c r="I8" s="3796"/>
      <c r="J8" s="3900"/>
      <c r="K8" s="451"/>
      <c r="L8" s="3899"/>
      <c r="M8" s="3900"/>
      <c r="N8" s="3901"/>
      <c r="O8" s="3900"/>
      <c r="P8" s="3901"/>
      <c r="Q8" s="3899"/>
      <c r="R8" s="3899"/>
      <c r="S8" s="3900"/>
      <c r="T8" s="3796"/>
      <c r="U8" s="3813"/>
      <c r="V8" s="3813"/>
      <c r="W8" s="3797"/>
      <c r="X8" s="3901"/>
      <c r="Y8" s="3899"/>
      <c r="Z8" s="3899"/>
      <c r="AA8" s="3900"/>
      <c r="AB8" s="3227"/>
      <c r="AC8" s="4315"/>
      <c r="AD8" s="4293"/>
      <c r="AE8" s="4285"/>
      <c r="AF8" s="4296"/>
      <c r="AG8" s="4296"/>
      <c r="AH8" s="4286"/>
      <c r="AI8" s="4285"/>
      <c r="AJ8" s="4296"/>
      <c r="AK8" s="4296"/>
      <c r="AL8" s="4286"/>
      <c r="AM8" s="4285"/>
      <c r="AN8" s="4286"/>
      <c r="AO8" s="4293"/>
      <c r="AP8" s="4294"/>
      <c r="AQ8" s="3535"/>
      <c r="AR8" s="3537"/>
      <c r="AS8" s="3901"/>
      <c r="AT8" s="4303"/>
      <c r="AU8" s="4304"/>
      <c r="AV8" s="4304"/>
      <c r="AW8" s="4305"/>
    </row>
    <row r="9" spans="1:57" ht="13" customHeight="1">
      <c r="A9" s="3227"/>
      <c r="B9" s="480"/>
      <c r="C9" s="3535"/>
      <c r="D9" s="3537"/>
      <c r="E9" s="4316"/>
      <c r="F9" s="4317"/>
      <c r="G9" s="4317"/>
      <c r="H9" s="4318"/>
      <c r="I9" s="3796"/>
      <c r="J9" s="3900"/>
      <c r="K9" s="451"/>
      <c r="L9" s="3899"/>
      <c r="M9" s="3900"/>
      <c r="N9" s="3901"/>
      <c r="O9" s="3900"/>
      <c r="P9" s="3901"/>
      <c r="Q9" s="3899"/>
      <c r="R9" s="3899"/>
      <c r="S9" s="3900"/>
      <c r="T9" s="3796"/>
      <c r="U9" s="3813"/>
      <c r="V9" s="3813"/>
      <c r="W9" s="3797"/>
      <c r="X9" s="4289" t="s">
        <v>376</v>
      </c>
      <c r="Y9" s="4290"/>
      <c r="Z9" s="4290"/>
      <c r="AA9" s="4291"/>
      <c r="AB9" s="3227"/>
      <c r="AC9" s="4315"/>
      <c r="AD9" s="4293"/>
      <c r="AE9" s="4285"/>
      <c r="AF9" s="4296"/>
      <c r="AG9" s="4296"/>
      <c r="AH9" s="4286"/>
      <c r="AI9" s="4285"/>
      <c r="AJ9" s="4296"/>
      <c r="AK9" s="4296"/>
      <c r="AL9" s="4286"/>
      <c r="AM9" s="4285"/>
      <c r="AN9" s="4286"/>
      <c r="AO9" s="4293"/>
      <c r="AP9" s="4294"/>
      <c r="AQ9" s="3535"/>
      <c r="AR9" s="3537"/>
      <c r="AS9" s="3901"/>
      <c r="AT9" s="4303"/>
      <c r="AU9" s="4304"/>
      <c r="AV9" s="4304"/>
      <c r="AW9" s="4305"/>
    </row>
    <row r="10" spans="1:57" ht="13" customHeight="1">
      <c r="A10" s="3227"/>
      <c r="B10" s="119"/>
      <c r="C10" s="4326">
        <f>'10Preg'!E6</f>
        <v>-10.02</v>
      </c>
      <c r="D10" s="4327"/>
      <c r="E10" s="4316"/>
      <c r="F10" s="4317"/>
      <c r="G10" s="4317"/>
      <c r="H10" s="4318"/>
      <c r="I10" s="3901"/>
      <c r="J10" s="3900"/>
      <c r="K10" s="451"/>
      <c r="L10" s="3899"/>
      <c r="M10" s="3900"/>
      <c r="N10" s="3901"/>
      <c r="O10" s="3900"/>
      <c r="P10" s="3901"/>
      <c r="Q10" s="3899"/>
      <c r="R10" s="3899"/>
      <c r="S10" s="3900"/>
      <c r="T10" s="3796"/>
      <c r="U10" s="3813"/>
      <c r="V10" s="3813"/>
      <c r="W10" s="3797"/>
      <c r="X10" s="4289"/>
      <c r="Y10" s="4290"/>
      <c r="Z10" s="4290"/>
      <c r="AA10" s="4291"/>
      <c r="AB10" s="3227"/>
      <c r="AC10" s="4315"/>
      <c r="AD10" s="4293"/>
      <c r="AE10" s="4285"/>
      <c r="AF10" s="4296"/>
      <c r="AG10" s="4296"/>
      <c r="AH10" s="4286"/>
      <c r="AI10" s="4285"/>
      <c r="AJ10" s="4296"/>
      <c r="AK10" s="4296"/>
      <c r="AL10" s="4286"/>
      <c r="AM10" s="4285"/>
      <c r="AN10" s="4286"/>
      <c r="AO10" s="4293"/>
      <c r="AP10" s="4294"/>
      <c r="AQ10" s="3535"/>
      <c r="AR10" s="3537"/>
      <c r="AS10" s="3901"/>
      <c r="AT10" s="4303"/>
      <c r="AU10" s="4304"/>
      <c r="AV10" s="4304"/>
      <c r="AW10" s="4305"/>
    </row>
    <row r="11" spans="1:57" ht="13" customHeight="1">
      <c r="A11" s="3227"/>
      <c r="B11" s="119"/>
      <c r="C11" s="505"/>
      <c r="D11" s="506"/>
      <c r="E11" s="4316"/>
      <c r="F11" s="4317"/>
      <c r="G11" s="4317"/>
      <c r="H11" s="4318"/>
      <c r="I11" s="3901"/>
      <c r="J11" s="3900"/>
      <c r="K11" s="451"/>
      <c r="L11" s="3899"/>
      <c r="M11" s="3900"/>
      <c r="N11" s="3901"/>
      <c r="O11" s="3900"/>
      <c r="P11" s="3901"/>
      <c r="Q11" s="3899"/>
      <c r="R11" s="3899"/>
      <c r="S11" s="3900"/>
      <c r="T11" s="3796"/>
      <c r="U11" s="3813"/>
      <c r="V11" s="3813"/>
      <c r="W11" s="3797"/>
      <c r="X11" s="516" t="s">
        <v>321</v>
      </c>
      <c r="Y11" s="517">
        <v>1</v>
      </c>
      <c r="Z11" s="269" t="s">
        <v>84</v>
      </c>
      <c r="AA11" s="518">
        <f>AT6</f>
        <v>-13.129999999999997</v>
      </c>
      <c r="AB11" s="3227"/>
      <c r="AC11" s="4315"/>
      <c r="AD11" s="4293"/>
      <c r="AE11" s="4285"/>
      <c r="AF11" s="4296"/>
      <c r="AG11" s="4296"/>
      <c r="AH11" s="4286"/>
      <c r="AI11" s="4285"/>
      <c r="AJ11" s="4296"/>
      <c r="AK11" s="4296"/>
      <c r="AL11" s="4286"/>
      <c r="AM11" s="4285"/>
      <c r="AN11" s="4286"/>
      <c r="AO11" s="4293"/>
      <c r="AP11" s="4294"/>
      <c r="AQ11" s="455"/>
      <c r="AR11" s="469"/>
      <c r="AS11" s="3901"/>
      <c r="AT11" s="4303"/>
      <c r="AU11" s="4304"/>
      <c r="AV11" s="4304"/>
      <c r="AW11" s="4305"/>
    </row>
    <row r="12" spans="1:57" ht="13" customHeight="1">
      <c r="A12" s="3227"/>
      <c r="B12" s="119"/>
      <c r="C12" s="3535" t="s">
        <v>433</v>
      </c>
      <c r="D12" s="3537"/>
      <c r="E12" s="4316"/>
      <c r="F12" s="4317"/>
      <c r="G12" s="4317"/>
      <c r="H12" s="4318"/>
      <c r="I12" s="3901"/>
      <c r="J12" s="3900"/>
      <c r="K12" s="255"/>
      <c r="L12" s="3899"/>
      <c r="M12" s="3900"/>
      <c r="N12" s="3901"/>
      <c r="O12" s="3900"/>
      <c r="P12" s="3901"/>
      <c r="Q12" s="3899"/>
      <c r="R12" s="3899"/>
      <c r="S12" s="3900"/>
      <c r="T12" s="3796"/>
      <c r="U12" s="3813"/>
      <c r="V12" s="3813"/>
      <c r="W12" s="3797"/>
      <c r="X12" s="516" t="s">
        <v>322</v>
      </c>
      <c r="Y12" s="517">
        <v>2</v>
      </c>
      <c r="Z12" s="269" t="s">
        <v>84</v>
      </c>
      <c r="AA12" s="518">
        <f>AT6</f>
        <v>-13.129999999999997</v>
      </c>
      <c r="AB12" s="3227"/>
      <c r="AC12" s="4315"/>
      <c r="AD12" s="4293"/>
      <c r="AE12" s="4285"/>
      <c r="AF12" s="4296"/>
      <c r="AG12" s="4296"/>
      <c r="AH12" s="4286"/>
      <c r="AI12" s="4285"/>
      <c r="AJ12" s="4296"/>
      <c r="AK12" s="4296"/>
      <c r="AL12" s="4286"/>
      <c r="AM12" s="4285"/>
      <c r="AN12" s="4286"/>
      <c r="AO12" s="2762"/>
      <c r="AP12" s="814"/>
      <c r="AQ12" s="455"/>
      <c r="AR12" s="469"/>
      <c r="AS12" s="3901"/>
      <c r="AT12" s="4303"/>
      <c r="AU12" s="4304"/>
      <c r="AV12" s="4304"/>
      <c r="AW12" s="4305"/>
    </row>
    <row r="13" spans="1:57" ht="13" customHeight="1">
      <c r="A13" s="3227"/>
      <c r="B13" s="119"/>
      <c r="C13" s="3535"/>
      <c r="D13" s="3537"/>
      <c r="E13" s="4316"/>
      <c r="F13" s="4317"/>
      <c r="G13" s="4317"/>
      <c r="H13" s="4318"/>
      <c r="I13" s="742"/>
      <c r="J13" s="895"/>
      <c r="K13" s="255"/>
      <c r="L13" s="3899"/>
      <c r="M13" s="3900"/>
      <c r="N13" s="3901"/>
      <c r="O13" s="3537"/>
      <c r="P13" s="3901"/>
      <c r="Q13" s="3899"/>
      <c r="R13" s="3899"/>
      <c r="S13" s="3900"/>
      <c r="T13" s="293"/>
      <c r="U13" s="528" t="s">
        <v>84</v>
      </c>
      <c r="V13" s="529">
        <f>AT6</f>
        <v>-13.129999999999997</v>
      </c>
      <c r="W13" s="515"/>
      <c r="X13" s="516" t="s">
        <v>377</v>
      </c>
      <c r="Y13" s="541">
        <v>3</v>
      </c>
      <c r="Z13" s="541"/>
      <c r="AA13" s="2423"/>
      <c r="AB13" s="3227"/>
      <c r="AC13" s="334" t="s">
        <v>945</v>
      </c>
      <c r="AD13" s="2506">
        <v>1</v>
      </c>
      <c r="AE13" s="2767"/>
      <c r="AF13" s="2768"/>
      <c r="AG13" s="2768"/>
      <c r="AH13" s="2769"/>
      <c r="AI13" s="2767"/>
      <c r="AJ13" s="2768"/>
      <c r="AK13" s="2768"/>
      <c r="AL13" s="2769"/>
      <c r="AM13" s="2767"/>
      <c r="AN13" s="2769"/>
      <c r="AO13" s="1455" t="s">
        <v>945</v>
      </c>
      <c r="AP13" s="2005">
        <v>1</v>
      </c>
      <c r="AQ13" s="455"/>
      <c r="AR13" s="469"/>
      <c r="AS13" s="3901"/>
      <c r="AT13" s="253"/>
      <c r="AU13" s="251"/>
      <c r="AV13" s="251"/>
      <c r="AW13" s="254"/>
    </row>
    <row r="14" spans="1:57" ht="13" customHeight="1">
      <c r="A14" s="3227"/>
      <c r="B14" s="119"/>
      <c r="C14" s="3535"/>
      <c r="D14" s="3537"/>
      <c r="E14" s="4316"/>
      <c r="F14" s="4317"/>
      <c r="G14" s="4317"/>
      <c r="H14" s="4318"/>
      <c r="I14" s="742"/>
      <c r="J14" s="895"/>
      <c r="K14" s="255"/>
      <c r="L14" s="3899"/>
      <c r="M14" s="3900"/>
      <c r="N14" s="3901"/>
      <c r="O14" s="3537"/>
      <c r="P14" s="3901"/>
      <c r="Q14" s="3899"/>
      <c r="R14" s="3899"/>
      <c r="S14" s="3900"/>
      <c r="T14" s="293"/>
      <c r="U14" s="893"/>
      <c r="V14" s="2378"/>
      <c r="W14" s="515"/>
      <c r="X14" s="3744" t="s">
        <v>1550</v>
      </c>
      <c r="Y14" s="541"/>
      <c r="Z14" s="541"/>
      <c r="AA14" s="2426"/>
      <c r="AB14" s="3227"/>
      <c r="AC14" s="334" t="s">
        <v>241</v>
      </c>
      <c r="AD14" s="2506">
        <v>2</v>
      </c>
      <c r="AE14" s="2767"/>
      <c r="AF14" s="2768"/>
      <c r="AG14" s="2768"/>
      <c r="AH14" s="2769"/>
      <c r="AI14" s="2767"/>
      <c r="AJ14" s="2768"/>
      <c r="AK14" s="2768"/>
      <c r="AL14" s="2769"/>
      <c r="AM14" s="2767"/>
      <c r="AN14" s="2769"/>
      <c r="AO14" s="1455" t="s">
        <v>241</v>
      </c>
      <c r="AP14" s="2005">
        <v>2</v>
      </c>
      <c r="AQ14" s="455"/>
      <c r="AR14" s="469"/>
      <c r="AS14" s="3901"/>
      <c r="AT14" s="253"/>
      <c r="AU14" s="251"/>
      <c r="AV14" s="251"/>
      <c r="AW14" s="254"/>
    </row>
    <row r="15" spans="1:57" ht="13" customHeight="1">
      <c r="A15" s="3227"/>
      <c r="B15" s="119"/>
      <c r="C15" s="3535"/>
      <c r="D15" s="3537"/>
      <c r="E15" s="4316"/>
      <c r="F15" s="4317"/>
      <c r="G15" s="4317"/>
      <c r="H15" s="4318"/>
      <c r="I15" s="461"/>
      <c r="J15" s="895"/>
      <c r="K15" s="255"/>
      <c r="L15" s="3899"/>
      <c r="M15" s="3900"/>
      <c r="N15" s="3901"/>
      <c r="O15" s="3900"/>
      <c r="P15" s="3901"/>
      <c r="Q15" s="3899"/>
      <c r="R15" s="3899"/>
      <c r="S15" s="3900"/>
      <c r="T15" s="500"/>
      <c r="U15" s="501"/>
      <c r="V15" s="501"/>
      <c r="W15" s="499"/>
      <c r="X15" s="3611"/>
      <c r="Y15" s="2424">
        <v>4</v>
      </c>
      <c r="Z15" s="2424"/>
      <c r="AA15" s="2425"/>
      <c r="AB15" s="3227"/>
      <c r="AC15" s="334" t="s">
        <v>242</v>
      </c>
      <c r="AD15" s="2506">
        <v>3</v>
      </c>
      <c r="AE15" s="2767"/>
      <c r="AF15" s="2768"/>
      <c r="AG15" s="2768"/>
      <c r="AH15" s="2769"/>
      <c r="AI15" s="2767"/>
      <c r="AJ15" s="2768"/>
      <c r="AK15" s="2768"/>
      <c r="AL15" s="2769"/>
      <c r="AM15" s="2767"/>
      <c r="AN15" s="2769"/>
      <c r="AO15" s="1455" t="s">
        <v>242</v>
      </c>
      <c r="AP15" s="2005">
        <v>3</v>
      </c>
      <c r="AQ15" s="455"/>
      <c r="AR15" s="469"/>
      <c r="AS15" s="3901"/>
      <c r="AT15" s="253"/>
      <c r="AU15" s="750" t="s">
        <v>35</v>
      </c>
      <c r="AV15" s="751">
        <v>1</v>
      </c>
      <c r="AW15" s="254"/>
    </row>
    <row r="16" spans="1:57" ht="13" customHeight="1">
      <c r="A16" s="3227"/>
      <c r="B16" s="119"/>
      <c r="C16" s="3535"/>
      <c r="D16" s="3537"/>
      <c r="E16" s="4316"/>
      <c r="F16" s="4317"/>
      <c r="G16" s="4317"/>
      <c r="H16" s="4318"/>
      <c r="I16" s="461"/>
      <c r="J16" s="895"/>
      <c r="K16" s="255"/>
      <c r="L16" s="3899"/>
      <c r="M16" s="3900"/>
      <c r="N16" s="3901"/>
      <c r="O16" s="3900"/>
      <c r="P16" s="3901"/>
      <c r="Q16" s="3899"/>
      <c r="R16" s="3899"/>
      <c r="S16" s="3900"/>
      <c r="T16" s="500"/>
      <c r="U16" s="501"/>
      <c r="V16" s="501"/>
      <c r="W16" s="499"/>
      <c r="X16" s="737" t="s">
        <v>1549</v>
      </c>
      <c r="Y16" s="517">
        <v>5</v>
      </c>
      <c r="Z16" s="517"/>
      <c r="AA16" s="519"/>
      <c r="AB16" s="3227"/>
      <c r="AC16" s="334" t="s">
        <v>243</v>
      </c>
      <c r="AD16" s="2506">
        <v>4</v>
      </c>
      <c r="AE16" s="2767"/>
      <c r="AF16" s="2768"/>
      <c r="AG16" s="2768"/>
      <c r="AH16" s="2769"/>
      <c r="AI16" s="2767"/>
      <c r="AJ16" s="2768"/>
      <c r="AK16" s="2768"/>
      <c r="AL16" s="2769"/>
      <c r="AM16" s="2767"/>
      <c r="AN16" s="2769"/>
      <c r="AO16" s="1455" t="s">
        <v>243</v>
      </c>
      <c r="AP16" s="2005">
        <v>4</v>
      </c>
      <c r="AQ16" s="3638" t="s">
        <v>517</v>
      </c>
      <c r="AR16" s="3640"/>
      <c r="AS16" s="3901"/>
      <c r="AT16" s="253"/>
      <c r="AU16" s="750" t="s">
        <v>36</v>
      </c>
      <c r="AV16" s="751">
        <v>2</v>
      </c>
      <c r="AW16" s="254"/>
    </row>
    <row r="17" spans="1:49" ht="13" customHeight="1">
      <c r="A17" s="3227"/>
      <c r="B17" s="119"/>
      <c r="C17" s="502"/>
      <c r="D17" s="504"/>
      <c r="E17" s="4316"/>
      <c r="F17" s="4317"/>
      <c r="G17" s="4317"/>
      <c r="H17" s="4318"/>
      <c r="I17" s="461"/>
      <c r="J17" s="743"/>
      <c r="K17" s="262"/>
      <c r="L17" s="3899"/>
      <c r="M17" s="3900"/>
      <c r="N17" s="3901"/>
      <c r="O17" s="3900"/>
      <c r="P17" s="3901"/>
      <c r="Q17" s="3899"/>
      <c r="R17" s="3899"/>
      <c r="S17" s="3900"/>
      <c r="T17" s="261"/>
      <c r="U17" s="268"/>
      <c r="V17" s="268"/>
      <c r="W17" s="259"/>
      <c r="X17" s="516" t="s">
        <v>369</v>
      </c>
      <c r="Y17" s="517">
        <v>6</v>
      </c>
      <c r="Z17" s="517"/>
      <c r="AA17" s="519"/>
      <c r="AB17" s="3227"/>
      <c r="AC17" s="334" t="s">
        <v>244</v>
      </c>
      <c r="AD17" s="2506">
        <v>5</v>
      </c>
      <c r="AE17" s="2767"/>
      <c r="AF17" s="2768"/>
      <c r="AG17" s="2768"/>
      <c r="AH17" s="2769"/>
      <c r="AI17" s="2767"/>
      <c r="AJ17" s="2768"/>
      <c r="AK17" s="2768"/>
      <c r="AL17" s="2769"/>
      <c r="AM17" s="2767"/>
      <c r="AN17" s="2769"/>
      <c r="AO17" s="1455" t="s">
        <v>244</v>
      </c>
      <c r="AP17" s="2005">
        <v>5</v>
      </c>
      <c r="AQ17" s="3638"/>
      <c r="AR17" s="3640"/>
      <c r="AS17" s="3901"/>
      <c r="AT17" s="253"/>
      <c r="AU17" s="251"/>
      <c r="AV17" s="251"/>
      <c r="AW17" s="254"/>
    </row>
    <row r="18" spans="1:49" ht="13" customHeight="1">
      <c r="A18" s="3227"/>
      <c r="B18" s="119"/>
      <c r="C18" s="502"/>
      <c r="D18" s="504"/>
      <c r="E18" s="4316"/>
      <c r="F18" s="4317"/>
      <c r="G18" s="4317"/>
      <c r="H18" s="4318"/>
      <c r="I18" s="461"/>
      <c r="J18" s="894"/>
      <c r="K18" s="263"/>
      <c r="L18" s="3899"/>
      <c r="M18" s="3900"/>
      <c r="N18" s="3901"/>
      <c r="O18" s="3900"/>
      <c r="P18" s="3901"/>
      <c r="Q18" s="3899"/>
      <c r="R18" s="3899"/>
      <c r="S18" s="3900"/>
      <c r="T18" s="502"/>
      <c r="U18" s="504"/>
      <c r="V18" s="504"/>
      <c r="W18" s="503"/>
      <c r="X18" s="737" t="s">
        <v>514</v>
      </c>
      <c r="Y18" s="517">
        <v>7</v>
      </c>
      <c r="Z18" s="517"/>
      <c r="AA18" s="519"/>
      <c r="AB18" s="3227"/>
      <c r="AC18" s="334" t="s">
        <v>239</v>
      </c>
      <c r="AD18" s="2506">
        <v>6</v>
      </c>
      <c r="AE18" s="2767"/>
      <c r="AF18" s="2768"/>
      <c r="AG18" s="2768"/>
      <c r="AH18" s="2769"/>
      <c r="AI18" s="2767"/>
      <c r="AJ18" s="2768"/>
      <c r="AK18" s="2768"/>
      <c r="AL18" s="2769"/>
      <c r="AM18" s="2767"/>
      <c r="AN18" s="2769"/>
      <c r="AO18" s="1455" t="s">
        <v>239</v>
      </c>
      <c r="AP18" s="2005">
        <v>6</v>
      </c>
      <c r="AQ18" s="3638"/>
      <c r="AR18" s="3640"/>
      <c r="AS18" s="3901"/>
      <c r="AT18" s="253"/>
      <c r="AU18" s="251"/>
      <c r="AV18" s="251"/>
      <c r="AW18" s="254"/>
    </row>
    <row r="19" spans="1:49" ht="13" customHeight="1">
      <c r="A19" s="3227"/>
      <c r="B19" s="119"/>
      <c r="C19" s="502"/>
      <c r="D19" s="504"/>
      <c r="E19" s="4316"/>
      <c r="F19" s="4317"/>
      <c r="G19" s="4317"/>
      <c r="H19" s="4318"/>
      <c r="I19" s="742"/>
      <c r="J19" s="894"/>
      <c r="K19" s="263"/>
      <c r="L19" s="3899"/>
      <c r="M19" s="3900"/>
      <c r="N19" s="3901"/>
      <c r="O19" s="3900"/>
      <c r="P19" s="3901"/>
      <c r="Q19" s="3899"/>
      <c r="R19" s="3899"/>
      <c r="S19" s="3900"/>
      <c r="T19" s="502"/>
      <c r="U19" s="504"/>
      <c r="V19" s="504"/>
      <c r="W19" s="503"/>
      <c r="X19" s="516" t="s">
        <v>320</v>
      </c>
      <c r="Y19" s="517">
        <v>8</v>
      </c>
      <c r="Z19" s="517"/>
      <c r="AA19" s="519"/>
      <c r="AB19" s="3227"/>
      <c r="AC19" s="334" t="s">
        <v>326</v>
      </c>
      <c r="AD19" s="2506">
        <v>7</v>
      </c>
      <c r="AE19" s="2767"/>
      <c r="AF19" s="2768"/>
      <c r="AG19" s="2768"/>
      <c r="AH19" s="2769"/>
      <c r="AI19" s="2767"/>
      <c r="AJ19" s="2768"/>
      <c r="AK19" s="2768"/>
      <c r="AL19" s="2769"/>
      <c r="AM19" s="2767"/>
      <c r="AN19" s="2769"/>
      <c r="AO19" s="1455" t="s">
        <v>326</v>
      </c>
      <c r="AP19" s="2005">
        <v>7</v>
      </c>
      <c r="AQ19" s="3638"/>
      <c r="AR19" s="3640"/>
      <c r="AS19" s="3901"/>
      <c r="AT19" s="253"/>
      <c r="AU19" s="251"/>
      <c r="AV19" s="251"/>
      <c r="AW19" s="254"/>
    </row>
    <row r="20" spans="1:49" ht="13" customHeight="1">
      <c r="A20" s="3227"/>
      <c r="B20" s="119"/>
      <c r="C20" s="502"/>
      <c r="D20" s="504"/>
      <c r="E20" s="4316"/>
      <c r="F20" s="4317"/>
      <c r="G20" s="4317"/>
      <c r="H20" s="4318"/>
      <c r="I20" s="452" t="s">
        <v>506</v>
      </c>
      <c r="J20" s="899">
        <v>1</v>
      </c>
      <c r="K20" s="262"/>
      <c r="L20" s="285"/>
      <c r="M20" s="454"/>
      <c r="N20" s="481"/>
      <c r="O20" s="454"/>
      <c r="P20" s="481"/>
      <c r="Q20" s="285"/>
      <c r="R20" s="285"/>
      <c r="S20" s="454"/>
      <c r="T20" s="537" t="s">
        <v>366</v>
      </c>
      <c r="U20" s="535"/>
      <c r="V20" s="535"/>
      <c r="W20" s="538">
        <v>1</v>
      </c>
      <c r="X20" s="516" t="s">
        <v>370</v>
      </c>
      <c r="Y20" s="517">
        <v>9</v>
      </c>
      <c r="Z20" s="517"/>
      <c r="AA20" s="519"/>
      <c r="AB20" s="3227"/>
      <c r="AC20" s="334" t="s">
        <v>245</v>
      </c>
      <c r="AD20" s="2506">
        <v>8</v>
      </c>
      <c r="AE20" s="2767"/>
      <c r="AF20" s="2768"/>
      <c r="AG20" s="2768"/>
      <c r="AH20" s="2769"/>
      <c r="AI20" s="2767"/>
      <c r="AJ20" s="2768"/>
      <c r="AK20" s="2768"/>
      <c r="AL20" s="2769"/>
      <c r="AM20" s="2767"/>
      <c r="AN20" s="2769"/>
      <c r="AO20" s="1455" t="s">
        <v>245</v>
      </c>
      <c r="AP20" s="2005">
        <v>8</v>
      </c>
      <c r="AQ20" s="3638"/>
      <c r="AR20" s="3640"/>
      <c r="AS20" s="3901"/>
      <c r="AT20" s="264"/>
      <c r="AU20" s="266"/>
      <c r="AV20" s="266"/>
      <c r="AW20" s="265"/>
    </row>
    <row r="21" spans="1:49" ht="13" customHeight="1">
      <c r="A21" s="3227"/>
      <c r="B21" s="119"/>
      <c r="C21" s="502"/>
      <c r="D21" s="504"/>
      <c r="E21" s="293"/>
      <c r="F21" s="528" t="s">
        <v>84</v>
      </c>
      <c r="G21" s="529">
        <f>AT6</f>
        <v>-13.129999999999997</v>
      </c>
      <c r="H21" s="521"/>
      <c r="I21" s="337" t="s">
        <v>507</v>
      </c>
      <c r="J21" s="899">
        <v>2</v>
      </c>
      <c r="K21" s="262"/>
      <c r="L21" s="451"/>
      <c r="M21" s="522"/>
      <c r="N21" s="455"/>
      <c r="O21" s="460"/>
      <c r="P21" s="291"/>
      <c r="Q21" s="459"/>
      <c r="R21" s="459"/>
      <c r="S21" s="460"/>
      <c r="T21" s="736" t="s">
        <v>511</v>
      </c>
      <c r="U21" s="535"/>
      <c r="V21" s="535"/>
      <c r="W21" s="538">
        <v>2</v>
      </c>
      <c r="X21" s="516" t="s">
        <v>371</v>
      </c>
      <c r="Y21" s="517">
        <v>10</v>
      </c>
      <c r="Z21" s="517"/>
      <c r="AA21" s="519"/>
      <c r="AB21" s="3227"/>
      <c r="AC21" s="335" t="s">
        <v>246</v>
      </c>
      <c r="AD21" s="2099">
        <v>9</v>
      </c>
      <c r="AE21" s="2770"/>
      <c r="AF21" s="2771"/>
      <c r="AG21" s="2771"/>
      <c r="AH21" s="2772"/>
      <c r="AI21" s="2770"/>
      <c r="AJ21" s="2771"/>
      <c r="AK21" s="2771"/>
      <c r="AL21" s="2772"/>
      <c r="AM21" s="2770"/>
      <c r="AN21" s="2772"/>
      <c r="AO21" s="465" t="s">
        <v>246</v>
      </c>
      <c r="AP21" s="2006">
        <v>9</v>
      </c>
      <c r="AQ21" s="3638"/>
      <c r="AR21" s="3640"/>
      <c r="AS21" s="3901"/>
      <c r="AT21" s="253"/>
      <c r="AU21" s="747"/>
      <c r="AV21" s="258"/>
      <c r="AW21" s="748"/>
    </row>
    <row r="22" spans="1:49" ht="13" customHeight="1">
      <c r="A22" s="3227"/>
      <c r="B22" s="119"/>
      <c r="C22" s="455"/>
      <c r="D22" s="451"/>
      <c r="E22" s="151"/>
      <c r="F22" s="152"/>
      <c r="G22" s="152"/>
      <c r="H22" s="453"/>
      <c r="I22" s="337" t="s">
        <v>508</v>
      </c>
      <c r="J22" s="745">
        <v>3</v>
      </c>
      <c r="K22" s="263"/>
      <c r="L22" s="530" t="s">
        <v>327</v>
      </c>
      <c r="M22" s="532">
        <v>1</v>
      </c>
      <c r="N22" s="348" t="s">
        <v>35</v>
      </c>
      <c r="O22" s="545">
        <v>1</v>
      </c>
      <c r="P22" s="348" t="s">
        <v>35</v>
      </c>
      <c r="Q22" s="531">
        <v>1</v>
      </c>
      <c r="R22" s="269" t="s">
        <v>84</v>
      </c>
      <c r="S22" s="2688">
        <v>-13.08</v>
      </c>
      <c r="T22" s="537" t="s">
        <v>367</v>
      </c>
      <c r="U22" s="535"/>
      <c r="V22" s="535"/>
      <c r="W22" s="538">
        <v>3</v>
      </c>
      <c r="X22" s="516" t="s">
        <v>372</v>
      </c>
      <c r="Y22" s="517">
        <v>11</v>
      </c>
      <c r="Z22" s="269" t="s">
        <v>84</v>
      </c>
      <c r="AA22" s="518">
        <f>AT6</f>
        <v>-13.129999999999997</v>
      </c>
      <c r="AB22" s="3227"/>
      <c r="AC22" s="334" t="s">
        <v>515</v>
      </c>
      <c r="AD22" s="2506">
        <v>10</v>
      </c>
      <c r="AE22" s="2773" t="s">
        <v>35</v>
      </c>
      <c r="AF22" s="2774">
        <v>1</v>
      </c>
      <c r="AG22" s="2775" t="s">
        <v>84</v>
      </c>
      <c r="AH22" s="2776" t="str">
        <f>AM6</f>
        <v>13.09C</v>
      </c>
      <c r="AI22" s="2773" t="s">
        <v>35</v>
      </c>
      <c r="AJ22" s="2774">
        <v>1</v>
      </c>
      <c r="AK22" s="2775"/>
      <c r="AL22" s="2776"/>
      <c r="AM22" s="2773" t="s">
        <v>35</v>
      </c>
      <c r="AN22" s="2777">
        <v>1</v>
      </c>
      <c r="AO22" s="1455" t="s">
        <v>515</v>
      </c>
      <c r="AP22" s="2005">
        <v>10</v>
      </c>
      <c r="AQ22" s="3638"/>
      <c r="AR22" s="3640"/>
      <c r="AS22" s="253"/>
      <c r="AT22" s="253"/>
      <c r="AU22" s="747"/>
      <c r="AV22" s="283"/>
      <c r="AW22" s="749"/>
    </row>
    <row r="23" spans="1:49" ht="13" customHeight="1">
      <c r="A23" s="3227"/>
      <c r="B23" s="119"/>
      <c r="C23" s="455"/>
      <c r="D23" s="285"/>
      <c r="E23" s="151"/>
      <c r="F23" s="152"/>
      <c r="G23" s="152"/>
      <c r="H23" s="453"/>
      <c r="I23" s="337" t="s">
        <v>324</v>
      </c>
      <c r="J23" s="746">
        <v>4</v>
      </c>
      <c r="K23" s="290"/>
      <c r="L23" s="530" t="s">
        <v>328</v>
      </c>
      <c r="M23" s="532">
        <v>2</v>
      </c>
      <c r="N23" s="546" t="s">
        <v>36</v>
      </c>
      <c r="O23" s="547">
        <v>2</v>
      </c>
      <c r="P23" s="348" t="s">
        <v>36</v>
      </c>
      <c r="Q23" s="531">
        <v>2</v>
      </c>
      <c r="R23" s="531"/>
      <c r="S23" s="531"/>
      <c r="T23" s="537" t="s">
        <v>368</v>
      </c>
      <c r="U23" s="535"/>
      <c r="V23" s="535"/>
      <c r="W23" s="538">
        <v>4</v>
      </c>
      <c r="X23" s="516" t="s">
        <v>373</v>
      </c>
      <c r="Y23" s="517">
        <v>12</v>
      </c>
      <c r="Z23" s="269" t="s">
        <v>84</v>
      </c>
      <c r="AA23" s="518">
        <f>AT6</f>
        <v>-13.129999999999997</v>
      </c>
      <c r="AB23" s="3227"/>
      <c r="AC23" s="334" t="s">
        <v>128</v>
      </c>
      <c r="AD23" s="2506">
        <v>11</v>
      </c>
      <c r="AE23" s="2773" t="s">
        <v>36</v>
      </c>
      <c r="AF23" s="2774">
        <v>2</v>
      </c>
      <c r="AG23" s="2774"/>
      <c r="AH23" s="2777"/>
      <c r="AI23" s="2773" t="s">
        <v>36</v>
      </c>
      <c r="AJ23" s="2774">
        <v>2</v>
      </c>
      <c r="AK23" s="2775" t="s">
        <v>84</v>
      </c>
      <c r="AL23" s="2778">
        <f>-AO6</f>
        <v>13.099999999999998</v>
      </c>
      <c r="AM23" s="2773" t="s">
        <v>36</v>
      </c>
      <c r="AN23" s="2777">
        <v>2</v>
      </c>
      <c r="AO23" s="1455" t="s">
        <v>128</v>
      </c>
      <c r="AP23" s="2005">
        <v>11</v>
      </c>
      <c r="AQ23" s="253"/>
      <c r="AR23" s="265"/>
      <c r="AS23" s="253"/>
      <c r="AT23" s="253"/>
      <c r="AU23" s="266"/>
      <c r="AV23" s="266"/>
      <c r="AW23" s="265"/>
    </row>
    <row r="24" spans="1:49" ht="13" customHeight="1">
      <c r="A24" s="3227"/>
      <c r="B24" s="119"/>
      <c r="C24" s="456" t="s">
        <v>35</v>
      </c>
      <c r="D24" s="507">
        <v>1</v>
      </c>
      <c r="E24" s="523" t="s">
        <v>331</v>
      </c>
      <c r="F24" s="526"/>
      <c r="G24" s="526"/>
      <c r="H24" s="525">
        <v>1</v>
      </c>
      <c r="I24" s="337" t="s">
        <v>509</v>
      </c>
      <c r="J24" s="745">
        <v>5</v>
      </c>
      <c r="K24" s="292"/>
      <c r="L24" s="451"/>
      <c r="M24" s="533"/>
      <c r="N24" s="548" t="s">
        <v>84</v>
      </c>
      <c r="O24" s="549">
        <f>AT6</f>
        <v>-13.129999999999997</v>
      </c>
      <c r="P24" s="291"/>
      <c r="Q24" s="457"/>
      <c r="R24" s="457"/>
      <c r="S24" s="458"/>
      <c r="T24" s="736" t="s">
        <v>512</v>
      </c>
      <c r="U24" s="535"/>
      <c r="V24" s="535"/>
      <c r="W24" s="538">
        <v>5</v>
      </c>
      <c r="X24" s="516" t="s">
        <v>323</v>
      </c>
      <c r="Y24" s="517">
        <v>13</v>
      </c>
      <c r="Z24" s="269" t="s">
        <v>84</v>
      </c>
      <c r="AA24" s="518">
        <f>AT6</f>
        <v>-13.129999999999997</v>
      </c>
      <c r="AB24" s="3227"/>
      <c r="AC24" s="334" t="s">
        <v>329</v>
      </c>
      <c r="AD24" s="2506">
        <v>12</v>
      </c>
      <c r="AE24" s="2767"/>
      <c r="AF24" s="2768"/>
      <c r="AG24" s="2768"/>
      <c r="AH24" s="2769"/>
      <c r="AI24" s="2767"/>
      <c r="AJ24" s="2768"/>
      <c r="AK24" s="2768"/>
      <c r="AL24" s="2769"/>
      <c r="AM24" s="2767"/>
      <c r="AN24" s="2769"/>
      <c r="AO24" s="1455" t="s">
        <v>329</v>
      </c>
      <c r="AP24" s="2005">
        <v>12</v>
      </c>
      <c r="AQ24" s="256"/>
      <c r="AR24" s="257"/>
      <c r="AS24" s="256"/>
      <c r="AT24" s="2594" t="s">
        <v>148</v>
      </c>
      <c r="AU24" s="2691" t="s">
        <v>149</v>
      </c>
      <c r="AV24" s="2691" t="s">
        <v>150</v>
      </c>
      <c r="AW24" s="2691" t="s">
        <v>151</v>
      </c>
    </row>
    <row r="25" spans="1:49" ht="13" customHeight="1">
      <c r="A25" s="3227"/>
      <c r="B25" s="119"/>
      <c r="C25" s="470" t="s">
        <v>36</v>
      </c>
      <c r="D25" s="483">
        <v>2</v>
      </c>
      <c r="E25" s="523" t="s">
        <v>280</v>
      </c>
      <c r="F25" s="526"/>
      <c r="G25" s="526"/>
      <c r="H25" s="525">
        <v>2</v>
      </c>
      <c r="I25" s="744" t="s">
        <v>325</v>
      </c>
      <c r="J25" s="745">
        <v>6</v>
      </c>
      <c r="K25" s="292"/>
      <c r="L25" s="451"/>
      <c r="M25" s="522"/>
      <c r="N25" s="455"/>
      <c r="O25" s="460"/>
      <c r="P25" s="455"/>
      <c r="Q25" s="459"/>
      <c r="R25" s="459"/>
      <c r="S25" s="460"/>
      <c r="T25" s="736" t="s">
        <v>238</v>
      </c>
      <c r="U25" s="535"/>
      <c r="V25" s="535"/>
      <c r="W25" s="538">
        <v>6</v>
      </c>
      <c r="X25" s="516" t="s">
        <v>374</v>
      </c>
      <c r="Y25" s="517">
        <v>14</v>
      </c>
      <c r="Z25" s="517"/>
      <c r="AA25" s="520"/>
      <c r="AB25" s="3227"/>
      <c r="AC25" s="741" t="s">
        <v>83</v>
      </c>
      <c r="AD25" s="2506">
        <v>96</v>
      </c>
      <c r="AE25" s="2767"/>
      <c r="AF25" s="2768"/>
      <c r="AG25" s="2768"/>
      <c r="AH25" s="2769"/>
      <c r="AI25" s="2767"/>
      <c r="AJ25" s="2768"/>
      <c r="AK25" s="2768"/>
      <c r="AL25" s="2769"/>
      <c r="AM25" s="2767"/>
      <c r="AN25" s="2769"/>
      <c r="AO25" s="465" t="s">
        <v>559</v>
      </c>
      <c r="AP25" s="2006">
        <v>13</v>
      </c>
      <c r="AQ25" s="293"/>
      <c r="AR25" s="294"/>
      <c r="AS25" s="295"/>
      <c r="AT25" s="4306" t="s">
        <v>364</v>
      </c>
      <c r="AU25" s="4307" t="s">
        <v>363</v>
      </c>
      <c r="AV25" s="4309" t="s">
        <v>362</v>
      </c>
      <c r="AW25" s="4311" t="s">
        <v>333</v>
      </c>
    </row>
    <row r="26" spans="1:49" ht="13" customHeight="1">
      <c r="A26" s="3227"/>
      <c r="B26" s="119"/>
      <c r="C26" s="543" t="s">
        <v>84</v>
      </c>
      <c r="D26" s="544">
        <f>I6</f>
        <v>-13.03</v>
      </c>
      <c r="E26" s="4319" t="s">
        <v>332</v>
      </c>
      <c r="F26" s="4320"/>
      <c r="G26" s="527"/>
      <c r="H26" s="4323">
        <v>3</v>
      </c>
      <c r="I26" s="744" t="s">
        <v>649</v>
      </c>
      <c r="J26" s="745">
        <v>97</v>
      </c>
      <c r="K26" s="292"/>
      <c r="L26" s="339"/>
      <c r="M26" s="257"/>
      <c r="N26" s="332"/>
      <c r="O26" s="257"/>
      <c r="P26" s="332"/>
      <c r="Q26" s="258"/>
      <c r="R26" s="258"/>
      <c r="S26" s="257"/>
      <c r="T26" s="736" t="s">
        <v>513</v>
      </c>
      <c r="U26" s="535"/>
      <c r="V26" s="535"/>
      <c r="W26" s="538">
        <v>7</v>
      </c>
      <c r="X26" s="540" t="s">
        <v>375</v>
      </c>
      <c r="Y26" s="541">
        <v>15</v>
      </c>
      <c r="Z26" s="541"/>
      <c r="AA26" s="542"/>
      <c r="AB26" s="3227"/>
      <c r="AE26" s="2779"/>
      <c r="AF26" s="2780"/>
      <c r="AG26" s="2780"/>
      <c r="AH26" s="2781"/>
      <c r="AI26" s="2779"/>
      <c r="AJ26" s="2780"/>
      <c r="AK26" s="2780"/>
      <c r="AL26" s="2781"/>
      <c r="AM26" s="2779"/>
      <c r="AN26" s="2781"/>
      <c r="AO26" s="2163" t="s">
        <v>83</v>
      </c>
      <c r="AP26" s="2005">
        <v>96</v>
      </c>
      <c r="AQ26" s="260"/>
      <c r="AR26" s="257"/>
      <c r="AS26" s="260"/>
      <c r="AT26" s="4306"/>
      <c r="AU26" s="4308"/>
      <c r="AV26" s="4310"/>
      <c r="AW26" s="4312"/>
    </row>
    <row r="27" spans="1:49" ht="13" customHeight="1">
      <c r="A27" s="3227"/>
      <c r="B27" s="119"/>
      <c r="C27" s="261"/>
      <c r="D27" s="268"/>
      <c r="E27" s="4321"/>
      <c r="F27" s="4322"/>
      <c r="G27" s="508"/>
      <c r="H27" s="4324"/>
      <c r="I27" s="260"/>
      <c r="J27" s="257"/>
      <c r="K27" s="292"/>
      <c r="L27" s="339"/>
      <c r="M27" s="257"/>
      <c r="N27" s="332"/>
      <c r="O27" s="257"/>
      <c r="P27" s="332"/>
      <c r="Q27" s="258"/>
      <c r="R27" s="258"/>
      <c r="S27" s="257"/>
      <c r="T27" s="736" t="s">
        <v>510</v>
      </c>
      <c r="U27" s="535"/>
      <c r="V27" s="535"/>
      <c r="W27" s="538">
        <v>8</v>
      </c>
      <c r="X27" s="467"/>
      <c r="Y27" s="468"/>
      <c r="Z27" s="468"/>
      <c r="AA27" s="466"/>
      <c r="AB27" s="3227"/>
      <c r="AE27" s="2779"/>
      <c r="AF27" s="2780"/>
      <c r="AG27" s="2780"/>
      <c r="AH27" s="2781"/>
      <c r="AI27" s="2779"/>
      <c r="AJ27" s="2780"/>
      <c r="AK27" s="2780"/>
      <c r="AL27" s="2781"/>
      <c r="AM27" s="2779"/>
      <c r="AN27" s="2781"/>
      <c r="AO27" s="2766"/>
      <c r="AQ27" s="260"/>
      <c r="AR27" s="257"/>
      <c r="AS27" s="260"/>
      <c r="AT27" s="4306"/>
      <c r="AU27" s="4308"/>
      <c r="AV27" s="4310"/>
      <c r="AW27" s="4312"/>
    </row>
    <row r="28" spans="1:49" ht="13" customHeight="1">
      <c r="A28" s="3227"/>
      <c r="B28" s="119"/>
      <c r="C28" s="260"/>
      <c r="D28" s="258"/>
      <c r="E28" s="474"/>
      <c r="F28" s="349"/>
      <c r="G28" s="349"/>
      <c r="H28" s="475"/>
      <c r="I28" s="260"/>
      <c r="J28" s="257"/>
      <c r="K28" s="292"/>
      <c r="L28" s="339"/>
      <c r="M28" s="257"/>
      <c r="N28" s="332"/>
      <c r="O28" s="257"/>
      <c r="P28" s="332"/>
      <c r="Q28" s="258"/>
      <c r="R28" s="258"/>
      <c r="S28" s="257"/>
      <c r="T28" s="736" t="s">
        <v>650</v>
      </c>
      <c r="U28" s="535"/>
      <c r="V28" s="535"/>
      <c r="W28" s="538">
        <v>9</v>
      </c>
      <c r="X28" s="260"/>
      <c r="Y28" s="258"/>
      <c r="Z28" s="258"/>
      <c r="AA28" s="257"/>
      <c r="AB28" s="3227"/>
      <c r="AC28" s="1454"/>
      <c r="AD28" s="2066"/>
      <c r="AE28" s="2782"/>
      <c r="AF28" s="2783"/>
      <c r="AG28" s="2783"/>
      <c r="AH28" s="2784"/>
      <c r="AI28" s="2782"/>
      <c r="AJ28" s="2783"/>
      <c r="AK28" s="2783"/>
      <c r="AL28" s="2784"/>
      <c r="AM28" s="2782"/>
      <c r="AN28" s="2784"/>
      <c r="AQ28" s="260"/>
      <c r="AR28" s="257"/>
      <c r="AS28" s="260"/>
      <c r="AT28" s="4306"/>
      <c r="AU28" s="4308"/>
      <c r="AV28" s="4310"/>
      <c r="AW28" s="4312"/>
    </row>
    <row r="29" spans="1:49" ht="13" customHeight="1">
      <c r="A29" s="3228"/>
      <c r="B29" s="119"/>
      <c r="C29" s="462"/>
      <c r="D29" s="464"/>
      <c r="E29" s="303"/>
      <c r="F29" s="510"/>
      <c r="G29" s="510"/>
      <c r="H29" s="511"/>
      <c r="I29" s="900"/>
      <c r="J29" s="901"/>
      <c r="K29" s="296"/>
      <c r="L29" s="472"/>
      <c r="M29" s="463"/>
      <c r="N29" s="471"/>
      <c r="O29" s="463"/>
      <c r="P29" s="471"/>
      <c r="Q29" s="464"/>
      <c r="R29" s="464"/>
      <c r="S29" s="463"/>
      <c r="T29" s="2689" t="s">
        <v>24</v>
      </c>
      <c r="U29" s="2690"/>
      <c r="V29" s="536"/>
      <c r="W29" s="539">
        <v>96</v>
      </c>
      <c r="X29" s="462"/>
      <c r="Y29" s="464"/>
      <c r="Z29" s="464"/>
      <c r="AA29" s="463"/>
      <c r="AB29" s="3228"/>
      <c r="AC29" s="301"/>
      <c r="AD29" s="2763"/>
      <c r="AE29" s="2785"/>
      <c r="AF29" s="2786"/>
      <c r="AG29" s="2786"/>
      <c r="AH29" s="2787"/>
      <c r="AI29" s="2785"/>
      <c r="AJ29" s="2786"/>
      <c r="AK29" s="2786"/>
      <c r="AL29" s="2787"/>
      <c r="AM29" s="2785"/>
      <c r="AN29" s="2787"/>
      <c r="AO29" s="2763"/>
      <c r="AP29" s="302"/>
      <c r="AQ29" s="484" t="s">
        <v>30</v>
      </c>
      <c r="AR29" s="484" t="s">
        <v>38</v>
      </c>
      <c r="AS29" s="902" t="s">
        <v>638</v>
      </c>
      <c r="AT29" s="4306"/>
      <c r="AU29" s="4308"/>
      <c r="AV29" s="4310"/>
      <c r="AW29" s="4312"/>
    </row>
    <row r="30" spans="1:49" ht="18" customHeight="1">
      <c r="A30" s="193">
        <v>1</v>
      </c>
      <c r="B30" s="184"/>
      <c r="C30" s="346"/>
      <c r="D30" s="347"/>
      <c r="E30" s="275"/>
      <c r="F30" s="351"/>
      <c r="G30" s="351"/>
      <c r="H30" s="276"/>
      <c r="I30" s="271"/>
      <c r="J30" s="298"/>
      <c r="K30" s="272"/>
      <c r="L30" s="3825"/>
      <c r="M30" s="3826"/>
      <c r="N30" s="3825"/>
      <c r="O30" s="3826"/>
      <c r="P30" s="3825"/>
      <c r="Q30" s="3826"/>
      <c r="R30" s="3826"/>
      <c r="S30" s="3905"/>
      <c r="T30" s="271"/>
      <c r="U30" s="330"/>
      <c r="V30" s="330"/>
      <c r="W30" s="329"/>
      <c r="X30" s="271"/>
      <c r="Y30" s="330"/>
      <c r="Z30" s="328"/>
      <c r="AA30" s="327"/>
      <c r="AB30" s="193">
        <v>1</v>
      </c>
      <c r="AC30" s="3894"/>
      <c r="AD30" s="3895"/>
      <c r="AE30" s="2729"/>
      <c r="AF30" s="2730"/>
      <c r="AG30" s="2730"/>
      <c r="AH30" s="2731"/>
      <c r="AI30" s="2729"/>
      <c r="AJ30" s="2730"/>
      <c r="AK30" s="2730"/>
      <c r="AL30" s="2731"/>
      <c r="AM30" s="2729"/>
      <c r="AN30" s="2731"/>
      <c r="AO30" s="3895"/>
      <c r="AP30" s="3896"/>
      <c r="AQ30" s="297"/>
      <c r="AR30" s="297"/>
      <c r="AS30" s="297"/>
      <c r="AT30" s="297"/>
      <c r="AU30" s="297"/>
      <c r="AV30" s="297"/>
      <c r="AW30" s="297"/>
    </row>
    <row r="31" spans="1:49" ht="18" customHeight="1">
      <c r="A31" s="193">
        <f t="shared" ref="A31:A44" si="0">A30+1</f>
        <v>2</v>
      </c>
      <c r="B31" s="184"/>
      <c r="C31" s="346"/>
      <c r="D31" s="347"/>
      <c r="E31" s="275"/>
      <c r="F31" s="351"/>
      <c r="G31" s="351"/>
      <c r="H31" s="276"/>
      <c r="I31" s="271"/>
      <c r="J31" s="298"/>
      <c r="K31" s="270"/>
      <c r="L31" s="3825"/>
      <c r="M31" s="3826"/>
      <c r="N31" s="3825"/>
      <c r="O31" s="3826"/>
      <c r="P31" s="3825"/>
      <c r="Q31" s="3826"/>
      <c r="R31" s="3826"/>
      <c r="S31" s="3905"/>
      <c r="T31" s="271"/>
      <c r="U31" s="330"/>
      <c r="V31" s="330"/>
      <c r="W31" s="329"/>
      <c r="X31" s="271"/>
      <c r="Y31" s="330"/>
      <c r="Z31" s="328"/>
      <c r="AA31" s="327"/>
      <c r="AB31" s="193">
        <f t="shared" ref="AB31:AB44" si="1">AB30+1</f>
        <v>2</v>
      </c>
      <c r="AC31" s="3894"/>
      <c r="AD31" s="3895"/>
      <c r="AE31" s="2729"/>
      <c r="AF31" s="2730"/>
      <c r="AG31" s="2730"/>
      <c r="AH31" s="2731"/>
      <c r="AI31" s="2729"/>
      <c r="AJ31" s="2730"/>
      <c r="AK31" s="2730"/>
      <c r="AL31" s="2731"/>
      <c r="AM31" s="2729"/>
      <c r="AN31" s="2731"/>
      <c r="AO31" s="3895"/>
      <c r="AP31" s="3896"/>
      <c r="AQ31" s="297"/>
      <c r="AR31" s="297"/>
      <c r="AS31" s="297"/>
      <c r="AT31" s="297"/>
      <c r="AU31" s="297"/>
      <c r="AV31" s="297"/>
      <c r="AW31" s="297"/>
    </row>
    <row r="32" spans="1:49" ht="18" customHeight="1">
      <c r="A32" s="72">
        <f t="shared" si="0"/>
        <v>3</v>
      </c>
      <c r="B32" s="184"/>
      <c r="C32" s="346"/>
      <c r="D32" s="347"/>
      <c r="E32" s="275"/>
      <c r="F32" s="351"/>
      <c r="G32" s="351"/>
      <c r="H32" s="276"/>
      <c r="I32" s="273"/>
      <c r="J32" s="274"/>
      <c r="K32" s="278"/>
      <c r="L32" s="3823"/>
      <c r="M32" s="3824"/>
      <c r="N32" s="3823"/>
      <c r="O32" s="3824"/>
      <c r="P32" s="3823"/>
      <c r="Q32" s="3824"/>
      <c r="R32" s="3824"/>
      <c r="S32" s="3882"/>
      <c r="T32" s="273"/>
      <c r="U32" s="328"/>
      <c r="V32" s="328"/>
      <c r="W32" s="327"/>
      <c r="X32" s="273"/>
      <c r="Y32" s="328"/>
      <c r="Z32" s="328"/>
      <c r="AA32" s="327"/>
      <c r="AB32" s="72">
        <f t="shared" si="1"/>
        <v>3</v>
      </c>
      <c r="AC32" s="299"/>
      <c r="AD32" s="2764"/>
      <c r="AE32" s="2729"/>
      <c r="AF32" s="2730"/>
      <c r="AG32" s="2730"/>
      <c r="AH32" s="2731"/>
      <c r="AI32" s="2729"/>
      <c r="AJ32" s="2730"/>
      <c r="AK32" s="2730"/>
      <c r="AL32" s="2731"/>
      <c r="AM32" s="2729"/>
      <c r="AN32" s="2731"/>
      <c r="AO32" s="2764"/>
      <c r="AP32" s="300"/>
      <c r="AQ32" s="297"/>
      <c r="AR32" s="297"/>
      <c r="AS32" s="297"/>
      <c r="AT32" s="297"/>
      <c r="AU32" s="297"/>
      <c r="AV32" s="297"/>
      <c r="AW32" s="297"/>
    </row>
    <row r="33" spans="1:49" s="152" customFormat="1" ht="18" customHeight="1">
      <c r="A33" s="194">
        <f t="shared" si="0"/>
        <v>4</v>
      </c>
      <c r="B33" s="184"/>
      <c r="C33" s="346"/>
      <c r="D33" s="347"/>
      <c r="E33" s="275"/>
      <c r="F33" s="351"/>
      <c r="G33" s="351"/>
      <c r="H33" s="276"/>
      <c r="I33" s="271"/>
      <c r="J33" s="298"/>
      <c r="K33" s="272"/>
      <c r="L33" s="3825"/>
      <c r="M33" s="3826"/>
      <c r="N33" s="3825"/>
      <c r="O33" s="3826"/>
      <c r="P33" s="3825"/>
      <c r="Q33" s="3826"/>
      <c r="R33" s="3826"/>
      <c r="S33" s="3905"/>
      <c r="T33" s="271"/>
      <c r="U33" s="330"/>
      <c r="V33" s="330"/>
      <c r="W33" s="329"/>
      <c r="X33" s="271"/>
      <c r="Y33" s="330"/>
      <c r="Z33" s="328"/>
      <c r="AA33" s="327"/>
      <c r="AB33" s="194">
        <f t="shared" si="1"/>
        <v>4</v>
      </c>
      <c r="AC33" s="3894"/>
      <c r="AD33" s="3895"/>
      <c r="AE33" s="2729"/>
      <c r="AF33" s="2730"/>
      <c r="AG33" s="2730"/>
      <c r="AH33" s="2731"/>
      <c r="AI33" s="2729"/>
      <c r="AJ33" s="2730"/>
      <c r="AK33" s="2730"/>
      <c r="AL33" s="2731"/>
      <c r="AM33" s="2729"/>
      <c r="AN33" s="2731"/>
      <c r="AO33" s="3895"/>
      <c r="AP33" s="3896"/>
      <c r="AQ33" s="297"/>
      <c r="AR33" s="297"/>
      <c r="AS33" s="297"/>
      <c r="AT33" s="297"/>
      <c r="AU33" s="297"/>
      <c r="AV33" s="297"/>
      <c r="AW33" s="297"/>
    </row>
    <row r="34" spans="1:49" s="152" customFormat="1" ht="18" customHeight="1">
      <c r="A34" s="195">
        <f t="shared" si="0"/>
        <v>5</v>
      </c>
      <c r="B34" s="184"/>
      <c r="C34" s="346"/>
      <c r="D34" s="347"/>
      <c r="E34" s="275"/>
      <c r="F34" s="351"/>
      <c r="G34" s="351"/>
      <c r="H34" s="276"/>
      <c r="I34" s="271"/>
      <c r="J34" s="298"/>
      <c r="K34" s="270"/>
      <c r="L34" s="3825"/>
      <c r="M34" s="3826"/>
      <c r="N34" s="3825"/>
      <c r="O34" s="3826"/>
      <c r="P34" s="3825"/>
      <c r="Q34" s="3826"/>
      <c r="R34" s="3826"/>
      <c r="S34" s="3905"/>
      <c r="T34" s="271"/>
      <c r="U34" s="330"/>
      <c r="V34" s="330"/>
      <c r="W34" s="329"/>
      <c r="X34" s="271"/>
      <c r="Y34" s="330"/>
      <c r="Z34" s="328"/>
      <c r="AA34" s="327"/>
      <c r="AB34" s="195">
        <f t="shared" si="1"/>
        <v>5</v>
      </c>
      <c r="AC34" s="3894"/>
      <c r="AD34" s="3895"/>
      <c r="AE34" s="2729"/>
      <c r="AF34" s="2730"/>
      <c r="AG34" s="2730"/>
      <c r="AH34" s="2731"/>
      <c r="AI34" s="2729"/>
      <c r="AJ34" s="2730"/>
      <c r="AK34" s="2730"/>
      <c r="AL34" s="2731"/>
      <c r="AM34" s="2729"/>
      <c r="AN34" s="2731"/>
      <c r="AO34" s="3895"/>
      <c r="AP34" s="3896"/>
      <c r="AQ34" s="297"/>
      <c r="AR34" s="297"/>
      <c r="AS34" s="297"/>
      <c r="AT34" s="297"/>
      <c r="AU34" s="297"/>
      <c r="AV34" s="297"/>
      <c r="AW34" s="297"/>
    </row>
    <row r="35" spans="1:49" s="152" customFormat="1" ht="18" customHeight="1">
      <c r="A35" s="196">
        <f t="shared" si="0"/>
        <v>6</v>
      </c>
      <c r="B35" s="184"/>
      <c r="C35" s="346"/>
      <c r="D35" s="347"/>
      <c r="E35" s="275"/>
      <c r="F35" s="351"/>
      <c r="G35" s="351"/>
      <c r="H35" s="276"/>
      <c r="I35" s="273"/>
      <c r="J35" s="274"/>
      <c r="K35" s="278"/>
      <c r="L35" s="3823"/>
      <c r="M35" s="3824"/>
      <c r="N35" s="3823"/>
      <c r="O35" s="3824"/>
      <c r="P35" s="3823"/>
      <c r="Q35" s="3824"/>
      <c r="R35" s="3824"/>
      <c r="S35" s="3882"/>
      <c r="T35" s="273"/>
      <c r="U35" s="328"/>
      <c r="V35" s="328"/>
      <c r="W35" s="327"/>
      <c r="X35" s="273"/>
      <c r="Y35" s="328"/>
      <c r="Z35" s="328"/>
      <c r="AA35" s="327"/>
      <c r="AB35" s="196">
        <f t="shared" si="1"/>
        <v>6</v>
      </c>
      <c r="AC35" s="299"/>
      <c r="AD35" s="2764"/>
      <c r="AE35" s="2729"/>
      <c r="AF35" s="2730"/>
      <c r="AG35" s="2730"/>
      <c r="AH35" s="2731"/>
      <c r="AI35" s="2729"/>
      <c r="AJ35" s="2730"/>
      <c r="AK35" s="2730"/>
      <c r="AL35" s="2731"/>
      <c r="AM35" s="2729"/>
      <c r="AN35" s="2731"/>
      <c r="AO35" s="2764"/>
      <c r="AP35" s="300"/>
      <c r="AQ35" s="297"/>
      <c r="AR35" s="297"/>
      <c r="AS35" s="297"/>
      <c r="AT35" s="297"/>
      <c r="AU35" s="297"/>
      <c r="AV35" s="297"/>
      <c r="AW35" s="297"/>
    </row>
    <row r="36" spans="1:49" s="152" customFormat="1" ht="18" customHeight="1">
      <c r="A36" s="193">
        <f t="shared" si="0"/>
        <v>7</v>
      </c>
      <c r="B36" s="184"/>
      <c r="C36" s="346"/>
      <c r="D36" s="347"/>
      <c r="E36" s="275"/>
      <c r="F36" s="351"/>
      <c r="G36" s="351"/>
      <c r="H36" s="276"/>
      <c r="I36" s="271"/>
      <c r="J36" s="298"/>
      <c r="K36" s="272"/>
      <c r="L36" s="3825"/>
      <c r="M36" s="3826"/>
      <c r="N36" s="3825"/>
      <c r="O36" s="3826"/>
      <c r="P36" s="3825"/>
      <c r="Q36" s="3826"/>
      <c r="R36" s="3826"/>
      <c r="S36" s="3905"/>
      <c r="T36" s="271"/>
      <c r="U36" s="330"/>
      <c r="V36" s="330"/>
      <c r="W36" s="329"/>
      <c r="X36" s="271"/>
      <c r="Y36" s="330"/>
      <c r="Z36" s="328"/>
      <c r="AA36" s="327"/>
      <c r="AB36" s="193">
        <f t="shared" si="1"/>
        <v>7</v>
      </c>
      <c r="AC36" s="3894"/>
      <c r="AD36" s="3895"/>
      <c r="AE36" s="2729"/>
      <c r="AF36" s="2730"/>
      <c r="AG36" s="2730"/>
      <c r="AH36" s="2731"/>
      <c r="AI36" s="2729"/>
      <c r="AJ36" s="2730"/>
      <c r="AK36" s="2730"/>
      <c r="AL36" s="2731"/>
      <c r="AM36" s="2729"/>
      <c r="AN36" s="2731"/>
      <c r="AO36" s="3895"/>
      <c r="AP36" s="3896"/>
      <c r="AQ36" s="297"/>
      <c r="AR36" s="297"/>
      <c r="AS36" s="297"/>
      <c r="AT36" s="297"/>
      <c r="AU36" s="297"/>
      <c r="AV36" s="297"/>
      <c r="AW36" s="297"/>
    </row>
    <row r="37" spans="1:49" s="152" customFormat="1" ht="18" customHeight="1">
      <c r="A37" s="193">
        <f t="shared" si="0"/>
        <v>8</v>
      </c>
      <c r="B37" s="184"/>
      <c r="C37" s="346"/>
      <c r="D37" s="347"/>
      <c r="E37" s="275"/>
      <c r="F37" s="351"/>
      <c r="G37" s="351"/>
      <c r="H37" s="276"/>
      <c r="I37" s="271"/>
      <c r="J37" s="298"/>
      <c r="K37" s="270"/>
      <c r="L37" s="3825"/>
      <c r="M37" s="3826"/>
      <c r="N37" s="3825"/>
      <c r="O37" s="3826"/>
      <c r="P37" s="3825"/>
      <c r="Q37" s="3826"/>
      <c r="R37" s="3826"/>
      <c r="S37" s="3905"/>
      <c r="T37" s="271"/>
      <c r="U37" s="330"/>
      <c r="V37" s="330"/>
      <c r="W37" s="329"/>
      <c r="X37" s="271"/>
      <c r="Y37" s="330"/>
      <c r="Z37" s="328"/>
      <c r="AA37" s="327"/>
      <c r="AB37" s="193">
        <f t="shared" si="1"/>
        <v>8</v>
      </c>
      <c r="AC37" s="3894"/>
      <c r="AD37" s="3895"/>
      <c r="AE37" s="2729"/>
      <c r="AF37" s="2730"/>
      <c r="AG37" s="2730"/>
      <c r="AH37" s="2731"/>
      <c r="AI37" s="2729"/>
      <c r="AJ37" s="2730"/>
      <c r="AK37" s="2730"/>
      <c r="AL37" s="2731"/>
      <c r="AM37" s="2729"/>
      <c r="AN37" s="2731"/>
      <c r="AO37" s="3895"/>
      <c r="AP37" s="3896"/>
      <c r="AQ37" s="297"/>
      <c r="AR37" s="297"/>
      <c r="AS37" s="297"/>
      <c r="AT37" s="297"/>
      <c r="AU37" s="297"/>
      <c r="AV37" s="297"/>
      <c r="AW37" s="297"/>
    </row>
    <row r="38" spans="1:49" s="152" customFormat="1" ht="18" customHeight="1">
      <c r="A38" s="72">
        <f t="shared" si="0"/>
        <v>9</v>
      </c>
      <c r="B38" s="184"/>
      <c r="C38" s="346"/>
      <c r="D38" s="347"/>
      <c r="E38" s="275"/>
      <c r="F38" s="351"/>
      <c r="G38" s="351"/>
      <c r="H38" s="276"/>
      <c r="I38" s="273"/>
      <c r="J38" s="274"/>
      <c r="K38" s="278"/>
      <c r="L38" s="3823"/>
      <c r="M38" s="3824"/>
      <c r="N38" s="3823"/>
      <c r="O38" s="3824"/>
      <c r="P38" s="3823"/>
      <c r="Q38" s="3824"/>
      <c r="R38" s="3824"/>
      <c r="S38" s="3882"/>
      <c r="T38" s="273"/>
      <c r="U38" s="328"/>
      <c r="V38" s="328"/>
      <c r="W38" s="327"/>
      <c r="X38" s="273"/>
      <c r="Y38" s="328"/>
      <c r="Z38" s="328"/>
      <c r="AA38" s="327"/>
      <c r="AB38" s="72">
        <f t="shared" si="1"/>
        <v>9</v>
      </c>
      <c r="AC38" s="299"/>
      <c r="AD38" s="2764"/>
      <c r="AE38" s="2729"/>
      <c r="AF38" s="2730"/>
      <c r="AG38" s="2730"/>
      <c r="AH38" s="2731"/>
      <c r="AI38" s="2729"/>
      <c r="AJ38" s="2730"/>
      <c r="AK38" s="2730"/>
      <c r="AL38" s="2731"/>
      <c r="AM38" s="2729"/>
      <c r="AN38" s="2731"/>
      <c r="AO38" s="2764"/>
      <c r="AP38" s="300"/>
      <c r="AQ38" s="297"/>
      <c r="AR38" s="297"/>
      <c r="AS38" s="297"/>
      <c r="AT38" s="297"/>
      <c r="AU38" s="297"/>
      <c r="AV38" s="297"/>
      <c r="AW38" s="297"/>
    </row>
    <row r="39" spans="1:49" s="152" customFormat="1" ht="18" customHeight="1">
      <c r="A39" s="197">
        <f t="shared" si="0"/>
        <v>10</v>
      </c>
      <c r="B39" s="184"/>
      <c r="C39" s="346"/>
      <c r="D39" s="347"/>
      <c r="E39" s="275"/>
      <c r="F39" s="351"/>
      <c r="G39" s="351"/>
      <c r="H39" s="276"/>
      <c r="I39" s="271"/>
      <c r="J39" s="298"/>
      <c r="K39" s="272"/>
      <c r="L39" s="3825"/>
      <c r="M39" s="3826"/>
      <c r="N39" s="3825"/>
      <c r="O39" s="3826"/>
      <c r="P39" s="3825"/>
      <c r="Q39" s="3826"/>
      <c r="R39" s="3826"/>
      <c r="S39" s="3905"/>
      <c r="T39" s="271"/>
      <c r="U39" s="330"/>
      <c r="V39" s="330"/>
      <c r="W39" s="329"/>
      <c r="X39" s="271"/>
      <c r="Y39" s="330"/>
      <c r="Z39" s="328"/>
      <c r="AA39" s="327"/>
      <c r="AB39" s="197">
        <f t="shared" si="1"/>
        <v>10</v>
      </c>
      <c r="AC39" s="3894"/>
      <c r="AD39" s="3895"/>
      <c r="AE39" s="2729"/>
      <c r="AF39" s="2730"/>
      <c r="AG39" s="2730"/>
      <c r="AH39" s="2731"/>
      <c r="AI39" s="2729"/>
      <c r="AJ39" s="2730"/>
      <c r="AK39" s="2730"/>
      <c r="AL39" s="2731"/>
      <c r="AM39" s="2729"/>
      <c r="AN39" s="2731"/>
      <c r="AO39" s="3895"/>
      <c r="AP39" s="3896"/>
      <c r="AQ39" s="297"/>
      <c r="AR39" s="297"/>
      <c r="AS39" s="297"/>
      <c r="AT39" s="297"/>
      <c r="AU39" s="297"/>
      <c r="AV39" s="297"/>
      <c r="AW39" s="297"/>
    </row>
    <row r="40" spans="1:49" s="152" customFormat="1" ht="18" customHeight="1">
      <c r="A40" s="195">
        <f t="shared" si="0"/>
        <v>11</v>
      </c>
      <c r="B40" s="184"/>
      <c r="C40" s="346"/>
      <c r="D40" s="347"/>
      <c r="E40" s="275"/>
      <c r="F40" s="351"/>
      <c r="G40" s="351"/>
      <c r="H40" s="276"/>
      <c r="I40" s="271"/>
      <c r="J40" s="298"/>
      <c r="K40" s="270"/>
      <c r="L40" s="3825"/>
      <c r="M40" s="3826"/>
      <c r="N40" s="3825"/>
      <c r="O40" s="3826"/>
      <c r="P40" s="3825"/>
      <c r="Q40" s="3826"/>
      <c r="R40" s="3826"/>
      <c r="S40" s="3905"/>
      <c r="T40" s="271"/>
      <c r="U40" s="330"/>
      <c r="V40" s="330"/>
      <c r="W40" s="329"/>
      <c r="X40" s="271"/>
      <c r="Y40" s="330"/>
      <c r="Z40" s="328"/>
      <c r="AA40" s="327"/>
      <c r="AB40" s="195">
        <f t="shared" si="1"/>
        <v>11</v>
      </c>
      <c r="AC40" s="3894"/>
      <c r="AD40" s="3895"/>
      <c r="AE40" s="2729"/>
      <c r="AF40" s="2730"/>
      <c r="AG40" s="2730"/>
      <c r="AH40" s="2731"/>
      <c r="AI40" s="2729"/>
      <c r="AJ40" s="2730"/>
      <c r="AK40" s="2730"/>
      <c r="AL40" s="2731"/>
      <c r="AM40" s="2729"/>
      <c r="AN40" s="2731"/>
      <c r="AO40" s="3895"/>
      <c r="AP40" s="3896"/>
      <c r="AQ40" s="297"/>
      <c r="AR40" s="297"/>
      <c r="AS40" s="297"/>
      <c r="AT40" s="297"/>
      <c r="AU40" s="297"/>
      <c r="AV40" s="297"/>
      <c r="AW40" s="297"/>
    </row>
    <row r="41" spans="1:49" s="152" customFormat="1" ht="18" customHeight="1">
      <c r="A41" s="196">
        <f t="shared" si="0"/>
        <v>12</v>
      </c>
      <c r="B41" s="184"/>
      <c r="C41" s="346"/>
      <c r="D41" s="347"/>
      <c r="E41" s="275"/>
      <c r="F41" s="351"/>
      <c r="G41" s="351"/>
      <c r="H41" s="276"/>
      <c r="I41" s="273"/>
      <c r="J41" s="274"/>
      <c r="K41" s="278"/>
      <c r="L41" s="3823"/>
      <c r="M41" s="3824"/>
      <c r="N41" s="3823"/>
      <c r="O41" s="3824"/>
      <c r="P41" s="3823"/>
      <c r="Q41" s="3824"/>
      <c r="R41" s="3824"/>
      <c r="S41" s="3882"/>
      <c r="T41" s="273"/>
      <c r="U41" s="328"/>
      <c r="V41" s="328"/>
      <c r="W41" s="327"/>
      <c r="X41" s="273"/>
      <c r="Y41" s="328"/>
      <c r="Z41" s="328"/>
      <c r="AA41" s="327"/>
      <c r="AB41" s="196">
        <f t="shared" si="1"/>
        <v>12</v>
      </c>
      <c r="AC41" s="301"/>
      <c r="AD41" s="2763"/>
      <c r="AE41" s="2729"/>
      <c r="AF41" s="2730"/>
      <c r="AG41" s="2730"/>
      <c r="AH41" s="2731"/>
      <c r="AI41" s="2729"/>
      <c r="AJ41" s="2730"/>
      <c r="AK41" s="2730"/>
      <c r="AL41" s="2731"/>
      <c r="AM41" s="2729"/>
      <c r="AN41" s="2731"/>
      <c r="AO41" s="2763"/>
      <c r="AP41" s="302"/>
      <c r="AQ41" s="297"/>
      <c r="AR41" s="297"/>
      <c r="AS41" s="297"/>
      <c r="AT41" s="297"/>
      <c r="AU41" s="297"/>
      <c r="AV41" s="297"/>
      <c r="AW41" s="297"/>
    </row>
    <row r="42" spans="1:49" s="152" customFormat="1" ht="18" customHeight="1">
      <c r="A42" s="193">
        <f t="shared" si="0"/>
        <v>13</v>
      </c>
      <c r="B42" s="184"/>
      <c r="C42" s="346"/>
      <c r="D42" s="347"/>
      <c r="E42" s="275"/>
      <c r="F42" s="351"/>
      <c r="G42" s="351"/>
      <c r="H42" s="276"/>
      <c r="I42" s="271"/>
      <c r="J42" s="298"/>
      <c r="K42" s="272"/>
      <c r="L42" s="3825"/>
      <c r="M42" s="3826"/>
      <c r="N42" s="3825"/>
      <c r="O42" s="3826"/>
      <c r="P42" s="3825"/>
      <c r="Q42" s="3826"/>
      <c r="R42" s="3826"/>
      <c r="S42" s="3905"/>
      <c r="T42" s="271"/>
      <c r="U42" s="330"/>
      <c r="V42" s="330"/>
      <c r="W42" s="329"/>
      <c r="X42" s="271"/>
      <c r="Y42" s="330"/>
      <c r="Z42" s="328"/>
      <c r="AA42" s="327"/>
      <c r="AB42" s="193">
        <f t="shared" si="1"/>
        <v>13</v>
      </c>
      <c r="AC42" s="299"/>
      <c r="AD42" s="2764"/>
      <c r="AE42" s="2729"/>
      <c r="AF42" s="2730"/>
      <c r="AG42" s="2730"/>
      <c r="AH42" s="2731"/>
      <c r="AI42" s="2729"/>
      <c r="AJ42" s="2730"/>
      <c r="AK42" s="2730"/>
      <c r="AL42" s="2731"/>
      <c r="AM42" s="2729"/>
      <c r="AN42" s="2731"/>
      <c r="AO42" s="2764"/>
      <c r="AP42" s="300"/>
      <c r="AQ42" s="297"/>
      <c r="AR42" s="297"/>
      <c r="AS42" s="297"/>
      <c r="AT42" s="297"/>
      <c r="AU42" s="297"/>
      <c r="AV42" s="297"/>
      <c r="AW42" s="297"/>
    </row>
    <row r="43" spans="1:49" s="152" customFormat="1" ht="18" customHeight="1">
      <c r="A43" s="193">
        <f t="shared" si="0"/>
        <v>14</v>
      </c>
      <c r="B43" s="184"/>
      <c r="C43" s="346"/>
      <c r="D43" s="347"/>
      <c r="E43" s="275"/>
      <c r="F43" s="351"/>
      <c r="G43" s="351"/>
      <c r="H43" s="276"/>
      <c r="I43" s="271"/>
      <c r="J43" s="298"/>
      <c r="K43" s="270"/>
      <c r="L43" s="3825"/>
      <c r="M43" s="3826"/>
      <c r="N43" s="3825"/>
      <c r="O43" s="3826"/>
      <c r="P43" s="3825"/>
      <c r="Q43" s="3826"/>
      <c r="R43" s="3826"/>
      <c r="S43" s="3905"/>
      <c r="T43" s="271"/>
      <c r="U43" s="330"/>
      <c r="V43" s="330"/>
      <c r="W43" s="329"/>
      <c r="X43" s="271"/>
      <c r="Y43" s="330"/>
      <c r="Z43" s="328"/>
      <c r="AA43" s="327"/>
      <c r="AB43" s="193">
        <f t="shared" si="1"/>
        <v>14</v>
      </c>
      <c r="AC43" s="299"/>
      <c r="AD43" s="2764"/>
      <c r="AE43" s="2729"/>
      <c r="AF43" s="2730"/>
      <c r="AG43" s="2730"/>
      <c r="AH43" s="2731"/>
      <c r="AI43" s="2729"/>
      <c r="AJ43" s="2730"/>
      <c r="AK43" s="2730"/>
      <c r="AL43" s="2731"/>
      <c r="AM43" s="2729"/>
      <c r="AN43" s="2731"/>
      <c r="AO43" s="2764"/>
      <c r="AP43" s="300"/>
      <c r="AQ43" s="297"/>
      <c r="AR43" s="297"/>
      <c r="AS43" s="297"/>
      <c r="AT43" s="297"/>
      <c r="AU43" s="297"/>
      <c r="AV43" s="297"/>
      <c r="AW43" s="297"/>
    </row>
    <row r="44" spans="1:49" s="152" customFormat="1" ht="18" customHeight="1">
      <c r="A44" s="72">
        <f t="shared" si="0"/>
        <v>15</v>
      </c>
      <c r="B44" s="184"/>
      <c r="C44" s="346"/>
      <c r="D44" s="347"/>
      <c r="E44" s="275"/>
      <c r="F44" s="351"/>
      <c r="G44" s="351"/>
      <c r="H44" s="276"/>
      <c r="I44" s="273"/>
      <c r="J44" s="274"/>
      <c r="K44" s="278"/>
      <c r="L44" s="3823"/>
      <c r="M44" s="3824"/>
      <c r="N44" s="3823"/>
      <c r="O44" s="3824"/>
      <c r="P44" s="3823"/>
      <c r="Q44" s="3824"/>
      <c r="R44" s="3824"/>
      <c r="S44" s="3882"/>
      <c r="T44" s="273"/>
      <c r="U44" s="328"/>
      <c r="V44" s="328"/>
      <c r="W44" s="327"/>
      <c r="X44" s="273"/>
      <c r="Y44" s="328"/>
      <c r="Z44" s="328"/>
      <c r="AA44" s="327"/>
      <c r="AB44" s="72">
        <f t="shared" si="1"/>
        <v>15</v>
      </c>
      <c r="AC44" s="299"/>
      <c r="AD44" s="2764"/>
      <c r="AE44" s="2729"/>
      <c r="AF44" s="2730"/>
      <c r="AG44" s="2730"/>
      <c r="AH44" s="2731"/>
      <c r="AI44" s="2729"/>
      <c r="AJ44" s="2730"/>
      <c r="AK44" s="2730"/>
      <c r="AL44" s="2731"/>
      <c r="AM44" s="2729"/>
      <c r="AN44" s="2731"/>
      <c r="AO44" s="2764"/>
      <c r="AP44" s="300"/>
      <c r="AQ44" s="297"/>
      <c r="AR44" s="297"/>
      <c r="AS44" s="297"/>
      <c r="AT44" s="297"/>
      <c r="AU44" s="297"/>
      <c r="AV44" s="297"/>
      <c r="AW44" s="297"/>
    </row>
    <row r="45" spans="1:49" s="152" customFormat="1" ht="12.75" customHeight="1">
      <c r="A45" s="59"/>
      <c r="B45" s="61"/>
      <c r="C45" s="277"/>
      <c r="D45" s="277"/>
      <c r="E45"/>
      <c r="F45"/>
      <c r="G45"/>
      <c r="H45"/>
      <c r="I45" s="277"/>
      <c r="J45" s="277"/>
      <c r="K45" s="277"/>
      <c r="L45" s="277"/>
      <c r="M45" s="277"/>
      <c r="N45" s="277"/>
      <c r="O45" s="277"/>
      <c r="P45" s="277"/>
      <c r="Q45" s="277"/>
      <c r="R45" s="277"/>
      <c r="S45" s="277"/>
      <c r="T45" s="277"/>
      <c r="U45" s="277"/>
      <c r="V45" s="277"/>
      <c r="W45" s="277"/>
      <c r="X45" s="59"/>
      <c r="Y45" s="277"/>
      <c r="Z45" s="277"/>
      <c r="AA45" s="277"/>
      <c r="AB45" s="277"/>
      <c r="AC45" s="289"/>
      <c r="AD45" s="289"/>
      <c r="AE45" s="289"/>
      <c r="AF45" s="289"/>
      <c r="AG45" s="289"/>
      <c r="AH45" s="289"/>
      <c r="AI45" s="289"/>
      <c r="AJ45" s="289"/>
      <c r="AK45" s="289"/>
      <c r="AL45" s="289"/>
      <c r="AM45" s="289"/>
      <c r="AN45" s="289"/>
      <c r="AO45" s="289"/>
      <c r="AP45" s="289"/>
      <c r="AQ45" s="277"/>
      <c r="AR45" s="277"/>
      <c r="AS45" s="277"/>
      <c r="AT45" s="277"/>
      <c r="AU45" s="277"/>
      <c r="AV45" s="277"/>
      <c r="AW45" s="277"/>
    </row>
    <row r="46" spans="1:49" s="152" customFormat="1" ht="16">
      <c r="A46" s="59"/>
      <c r="B46" s="61"/>
      <c r="C46" s="277"/>
      <c r="D46" s="277"/>
      <c r="E46"/>
      <c r="F46"/>
      <c r="G46"/>
      <c r="H46"/>
      <c r="I46" s="277"/>
      <c r="J46" s="277"/>
      <c r="K46" s="277"/>
      <c r="L46" s="277"/>
      <c r="M46" s="277"/>
      <c r="N46" s="277"/>
      <c r="O46" s="277"/>
      <c r="P46" s="277"/>
      <c r="Q46" s="277"/>
      <c r="R46" s="277"/>
      <c r="S46" s="277"/>
      <c r="T46" s="277"/>
      <c r="U46" s="277"/>
      <c r="V46" s="277"/>
      <c r="W46" s="277"/>
      <c r="X46" s="59"/>
      <c r="Y46" s="277"/>
      <c r="Z46" s="277"/>
      <c r="AA46" s="277"/>
      <c r="AB46" s="277"/>
      <c r="AC46" s="289"/>
      <c r="AD46" s="289"/>
      <c r="AE46" s="289"/>
      <c r="AF46" s="289"/>
      <c r="AG46" s="289"/>
      <c r="AH46" s="289"/>
      <c r="AI46" s="289"/>
      <c r="AJ46" s="289"/>
      <c r="AK46" s="289"/>
      <c r="AL46" s="289"/>
      <c r="AM46" s="289"/>
      <c r="AN46" s="289"/>
      <c r="AO46" s="289"/>
      <c r="AP46" s="289"/>
      <c r="AQ46" s="277"/>
      <c r="AR46" s="277"/>
      <c r="AS46" s="277"/>
      <c r="AT46" s="277"/>
      <c r="AU46" s="277"/>
      <c r="AV46" s="277"/>
      <c r="AW46" s="277"/>
    </row>
    <row r="47" spans="1:49" s="152" customFormat="1" ht="12.75" customHeight="1">
      <c r="A47" s="15"/>
      <c r="B47" s="14"/>
      <c r="C47" s="277"/>
      <c r="D47" s="277"/>
      <c r="I47" s="277"/>
      <c r="J47" s="277"/>
      <c r="K47" s="277"/>
      <c r="L47" s="277"/>
      <c r="M47" s="277"/>
      <c r="N47" s="277"/>
      <c r="O47" s="277"/>
      <c r="P47" s="277"/>
      <c r="Q47" s="277"/>
      <c r="R47" s="277"/>
      <c r="S47" s="277"/>
      <c r="T47" s="277"/>
      <c r="U47" s="277"/>
      <c r="V47" s="277"/>
      <c r="W47" s="277"/>
      <c r="X47" s="15"/>
      <c r="Y47" s="277"/>
      <c r="Z47" s="277"/>
      <c r="AA47" s="277"/>
      <c r="AB47" s="277"/>
      <c r="AC47" s="289"/>
      <c r="AD47" s="289"/>
      <c r="AE47" s="289"/>
      <c r="AF47" s="289"/>
      <c r="AG47" s="289"/>
      <c r="AH47" s="289"/>
      <c r="AI47" s="289"/>
      <c r="AJ47" s="289"/>
      <c r="AK47" s="289"/>
      <c r="AL47" s="289"/>
      <c r="AM47" s="289"/>
      <c r="AN47" s="289"/>
      <c r="AO47" s="289"/>
      <c r="AP47" s="289"/>
      <c r="AQ47" s="277"/>
      <c r="AR47" s="277"/>
      <c r="AS47" s="277"/>
      <c r="AT47" s="277"/>
      <c r="AU47" s="277"/>
      <c r="AV47" s="277"/>
      <c r="AW47" s="277"/>
    </row>
    <row r="48" spans="1:49" s="152" customFormat="1" ht="12.75" customHeight="1">
      <c r="A48" s="15"/>
      <c r="B48" s="14"/>
      <c r="C48" s="277"/>
      <c r="D48" s="277"/>
      <c r="I48" s="277"/>
      <c r="J48" s="277"/>
      <c r="K48" s="277"/>
      <c r="L48" s="277"/>
      <c r="M48" s="277"/>
      <c r="N48" s="277"/>
      <c r="O48" s="277"/>
      <c r="P48" s="277"/>
      <c r="Q48" s="277"/>
      <c r="R48" s="277"/>
      <c r="S48" s="277"/>
      <c r="T48" s="277"/>
      <c r="U48" s="277"/>
      <c r="V48" s="277"/>
      <c r="W48" s="277"/>
      <c r="X48" s="15"/>
      <c r="Y48" s="277"/>
      <c r="Z48" s="277"/>
      <c r="AA48" s="277"/>
      <c r="AB48" s="277"/>
      <c r="AC48" s="289"/>
      <c r="AD48" s="289"/>
      <c r="AE48" s="289"/>
      <c r="AF48" s="289"/>
      <c r="AG48" s="289"/>
      <c r="AH48" s="289"/>
      <c r="AI48" s="289"/>
      <c r="AJ48" s="289"/>
      <c r="AK48" s="289"/>
      <c r="AL48" s="289"/>
      <c r="AM48" s="289"/>
      <c r="AN48" s="289"/>
      <c r="AO48" s="289"/>
      <c r="AP48" s="289"/>
      <c r="AQ48" s="277"/>
      <c r="AR48" s="277"/>
      <c r="AS48" s="277"/>
      <c r="AT48" s="277"/>
      <c r="AU48" s="277"/>
      <c r="AV48" s="277"/>
      <c r="AW48" s="277"/>
    </row>
    <row r="49" spans="1:49" s="152" customFormat="1" ht="12.75" customHeight="1">
      <c r="A49" s="15"/>
      <c r="B49" s="14"/>
      <c r="C49" s="277"/>
      <c r="D49" s="277"/>
      <c r="I49" s="277"/>
      <c r="J49" s="277"/>
      <c r="K49" s="277"/>
      <c r="L49" s="277"/>
      <c r="M49" s="277"/>
      <c r="N49" s="277"/>
      <c r="O49" s="277"/>
      <c r="P49" s="277"/>
      <c r="Q49" s="277"/>
      <c r="R49" s="277"/>
      <c r="S49" s="277"/>
      <c r="T49" s="277"/>
      <c r="U49" s="277"/>
      <c r="V49" s="277"/>
      <c r="W49" s="277"/>
      <c r="X49" s="15"/>
      <c r="Y49" s="277"/>
      <c r="Z49" s="277"/>
      <c r="AA49" s="277"/>
      <c r="AB49" s="277"/>
      <c r="AC49" s="289"/>
      <c r="AD49" s="289"/>
      <c r="AE49" s="289"/>
      <c r="AF49" s="289"/>
      <c r="AG49" s="289"/>
      <c r="AH49" s="289"/>
      <c r="AI49" s="289"/>
      <c r="AJ49" s="289"/>
      <c r="AK49" s="289"/>
      <c r="AL49" s="289"/>
      <c r="AM49" s="289"/>
      <c r="AN49" s="289"/>
      <c r="AO49" s="289"/>
      <c r="AP49" s="289"/>
      <c r="AQ49" s="277"/>
      <c r="AR49" s="277"/>
      <c r="AS49" s="277"/>
      <c r="AT49" s="277"/>
      <c r="AU49" s="277"/>
      <c r="AV49" s="277"/>
      <c r="AW49" s="277"/>
    </row>
    <row r="50" spans="1:49" s="152" customFormat="1" ht="12.75" customHeight="1">
      <c r="A50" s="15"/>
      <c r="B50" s="14"/>
      <c r="C50" s="277"/>
      <c r="D50" s="277"/>
      <c r="I50" s="277"/>
      <c r="J50" s="277"/>
      <c r="K50" s="277"/>
      <c r="L50" s="277"/>
      <c r="M50" s="277"/>
      <c r="N50" s="277"/>
      <c r="O50" s="277"/>
      <c r="P50" s="277"/>
      <c r="Q50" s="277"/>
      <c r="R50" s="277"/>
      <c r="S50" s="277"/>
      <c r="T50" s="277"/>
      <c r="U50" s="277"/>
      <c r="V50" s="277"/>
      <c r="W50" s="277"/>
      <c r="X50" s="15"/>
      <c r="Y50" s="277"/>
      <c r="Z50" s="277"/>
      <c r="AA50" s="277"/>
      <c r="AB50" s="277"/>
      <c r="AC50" s="289"/>
      <c r="AD50" s="289"/>
      <c r="AE50" s="289"/>
      <c r="AF50" s="289"/>
      <c r="AG50" s="289"/>
      <c r="AH50" s="289"/>
      <c r="AI50" s="289"/>
      <c r="AJ50" s="289"/>
      <c r="AK50" s="289"/>
      <c r="AL50" s="289"/>
      <c r="AM50" s="289"/>
      <c r="AN50" s="289"/>
      <c r="AO50" s="289"/>
      <c r="AP50" s="289"/>
      <c r="AQ50" s="277"/>
      <c r="AR50" s="277"/>
      <c r="AS50" s="277"/>
      <c r="AT50" s="277"/>
      <c r="AU50" s="277"/>
      <c r="AV50" s="277"/>
      <c r="AW50" s="277"/>
    </row>
    <row r="51" spans="1:49" s="152" customFormat="1" ht="12.75" customHeight="1">
      <c r="A51" s="15"/>
      <c r="B51" s="14"/>
      <c r="C51" s="277"/>
      <c r="D51" s="277"/>
      <c r="I51" s="277"/>
      <c r="J51" s="277"/>
      <c r="K51" s="277"/>
      <c r="L51" s="277"/>
      <c r="M51" s="277"/>
      <c r="N51" s="277"/>
      <c r="O51" s="277"/>
      <c r="P51" s="277"/>
      <c r="Q51" s="277"/>
      <c r="R51" s="277"/>
      <c r="S51" s="277"/>
      <c r="T51" s="277"/>
      <c r="U51" s="277"/>
      <c r="V51" s="277"/>
      <c r="W51" s="277"/>
      <c r="X51" s="15"/>
      <c r="Y51" s="277"/>
      <c r="Z51" s="277"/>
      <c r="AA51" s="277"/>
      <c r="AB51" s="277"/>
      <c r="AC51" s="289"/>
      <c r="AD51" s="289"/>
      <c r="AE51" s="289"/>
      <c r="AF51" s="289"/>
      <c r="AG51" s="289"/>
      <c r="AH51" s="289"/>
      <c r="AI51" s="289"/>
      <c r="AJ51" s="289"/>
      <c r="AK51" s="289"/>
      <c r="AL51" s="289"/>
      <c r="AM51" s="289"/>
      <c r="AN51" s="289"/>
      <c r="AO51" s="289"/>
      <c r="AP51" s="289"/>
      <c r="AQ51" s="277"/>
      <c r="AR51" s="277"/>
      <c r="AS51" s="277"/>
      <c r="AT51" s="277"/>
      <c r="AU51" s="277"/>
      <c r="AV51" s="277"/>
      <c r="AW51" s="277"/>
    </row>
    <row r="52" spans="1:49" s="152" customFormat="1" ht="12.75" customHeight="1">
      <c r="A52" s="15"/>
      <c r="B52" s="14"/>
      <c r="C52" s="277"/>
      <c r="D52" s="277"/>
      <c r="I52" s="277"/>
      <c r="J52" s="277"/>
      <c r="K52" s="277"/>
      <c r="L52" s="277"/>
      <c r="M52" s="277"/>
      <c r="N52" s="277"/>
      <c r="O52" s="277"/>
      <c r="P52" s="277"/>
      <c r="Q52" s="277"/>
      <c r="R52" s="277"/>
      <c r="S52" s="277"/>
      <c r="T52" s="277"/>
      <c r="U52" s="277"/>
      <c r="V52" s="277"/>
      <c r="W52" s="277"/>
      <c r="X52" s="15"/>
      <c r="Y52" s="277"/>
      <c r="Z52" s="277"/>
      <c r="AA52" s="277"/>
      <c r="AB52" s="277"/>
      <c r="AC52" s="289"/>
      <c r="AD52" s="289"/>
      <c r="AE52" s="289"/>
      <c r="AF52" s="289"/>
      <c r="AG52" s="289"/>
      <c r="AH52" s="289"/>
      <c r="AI52" s="289"/>
      <c r="AJ52" s="289"/>
      <c r="AK52" s="289"/>
      <c r="AL52" s="289"/>
      <c r="AM52" s="289"/>
      <c r="AN52" s="289"/>
      <c r="AO52" s="289"/>
      <c r="AP52" s="289"/>
      <c r="AQ52" s="277"/>
      <c r="AR52" s="277"/>
      <c r="AS52" s="277"/>
      <c r="AT52" s="277"/>
      <c r="AU52" s="277"/>
      <c r="AV52" s="277"/>
      <c r="AW52" s="277"/>
    </row>
    <row r="53" spans="1:49" s="152" customFormat="1" ht="12.75" customHeight="1">
      <c r="A53" s="15"/>
      <c r="B53" s="14"/>
      <c r="C53" s="277"/>
      <c r="D53" s="277"/>
      <c r="I53" s="277"/>
      <c r="J53" s="277"/>
      <c r="K53" s="277"/>
      <c r="L53" s="277"/>
      <c r="M53" s="277"/>
      <c r="N53" s="277"/>
      <c r="O53" s="277"/>
      <c r="P53" s="277"/>
      <c r="Q53" s="277"/>
      <c r="R53" s="277"/>
      <c r="S53" s="277"/>
      <c r="T53" s="277"/>
      <c r="U53" s="277"/>
      <c r="V53" s="277"/>
      <c r="W53" s="277"/>
      <c r="X53" s="15"/>
      <c r="Y53" s="277"/>
      <c r="Z53" s="277"/>
      <c r="AA53" s="277"/>
      <c r="AB53" s="277"/>
      <c r="AC53" s="289"/>
      <c r="AD53" s="289"/>
      <c r="AE53" s="289"/>
      <c r="AF53" s="289"/>
      <c r="AG53" s="289"/>
      <c r="AH53" s="289"/>
      <c r="AI53" s="289"/>
      <c r="AJ53" s="289"/>
      <c r="AK53" s="289"/>
      <c r="AL53" s="289"/>
      <c r="AM53" s="289"/>
      <c r="AN53" s="289"/>
      <c r="AO53" s="289"/>
      <c r="AP53" s="289"/>
      <c r="AQ53" s="277"/>
      <c r="AR53" s="277"/>
      <c r="AS53" s="277"/>
      <c r="AT53" s="277"/>
      <c r="AU53" s="277"/>
      <c r="AV53" s="277"/>
      <c r="AW53" s="277"/>
    </row>
    <row r="54" spans="1:49" s="152" customFormat="1" ht="12.75" customHeight="1">
      <c r="A54" s="15"/>
      <c r="B54" s="14"/>
      <c r="C54" s="277"/>
      <c r="D54" s="277"/>
      <c r="I54" s="277"/>
      <c r="J54" s="277"/>
      <c r="K54" s="277"/>
      <c r="L54" s="277"/>
      <c r="M54" s="277"/>
      <c r="N54" s="277"/>
      <c r="O54" s="277"/>
      <c r="P54" s="277"/>
      <c r="Q54" s="277"/>
      <c r="R54" s="277"/>
      <c r="S54" s="277"/>
      <c r="T54" s="277"/>
      <c r="U54" s="277"/>
      <c r="V54" s="277"/>
      <c r="W54" s="277"/>
      <c r="X54" s="15"/>
      <c r="Y54" s="277"/>
      <c r="Z54" s="277"/>
      <c r="AA54" s="277"/>
      <c r="AB54" s="277"/>
      <c r="AC54" s="289"/>
      <c r="AD54" s="289"/>
      <c r="AE54" s="289"/>
      <c r="AF54" s="289"/>
      <c r="AG54" s="289"/>
      <c r="AH54" s="289"/>
      <c r="AI54" s="289"/>
      <c r="AJ54" s="289"/>
      <c r="AK54" s="289"/>
      <c r="AL54" s="289"/>
      <c r="AM54" s="289"/>
      <c r="AN54" s="289"/>
      <c r="AO54" s="289"/>
      <c r="AP54" s="289"/>
      <c r="AQ54" s="277"/>
      <c r="AR54" s="277"/>
      <c r="AS54" s="277"/>
      <c r="AT54" s="277"/>
      <c r="AU54" s="277"/>
      <c r="AV54" s="277"/>
      <c r="AW54" s="277"/>
    </row>
    <row r="55" spans="1:49" s="152" customFormat="1" ht="12.75" customHeight="1">
      <c r="A55" s="27"/>
      <c r="B55" s="27"/>
      <c r="C55" s="277"/>
      <c r="D55" s="277"/>
      <c r="I55" s="277"/>
      <c r="J55" s="277"/>
      <c r="K55" s="277"/>
      <c r="L55" s="277"/>
      <c r="M55" s="277"/>
      <c r="N55" s="277"/>
      <c r="O55" s="277"/>
      <c r="P55" s="277"/>
      <c r="Q55" s="277"/>
      <c r="R55" s="277"/>
      <c r="S55" s="277"/>
      <c r="T55" s="277"/>
      <c r="U55" s="277"/>
      <c r="V55" s="277"/>
      <c r="W55" s="277"/>
      <c r="X55" s="27"/>
      <c r="Y55" s="277"/>
      <c r="Z55" s="277"/>
      <c r="AA55" s="277"/>
      <c r="AB55" s="277"/>
      <c r="AC55" s="289"/>
      <c r="AD55" s="289"/>
      <c r="AE55" s="289"/>
      <c r="AF55" s="289"/>
      <c r="AG55" s="289"/>
      <c r="AH55" s="289"/>
      <c r="AI55" s="289"/>
      <c r="AJ55" s="289"/>
      <c r="AK55" s="289"/>
      <c r="AL55" s="289"/>
      <c r="AM55" s="289"/>
      <c r="AN55" s="289"/>
      <c r="AO55" s="289"/>
      <c r="AP55" s="289"/>
      <c r="AQ55" s="277"/>
      <c r="AR55" s="277"/>
      <c r="AS55" s="277"/>
      <c r="AT55" s="277"/>
      <c r="AU55" s="277"/>
      <c r="AV55" s="277"/>
      <c r="AW55" s="277"/>
    </row>
    <row r="56" spans="1:49" s="152" customFormat="1" ht="12.75" customHeight="1">
      <c r="A56" s="29"/>
      <c r="B56" s="29"/>
      <c r="C56" s="277"/>
      <c r="D56" s="277"/>
      <c r="I56" s="277"/>
      <c r="J56" s="277"/>
      <c r="K56" s="277"/>
      <c r="L56" s="277"/>
      <c r="M56" s="277"/>
      <c r="N56" s="277"/>
      <c r="O56" s="277"/>
      <c r="P56" s="277"/>
      <c r="Q56" s="277"/>
      <c r="R56" s="277"/>
      <c r="S56" s="277"/>
      <c r="T56" s="277"/>
      <c r="U56" s="277"/>
      <c r="V56" s="277"/>
      <c r="W56" s="277"/>
      <c r="X56" s="29"/>
      <c r="Y56" s="277"/>
      <c r="Z56" s="277"/>
      <c r="AA56" s="277"/>
      <c r="AB56" s="277"/>
      <c r="AC56" s="289"/>
      <c r="AD56" s="289"/>
      <c r="AE56" s="289"/>
      <c r="AF56" s="289"/>
      <c r="AG56" s="289"/>
      <c r="AH56" s="289"/>
      <c r="AI56" s="289"/>
      <c r="AJ56" s="289"/>
      <c r="AK56" s="289"/>
      <c r="AL56" s="289"/>
      <c r="AM56" s="289"/>
      <c r="AN56" s="289"/>
      <c r="AO56" s="289"/>
      <c r="AP56" s="289"/>
      <c r="AQ56" s="277"/>
      <c r="AR56" s="277"/>
      <c r="AS56" s="277"/>
      <c r="AT56" s="277"/>
      <c r="AU56" s="277"/>
      <c r="AV56" s="277"/>
      <c r="AW56" s="277"/>
    </row>
    <row r="57" spans="1:49" s="152" customFormat="1" ht="12.75" customHeight="1">
      <c r="A57" s="30"/>
      <c r="B57" s="185"/>
      <c r="C57" s="277"/>
      <c r="D57" s="277"/>
      <c r="I57" s="277"/>
      <c r="J57" s="277"/>
      <c r="K57" s="277"/>
      <c r="L57" s="277"/>
      <c r="M57" s="277"/>
      <c r="N57" s="277"/>
      <c r="O57" s="277"/>
      <c r="P57" s="277"/>
      <c r="Q57" s="277"/>
      <c r="R57" s="277"/>
      <c r="S57" s="277"/>
      <c r="T57" s="277"/>
      <c r="U57" s="277"/>
      <c r="V57" s="277"/>
      <c r="W57" s="277"/>
      <c r="X57" s="30"/>
      <c r="Y57" s="277"/>
      <c r="Z57" s="277"/>
      <c r="AA57" s="277"/>
      <c r="AB57" s="277"/>
      <c r="AC57" s="289"/>
      <c r="AD57" s="289"/>
      <c r="AE57" s="289"/>
      <c r="AF57" s="289"/>
      <c r="AG57" s="289"/>
      <c r="AH57" s="289"/>
      <c r="AI57" s="289"/>
      <c r="AJ57" s="289"/>
      <c r="AK57" s="289"/>
      <c r="AL57" s="289"/>
      <c r="AM57" s="289"/>
      <c r="AN57" s="289"/>
      <c r="AO57" s="289"/>
      <c r="AP57" s="289"/>
      <c r="AQ57" s="277"/>
      <c r="AR57" s="277"/>
      <c r="AS57" s="277"/>
      <c r="AT57" s="277"/>
      <c r="AU57" s="277"/>
      <c r="AV57" s="277"/>
      <c r="AW57" s="277"/>
    </row>
    <row r="58" spans="1:49" s="152" customFormat="1" ht="12.75" customHeight="1">
      <c r="A58" s="30"/>
      <c r="B58" s="185"/>
      <c r="C58" s="277"/>
      <c r="D58" s="277"/>
      <c r="I58" s="277"/>
      <c r="J58" s="277"/>
      <c r="K58" s="277"/>
      <c r="L58" s="277"/>
      <c r="M58" s="277"/>
      <c r="N58" s="277"/>
      <c r="O58" s="277"/>
      <c r="P58" s="277"/>
      <c r="Q58" s="277"/>
      <c r="R58" s="277"/>
      <c r="S58" s="277"/>
      <c r="T58" s="277"/>
      <c r="U58" s="277"/>
      <c r="V58" s="277"/>
      <c r="W58" s="277"/>
      <c r="X58" s="30"/>
      <c r="Y58" s="277"/>
      <c r="Z58" s="277"/>
      <c r="AA58" s="277"/>
      <c r="AB58" s="277"/>
      <c r="AC58" s="289"/>
      <c r="AD58" s="289"/>
      <c r="AE58" s="289"/>
      <c r="AF58" s="289"/>
      <c r="AG58" s="289"/>
      <c r="AH58" s="289"/>
      <c r="AI58" s="289"/>
      <c r="AJ58" s="289"/>
      <c r="AK58" s="289"/>
      <c r="AL58" s="289"/>
      <c r="AM58" s="289"/>
      <c r="AN58" s="289"/>
      <c r="AO58" s="289"/>
      <c r="AP58" s="289"/>
      <c r="AQ58" s="277"/>
      <c r="AR58" s="277"/>
      <c r="AS58" s="277"/>
      <c r="AT58" s="277"/>
      <c r="AU58" s="277"/>
      <c r="AV58" s="277"/>
      <c r="AW58" s="277"/>
    </row>
    <row r="59" spans="1:49" s="152" customFormat="1">
      <c r="A59" s="31"/>
      <c r="B59" s="52"/>
      <c r="C59" s="277"/>
      <c r="D59" s="277"/>
      <c r="I59" s="277"/>
      <c r="J59" s="277"/>
      <c r="K59" s="277"/>
      <c r="L59" s="277"/>
      <c r="M59" s="277"/>
      <c r="N59" s="277"/>
      <c r="O59" s="277"/>
      <c r="P59" s="277"/>
      <c r="Q59" s="277"/>
      <c r="R59" s="277"/>
      <c r="S59" s="277"/>
      <c r="T59" s="277"/>
      <c r="U59" s="277"/>
      <c r="V59" s="277"/>
      <c r="W59" s="277"/>
      <c r="X59" s="31"/>
      <c r="Y59" s="277"/>
      <c r="Z59" s="277"/>
      <c r="AA59" s="277"/>
      <c r="AB59" s="277"/>
      <c r="AC59" s="289"/>
      <c r="AD59" s="289"/>
      <c r="AE59" s="289"/>
      <c r="AF59" s="289"/>
      <c r="AG59" s="289"/>
      <c r="AH59" s="289"/>
      <c r="AI59" s="289"/>
      <c r="AJ59" s="289"/>
      <c r="AK59" s="289"/>
      <c r="AL59" s="289"/>
      <c r="AM59" s="289"/>
      <c r="AN59" s="289"/>
      <c r="AO59" s="289"/>
      <c r="AP59" s="289"/>
      <c r="AQ59" s="277"/>
      <c r="AR59" s="277"/>
      <c r="AS59" s="277"/>
      <c r="AT59" s="277"/>
      <c r="AU59" s="277"/>
      <c r="AV59" s="277"/>
      <c r="AW59" s="277"/>
    </row>
    <row r="60" spans="1:49" s="152" customFormat="1" ht="12.75" customHeight="1">
      <c r="A60" s="31"/>
      <c r="B60" s="143"/>
      <c r="C60" s="277"/>
      <c r="D60" s="277"/>
      <c r="I60" s="277"/>
      <c r="J60" s="277"/>
      <c r="K60" s="277"/>
      <c r="L60" s="277"/>
      <c r="M60" s="277"/>
      <c r="N60" s="277"/>
      <c r="O60" s="277"/>
      <c r="P60" s="277"/>
      <c r="Q60" s="277"/>
      <c r="R60" s="277"/>
      <c r="S60" s="277"/>
      <c r="T60" s="277"/>
      <c r="U60" s="277"/>
      <c r="V60" s="277"/>
      <c r="W60" s="277"/>
      <c r="X60" s="31"/>
      <c r="Y60" s="277"/>
      <c r="Z60" s="277"/>
      <c r="AA60" s="277"/>
      <c r="AB60" s="277"/>
      <c r="AC60" s="289"/>
      <c r="AD60" s="289"/>
      <c r="AE60" s="289"/>
      <c r="AF60" s="289"/>
      <c r="AG60" s="289"/>
      <c r="AH60" s="289"/>
      <c r="AI60" s="289"/>
      <c r="AJ60" s="289"/>
      <c r="AK60" s="289"/>
      <c r="AL60" s="289"/>
      <c r="AM60" s="289"/>
      <c r="AN60" s="289"/>
      <c r="AO60" s="289"/>
      <c r="AP60" s="289"/>
      <c r="AQ60" s="277"/>
      <c r="AR60" s="277"/>
      <c r="AS60" s="277"/>
      <c r="AT60" s="277"/>
      <c r="AU60" s="277"/>
      <c r="AV60" s="277"/>
      <c r="AW60" s="277"/>
    </row>
    <row r="61" spans="1:49" s="152" customFormat="1" ht="12.75" customHeight="1">
      <c r="A61" s="31"/>
      <c r="B61" s="14"/>
      <c r="C61" s="277"/>
      <c r="D61" s="277"/>
      <c r="I61" s="277"/>
      <c r="J61" s="277"/>
      <c r="K61" s="277"/>
      <c r="L61" s="277"/>
      <c r="M61" s="277"/>
      <c r="N61" s="277"/>
      <c r="O61" s="277"/>
      <c r="P61" s="277"/>
      <c r="Q61" s="277"/>
      <c r="R61" s="277"/>
      <c r="S61" s="277"/>
      <c r="T61" s="277"/>
      <c r="U61" s="277"/>
      <c r="V61" s="277"/>
      <c r="W61" s="277"/>
      <c r="X61" s="31"/>
      <c r="Y61" s="277"/>
      <c r="Z61" s="277"/>
      <c r="AA61" s="277"/>
      <c r="AB61" s="277"/>
      <c r="AC61" s="289"/>
      <c r="AD61" s="289"/>
      <c r="AE61" s="289"/>
      <c r="AF61" s="289"/>
      <c r="AG61" s="289"/>
      <c r="AH61" s="289"/>
      <c r="AI61" s="289"/>
      <c r="AJ61" s="289"/>
      <c r="AK61" s="289"/>
      <c r="AL61" s="289"/>
      <c r="AM61" s="289"/>
      <c r="AN61" s="289"/>
      <c r="AO61" s="289"/>
      <c r="AP61" s="289"/>
      <c r="AQ61" s="277"/>
      <c r="AR61" s="277"/>
      <c r="AS61" s="277"/>
      <c r="AT61" s="277"/>
      <c r="AU61" s="277"/>
      <c r="AV61" s="277"/>
      <c r="AW61" s="277"/>
    </row>
    <row r="62" spans="1:49" s="152" customFormat="1" ht="12.75" customHeight="1">
      <c r="A62" s="31"/>
      <c r="B62" s="14"/>
      <c r="C62" s="277"/>
      <c r="D62" s="277"/>
      <c r="I62" s="277"/>
      <c r="J62" s="277"/>
      <c r="K62" s="277"/>
      <c r="L62" s="277"/>
      <c r="M62" s="277"/>
      <c r="N62" s="277"/>
      <c r="O62" s="277"/>
      <c r="P62" s="277"/>
      <c r="Q62" s="277"/>
      <c r="R62" s="277"/>
      <c r="S62" s="277"/>
      <c r="T62" s="277"/>
      <c r="U62" s="277"/>
      <c r="V62" s="277"/>
      <c r="W62" s="277"/>
      <c r="X62" s="31"/>
      <c r="Y62" s="277"/>
      <c r="Z62" s="277"/>
      <c r="AA62" s="277"/>
      <c r="AB62" s="277"/>
      <c r="AC62" s="289"/>
      <c r="AD62" s="289"/>
      <c r="AE62" s="289"/>
      <c r="AF62" s="289"/>
      <c r="AG62" s="289"/>
      <c r="AH62" s="289"/>
      <c r="AI62" s="289"/>
      <c r="AJ62" s="289"/>
      <c r="AK62" s="289"/>
      <c r="AL62" s="289"/>
      <c r="AM62" s="289"/>
      <c r="AN62" s="289"/>
      <c r="AO62" s="289"/>
      <c r="AP62" s="289"/>
      <c r="AQ62" s="277"/>
      <c r="AR62" s="277"/>
      <c r="AS62" s="277"/>
      <c r="AT62" s="277"/>
      <c r="AU62" s="277"/>
      <c r="AV62" s="277"/>
      <c r="AW62" s="277"/>
    </row>
    <row r="63" spans="1:49" s="152" customFormat="1" ht="12.75" customHeight="1">
      <c r="A63" s="31"/>
      <c r="B63" s="14"/>
      <c r="C63" s="277"/>
      <c r="D63" s="277"/>
      <c r="I63" s="277"/>
      <c r="J63" s="277"/>
      <c r="K63" s="277"/>
      <c r="L63" s="277"/>
      <c r="M63" s="277"/>
      <c r="N63" s="277"/>
      <c r="O63" s="277"/>
      <c r="P63" s="277"/>
      <c r="Q63" s="277"/>
      <c r="R63" s="277"/>
      <c r="S63" s="277"/>
      <c r="T63" s="277"/>
      <c r="U63" s="277"/>
      <c r="V63" s="277"/>
      <c r="W63" s="277"/>
      <c r="X63" s="31"/>
      <c r="Y63" s="277"/>
      <c r="Z63" s="277"/>
      <c r="AA63" s="277"/>
      <c r="AB63" s="277"/>
      <c r="AC63" s="289"/>
      <c r="AD63" s="289"/>
      <c r="AE63" s="289"/>
      <c r="AF63" s="289"/>
      <c r="AG63" s="289"/>
      <c r="AH63" s="289"/>
      <c r="AI63" s="289"/>
      <c r="AJ63" s="289"/>
      <c r="AK63" s="289"/>
      <c r="AL63" s="289"/>
      <c r="AM63" s="289"/>
      <c r="AN63" s="289"/>
      <c r="AO63" s="289"/>
      <c r="AP63" s="289"/>
      <c r="AQ63" s="277"/>
      <c r="AR63" s="277"/>
      <c r="AS63" s="277"/>
      <c r="AT63" s="277"/>
      <c r="AU63" s="277"/>
      <c r="AV63" s="277"/>
      <c r="AW63" s="277"/>
    </row>
    <row r="64" spans="1:49" s="152" customFormat="1" ht="12.75" customHeight="1">
      <c r="A64" s="31"/>
      <c r="B64" s="14"/>
      <c r="C64" s="277"/>
      <c r="D64" s="277"/>
      <c r="I64" s="277"/>
      <c r="J64" s="277"/>
      <c r="K64" s="277"/>
      <c r="L64" s="277"/>
      <c r="M64" s="277"/>
      <c r="N64" s="277"/>
      <c r="O64" s="277"/>
      <c r="P64" s="277"/>
      <c r="Q64" s="277"/>
      <c r="R64" s="277"/>
      <c r="S64" s="277"/>
      <c r="T64" s="277"/>
      <c r="U64" s="277"/>
      <c r="V64" s="277"/>
      <c r="W64" s="277"/>
      <c r="X64" s="31"/>
      <c r="Y64" s="277"/>
      <c r="Z64" s="277"/>
      <c r="AA64" s="277"/>
      <c r="AB64" s="277"/>
      <c r="AC64" s="289"/>
      <c r="AD64" s="289"/>
      <c r="AE64" s="289"/>
      <c r="AF64" s="289"/>
      <c r="AG64" s="289"/>
      <c r="AH64" s="289"/>
      <c r="AI64" s="289"/>
      <c r="AJ64" s="289"/>
      <c r="AK64" s="289"/>
      <c r="AL64" s="289"/>
      <c r="AM64" s="289"/>
      <c r="AN64" s="289"/>
      <c r="AO64" s="289"/>
      <c r="AP64" s="289"/>
      <c r="AQ64" s="277"/>
      <c r="AR64" s="277"/>
      <c r="AS64" s="277"/>
      <c r="AT64" s="277"/>
      <c r="AU64" s="277"/>
      <c r="AV64" s="277"/>
      <c r="AW64" s="277"/>
    </row>
    <row r="65" spans="1:49" s="152" customFormat="1" ht="12.75" customHeight="1">
      <c r="A65" s="31"/>
      <c r="B65" s="14"/>
      <c r="C65" s="277"/>
      <c r="D65" s="277"/>
      <c r="I65" s="277"/>
      <c r="J65" s="277"/>
      <c r="K65" s="277"/>
      <c r="L65" s="277"/>
      <c r="M65" s="277"/>
      <c r="N65" s="277"/>
      <c r="O65" s="277"/>
      <c r="P65" s="277"/>
      <c r="Q65" s="277"/>
      <c r="R65" s="277"/>
      <c r="S65" s="277"/>
      <c r="T65" s="277"/>
      <c r="U65" s="277"/>
      <c r="V65" s="277"/>
      <c r="W65" s="277"/>
      <c r="X65" s="31"/>
      <c r="Y65" s="277"/>
      <c r="Z65" s="277"/>
      <c r="AA65" s="277"/>
      <c r="AB65" s="277"/>
      <c r="AC65" s="289"/>
      <c r="AD65" s="289"/>
      <c r="AE65" s="289"/>
      <c r="AF65" s="289"/>
      <c r="AG65" s="289"/>
      <c r="AH65" s="289"/>
      <c r="AI65" s="289"/>
      <c r="AJ65" s="289"/>
      <c r="AK65" s="289"/>
      <c r="AL65" s="289"/>
      <c r="AM65" s="289"/>
      <c r="AN65" s="289"/>
      <c r="AO65" s="289"/>
      <c r="AP65" s="289"/>
      <c r="AQ65" s="277"/>
      <c r="AR65" s="277"/>
      <c r="AS65" s="277"/>
      <c r="AT65" s="277"/>
      <c r="AU65" s="277"/>
      <c r="AV65" s="277"/>
      <c r="AW65" s="277"/>
    </row>
    <row r="66" spans="1:49" s="152" customFormat="1" ht="12.75" customHeight="1">
      <c r="A66" s="31"/>
      <c r="B66" s="14"/>
      <c r="C66" s="277"/>
      <c r="D66" s="277"/>
      <c r="I66" s="277"/>
      <c r="J66" s="277"/>
      <c r="K66" s="277"/>
      <c r="L66" s="277"/>
      <c r="M66" s="277"/>
      <c r="N66" s="277"/>
      <c r="O66" s="277"/>
      <c r="P66" s="277"/>
      <c r="Q66" s="277"/>
      <c r="R66" s="277"/>
      <c r="S66" s="277"/>
      <c r="T66" s="277"/>
      <c r="U66" s="277"/>
      <c r="V66" s="277"/>
      <c r="W66" s="277"/>
      <c r="X66" s="31"/>
      <c r="Y66" s="277"/>
      <c r="Z66" s="277"/>
      <c r="AA66" s="277"/>
      <c r="AB66" s="277"/>
      <c r="AC66" s="289"/>
      <c r="AD66" s="289"/>
      <c r="AE66" s="289"/>
      <c r="AF66" s="289"/>
      <c r="AG66" s="289"/>
      <c r="AH66" s="289"/>
      <c r="AI66" s="289"/>
      <c r="AJ66" s="289"/>
      <c r="AK66" s="289"/>
      <c r="AL66" s="289"/>
      <c r="AM66" s="289"/>
      <c r="AN66" s="289"/>
      <c r="AO66" s="289"/>
      <c r="AP66" s="289"/>
      <c r="AQ66" s="277"/>
      <c r="AR66" s="277"/>
      <c r="AS66" s="277"/>
      <c r="AT66" s="277"/>
      <c r="AU66" s="277"/>
      <c r="AV66" s="277"/>
      <c r="AW66" s="277"/>
    </row>
    <row r="67" spans="1:49" s="152" customFormat="1" ht="12.75" customHeight="1">
      <c r="A67" s="31"/>
      <c r="B67" s="14"/>
      <c r="C67" s="277"/>
      <c r="D67" s="277"/>
      <c r="I67" s="277"/>
      <c r="J67" s="277"/>
      <c r="K67" s="277"/>
      <c r="L67" s="277"/>
      <c r="M67" s="277"/>
      <c r="N67" s="277"/>
      <c r="O67" s="277"/>
      <c r="P67" s="277"/>
      <c r="Q67" s="277"/>
      <c r="R67" s="277"/>
      <c r="S67" s="277"/>
      <c r="T67" s="277"/>
      <c r="U67" s="277"/>
      <c r="V67" s="277"/>
      <c r="W67" s="277"/>
      <c r="X67" s="31"/>
      <c r="Y67" s="277"/>
      <c r="Z67" s="277"/>
      <c r="AA67" s="277"/>
      <c r="AB67" s="277"/>
      <c r="AC67" s="289"/>
      <c r="AD67" s="289"/>
      <c r="AE67" s="289"/>
      <c r="AF67" s="289"/>
      <c r="AG67" s="289"/>
      <c r="AH67" s="289"/>
      <c r="AI67" s="289"/>
      <c r="AJ67" s="289"/>
      <c r="AK67" s="289"/>
      <c r="AL67" s="289"/>
      <c r="AM67" s="289"/>
      <c r="AN67" s="289"/>
      <c r="AO67" s="289"/>
      <c r="AP67" s="289"/>
      <c r="AQ67" s="277"/>
      <c r="AR67" s="277"/>
      <c r="AS67" s="277"/>
      <c r="AT67" s="277"/>
      <c r="AU67" s="277"/>
      <c r="AV67" s="277"/>
      <c r="AW67" s="277"/>
    </row>
    <row r="68" spans="1:49" s="152" customFormat="1" ht="12.75" customHeight="1">
      <c r="A68" s="31"/>
      <c r="B68" s="14"/>
      <c r="C68" s="277"/>
      <c r="D68" s="277"/>
      <c r="I68" s="277"/>
      <c r="J68" s="277"/>
      <c r="K68" s="277"/>
      <c r="L68" s="277"/>
      <c r="M68" s="277"/>
      <c r="N68" s="277"/>
      <c r="O68" s="277"/>
      <c r="P68" s="277"/>
      <c r="Q68" s="277"/>
      <c r="R68" s="277"/>
      <c r="S68" s="277"/>
      <c r="T68" s="277"/>
      <c r="U68" s="277"/>
      <c r="V68" s="277"/>
      <c r="W68" s="277"/>
      <c r="X68" s="31"/>
      <c r="Y68" s="277"/>
      <c r="Z68" s="277"/>
      <c r="AA68" s="277"/>
      <c r="AB68" s="277"/>
      <c r="AC68" s="289"/>
      <c r="AD68" s="289"/>
      <c r="AE68" s="289"/>
      <c r="AF68" s="289"/>
      <c r="AG68" s="289"/>
      <c r="AH68" s="289"/>
      <c r="AI68" s="289"/>
      <c r="AJ68" s="289"/>
      <c r="AK68" s="289"/>
      <c r="AL68" s="289"/>
      <c r="AM68" s="289"/>
      <c r="AN68" s="289"/>
      <c r="AO68" s="289"/>
      <c r="AP68" s="289"/>
      <c r="AQ68" s="277"/>
      <c r="AR68" s="277"/>
      <c r="AS68" s="277"/>
      <c r="AT68" s="277"/>
      <c r="AU68" s="277"/>
      <c r="AV68" s="277"/>
      <c r="AW68" s="277"/>
    </row>
    <row r="69" spans="1:49" s="152" customFormat="1" ht="12.75" customHeight="1">
      <c r="A69" s="31"/>
      <c r="B69" s="14"/>
      <c r="C69" s="277"/>
      <c r="D69" s="277"/>
      <c r="I69" s="277"/>
      <c r="J69" s="277"/>
      <c r="K69" s="277"/>
      <c r="L69" s="277"/>
      <c r="M69" s="277"/>
      <c r="N69" s="277"/>
      <c r="O69" s="277"/>
      <c r="P69" s="277"/>
      <c r="Q69" s="277"/>
      <c r="R69" s="277"/>
      <c r="S69" s="277"/>
      <c r="T69" s="277"/>
      <c r="U69" s="277"/>
      <c r="V69" s="277"/>
      <c r="W69" s="277"/>
      <c r="X69" s="31"/>
      <c r="Y69" s="277"/>
      <c r="Z69" s="277"/>
      <c r="AA69" s="277"/>
      <c r="AB69" s="277"/>
      <c r="AC69" s="289"/>
      <c r="AD69" s="289"/>
      <c r="AE69" s="289"/>
      <c r="AF69" s="289"/>
      <c r="AG69" s="289"/>
      <c r="AH69" s="289"/>
      <c r="AI69" s="289"/>
      <c r="AJ69" s="289"/>
      <c r="AK69" s="289"/>
      <c r="AL69" s="289"/>
      <c r="AM69" s="289"/>
      <c r="AN69" s="289"/>
      <c r="AO69" s="289"/>
      <c r="AP69" s="289"/>
      <c r="AQ69" s="277"/>
      <c r="AR69" s="277"/>
      <c r="AS69" s="277"/>
      <c r="AT69" s="277"/>
      <c r="AU69" s="277"/>
      <c r="AV69" s="277"/>
      <c r="AW69" s="277"/>
    </row>
    <row r="70" spans="1:49" s="152" customFormat="1" ht="12.75" customHeight="1">
      <c r="A70" s="31"/>
      <c r="B70" s="14"/>
      <c r="C70" s="277"/>
      <c r="D70" s="277"/>
      <c r="I70" s="277"/>
      <c r="J70" s="277"/>
      <c r="K70" s="277"/>
      <c r="L70" s="277"/>
      <c r="M70" s="277"/>
      <c r="N70" s="277"/>
      <c r="O70" s="277"/>
      <c r="P70" s="277"/>
      <c r="Q70" s="277"/>
      <c r="R70" s="277"/>
      <c r="S70" s="277"/>
      <c r="T70" s="277"/>
      <c r="U70" s="277"/>
      <c r="V70" s="277"/>
      <c r="W70" s="277"/>
      <c r="X70" s="31"/>
      <c r="Y70" s="277"/>
      <c r="Z70" s="277"/>
      <c r="AA70" s="277"/>
      <c r="AB70" s="277"/>
      <c r="AC70" s="289"/>
      <c r="AD70" s="289"/>
      <c r="AE70" s="289"/>
      <c r="AF70" s="289"/>
      <c r="AG70" s="289"/>
      <c r="AH70" s="289"/>
      <c r="AI70" s="289"/>
      <c r="AJ70" s="289"/>
      <c r="AK70" s="289"/>
      <c r="AL70" s="289"/>
      <c r="AM70" s="289"/>
      <c r="AN70" s="289"/>
      <c r="AO70" s="289"/>
      <c r="AP70" s="289"/>
      <c r="AQ70" s="277"/>
      <c r="AR70" s="277"/>
      <c r="AS70" s="277"/>
      <c r="AT70" s="277"/>
      <c r="AU70" s="277"/>
      <c r="AV70" s="277"/>
      <c r="AW70" s="277"/>
    </row>
    <row r="71" spans="1:49" s="152" customFormat="1" ht="12.75" customHeight="1">
      <c r="A71" s="31"/>
      <c r="B71" s="14"/>
      <c r="C71" s="277"/>
      <c r="D71" s="277"/>
      <c r="I71" s="277"/>
      <c r="J71" s="277"/>
      <c r="K71" s="277"/>
      <c r="L71" s="277"/>
      <c r="M71" s="277"/>
      <c r="N71" s="277"/>
      <c r="O71" s="277"/>
      <c r="P71" s="277"/>
      <c r="Q71" s="277"/>
      <c r="R71" s="277"/>
      <c r="S71" s="277"/>
      <c r="T71" s="277"/>
      <c r="U71" s="277"/>
      <c r="V71" s="277"/>
      <c r="W71" s="277"/>
      <c r="X71" s="31"/>
      <c r="Y71" s="277"/>
      <c r="Z71" s="277"/>
      <c r="AA71" s="277"/>
      <c r="AB71" s="277"/>
      <c r="AC71" s="289"/>
      <c r="AD71" s="289"/>
      <c r="AE71" s="289"/>
      <c r="AF71" s="289"/>
      <c r="AG71" s="289"/>
      <c r="AH71" s="289"/>
      <c r="AI71" s="289"/>
      <c r="AJ71" s="289"/>
      <c r="AK71" s="289"/>
      <c r="AL71" s="289"/>
      <c r="AM71" s="289"/>
      <c r="AN71" s="289"/>
      <c r="AO71" s="289"/>
      <c r="AP71" s="289"/>
      <c r="AQ71" s="277"/>
      <c r="AR71" s="277"/>
      <c r="AS71" s="277"/>
      <c r="AT71" s="277"/>
      <c r="AU71" s="277"/>
      <c r="AV71" s="277"/>
      <c r="AW71" s="277"/>
    </row>
    <row r="72" spans="1:49" s="152" customFormat="1">
      <c r="A72" s="31"/>
      <c r="B72" s="14"/>
      <c r="C72" s="279"/>
      <c r="D72" s="279"/>
      <c r="I72" s="279"/>
      <c r="J72" s="279"/>
      <c r="K72" s="277"/>
      <c r="L72" s="279"/>
      <c r="M72" s="279"/>
      <c r="N72" s="279"/>
      <c r="O72" s="279"/>
      <c r="P72" s="279"/>
      <c r="Q72" s="279"/>
      <c r="R72" s="279"/>
      <c r="S72" s="279"/>
      <c r="T72" s="279"/>
      <c r="U72" s="279"/>
      <c r="V72" s="279"/>
      <c r="W72" s="279"/>
      <c r="X72" s="31"/>
      <c r="Y72" s="279"/>
      <c r="Z72" s="279"/>
      <c r="AA72" s="279"/>
      <c r="AB72" s="279"/>
      <c r="AC72" s="289"/>
      <c r="AD72" s="289"/>
      <c r="AE72" s="289"/>
      <c r="AF72" s="289"/>
      <c r="AG72" s="289"/>
      <c r="AH72" s="289"/>
      <c r="AI72" s="289"/>
      <c r="AJ72" s="289"/>
      <c r="AK72" s="289"/>
      <c r="AL72" s="289"/>
      <c r="AM72" s="289"/>
      <c r="AN72" s="289"/>
      <c r="AO72" s="289"/>
      <c r="AP72" s="289"/>
      <c r="AQ72" s="279"/>
      <c r="AR72" s="279"/>
      <c r="AS72" s="279"/>
      <c r="AT72" s="279"/>
      <c r="AU72" s="279"/>
      <c r="AV72" s="279"/>
      <c r="AW72" s="279"/>
    </row>
    <row r="73" spans="1:49" s="152" customFormat="1">
      <c r="A73" s="31"/>
      <c r="B73" s="14"/>
      <c r="C73" s="268"/>
      <c r="D73" s="268"/>
      <c r="I73" s="268"/>
      <c r="J73" s="268"/>
      <c r="K73" s="255"/>
      <c r="L73" s="280"/>
      <c r="M73" s="268"/>
      <c r="N73" s="280"/>
      <c r="O73" s="268"/>
      <c r="P73" s="280"/>
      <c r="Q73" s="268"/>
      <c r="R73" s="268"/>
      <c r="S73" s="268"/>
      <c r="T73" s="268"/>
      <c r="U73" s="268"/>
      <c r="V73" s="268"/>
      <c r="W73" s="268"/>
      <c r="X73" s="31"/>
      <c r="Y73" s="268"/>
      <c r="Z73" s="268"/>
      <c r="AA73" s="268"/>
      <c r="AB73" s="268"/>
      <c r="AC73" s="289"/>
      <c r="AD73" s="289"/>
      <c r="AE73" s="289"/>
      <c r="AF73" s="289"/>
      <c r="AG73" s="289"/>
      <c r="AH73" s="289"/>
      <c r="AI73" s="289"/>
      <c r="AJ73" s="289"/>
      <c r="AK73" s="289"/>
      <c r="AL73" s="289"/>
      <c r="AM73" s="289"/>
      <c r="AN73" s="289"/>
      <c r="AO73" s="289"/>
      <c r="AP73" s="289"/>
      <c r="AQ73" s="268"/>
      <c r="AR73" s="268"/>
      <c r="AS73" s="268"/>
      <c r="AT73" s="280"/>
      <c r="AU73" s="268"/>
      <c r="AV73" s="268"/>
      <c r="AW73" s="268"/>
    </row>
    <row r="74" spans="1:49" s="152" customFormat="1">
      <c r="A74" s="31"/>
      <c r="B74" s="14"/>
      <c r="C74" s="268"/>
      <c r="D74" s="268"/>
      <c r="I74" s="268"/>
      <c r="J74" s="268"/>
      <c r="K74" s="255"/>
      <c r="L74" s="280"/>
      <c r="M74" s="268"/>
      <c r="N74" s="280"/>
      <c r="O74" s="268"/>
      <c r="P74" s="280"/>
      <c r="Q74" s="268"/>
      <c r="R74" s="268"/>
      <c r="S74" s="268"/>
      <c r="T74" s="268"/>
      <c r="U74" s="268"/>
      <c r="V74" s="268"/>
      <c r="W74" s="268"/>
      <c r="X74" s="31"/>
      <c r="Y74" s="268"/>
      <c r="Z74" s="268"/>
      <c r="AA74" s="268"/>
      <c r="AB74" s="268"/>
      <c r="AC74" s="289"/>
      <c r="AD74" s="289"/>
      <c r="AE74" s="289"/>
      <c r="AF74" s="289"/>
      <c r="AG74" s="289"/>
      <c r="AH74" s="289"/>
      <c r="AI74" s="289"/>
      <c r="AJ74" s="289"/>
      <c r="AK74" s="289"/>
      <c r="AL74" s="289"/>
      <c r="AM74" s="289"/>
      <c r="AN74" s="289"/>
      <c r="AO74" s="289"/>
      <c r="AP74" s="289"/>
      <c r="AQ74" s="268"/>
      <c r="AR74" s="268"/>
      <c r="AS74" s="268"/>
      <c r="AT74" s="280"/>
      <c r="AU74" s="268"/>
      <c r="AV74" s="268"/>
      <c r="AW74" s="268"/>
    </row>
    <row r="75" spans="1:49" s="152" customFormat="1">
      <c r="A75" s="31"/>
      <c r="B75" s="14"/>
      <c r="C75" s="268"/>
      <c r="D75" s="268"/>
      <c r="I75" s="268"/>
      <c r="J75" s="268"/>
      <c r="K75" s="255"/>
      <c r="L75" s="280"/>
      <c r="M75" s="268"/>
      <c r="N75" s="280"/>
      <c r="O75" s="268"/>
      <c r="P75" s="280"/>
      <c r="Q75" s="268"/>
      <c r="R75" s="268"/>
      <c r="S75" s="268"/>
      <c r="T75" s="268"/>
      <c r="U75" s="268"/>
      <c r="V75" s="268"/>
      <c r="W75" s="268"/>
      <c r="X75" s="31"/>
      <c r="Y75" s="268"/>
      <c r="Z75" s="268"/>
      <c r="AA75" s="268"/>
      <c r="AB75" s="268"/>
      <c r="AC75" s="289"/>
      <c r="AD75" s="289"/>
      <c r="AE75" s="289"/>
      <c r="AF75" s="289"/>
      <c r="AG75" s="289"/>
      <c r="AH75" s="289"/>
      <c r="AI75" s="289"/>
      <c r="AJ75" s="289"/>
      <c r="AK75" s="289"/>
      <c r="AL75" s="289"/>
      <c r="AM75" s="289"/>
      <c r="AN75" s="289"/>
      <c r="AO75" s="289"/>
      <c r="AP75" s="289"/>
      <c r="AQ75" s="268"/>
      <c r="AR75" s="268"/>
      <c r="AS75" s="268"/>
      <c r="AT75" s="280"/>
      <c r="AU75" s="268"/>
      <c r="AV75" s="268"/>
      <c r="AW75" s="268"/>
    </row>
    <row r="76" spans="1:49" s="152" customFormat="1">
      <c r="A76" s="31"/>
      <c r="B76" s="14"/>
      <c r="C76" s="268"/>
      <c r="D76" s="268"/>
      <c r="I76" s="268"/>
      <c r="J76" s="268"/>
      <c r="K76" s="255"/>
      <c r="L76" s="280"/>
      <c r="M76" s="268"/>
      <c r="N76" s="280"/>
      <c r="O76" s="268"/>
      <c r="P76" s="280"/>
      <c r="Q76" s="268"/>
      <c r="R76" s="268"/>
      <c r="S76" s="268"/>
      <c r="T76" s="268"/>
      <c r="U76" s="268"/>
      <c r="V76" s="268"/>
      <c r="W76" s="268"/>
      <c r="X76" s="31"/>
      <c r="Y76" s="268"/>
      <c r="Z76" s="268"/>
      <c r="AA76" s="268"/>
      <c r="AB76" s="268"/>
      <c r="AC76" s="289"/>
      <c r="AD76" s="289"/>
      <c r="AE76" s="289"/>
      <c r="AF76" s="289"/>
      <c r="AG76" s="289"/>
      <c r="AH76" s="289"/>
      <c r="AI76" s="289"/>
      <c r="AJ76" s="289"/>
      <c r="AK76" s="289"/>
      <c r="AL76" s="289"/>
      <c r="AM76" s="289"/>
      <c r="AN76" s="289"/>
      <c r="AO76" s="289"/>
      <c r="AP76" s="289"/>
      <c r="AQ76" s="268"/>
      <c r="AR76" s="268"/>
      <c r="AS76" s="268"/>
      <c r="AT76" s="280"/>
      <c r="AU76" s="268"/>
      <c r="AV76" s="268"/>
      <c r="AW76" s="268"/>
    </row>
    <row r="77" spans="1:49" s="152" customFormat="1">
      <c r="A77" s="31"/>
      <c r="B77" s="14"/>
      <c r="C77" s="268"/>
      <c r="D77" s="268"/>
      <c r="I77" s="268"/>
      <c r="J77" s="268"/>
      <c r="K77" s="255"/>
      <c r="L77" s="280"/>
      <c r="M77" s="268"/>
      <c r="N77" s="280"/>
      <c r="O77" s="268"/>
      <c r="P77" s="280"/>
      <c r="Q77" s="268"/>
      <c r="R77" s="268"/>
      <c r="S77" s="268"/>
      <c r="T77" s="268"/>
      <c r="U77" s="268"/>
      <c r="V77" s="268"/>
      <c r="W77" s="268"/>
      <c r="X77" s="31"/>
      <c r="Y77" s="268"/>
      <c r="Z77" s="268"/>
      <c r="AA77" s="268"/>
      <c r="AB77" s="268"/>
      <c r="AC77" s="289"/>
      <c r="AD77" s="289"/>
      <c r="AE77" s="289"/>
      <c r="AF77" s="289"/>
      <c r="AG77" s="289"/>
      <c r="AH77" s="289"/>
      <c r="AI77" s="289"/>
      <c r="AJ77" s="289"/>
      <c r="AK77" s="289"/>
      <c r="AL77" s="289"/>
      <c r="AM77" s="289"/>
      <c r="AN77" s="289"/>
      <c r="AO77" s="289"/>
      <c r="AP77" s="289"/>
      <c r="AQ77" s="268"/>
      <c r="AR77" s="268"/>
      <c r="AS77" s="268"/>
      <c r="AT77" s="280"/>
      <c r="AU77" s="268"/>
      <c r="AV77" s="268"/>
      <c r="AW77" s="268"/>
    </row>
    <row r="78" spans="1:49" s="152" customFormat="1">
      <c r="A78" s="31"/>
      <c r="B78" s="14"/>
      <c r="C78" s="268"/>
      <c r="D78" s="268"/>
      <c r="I78" s="268"/>
      <c r="J78" s="268"/>
      <c r="K78" s="255"/>
      <c r="L78" s="280"/>
      <c r="M78" s="268"/>
      <c r="N78" s="280"/>
      <c r="O78" s="268"/>
      <c r="P78" s="280"/>
      <c r="Q78" s="268"/>
      <c r="R78" s="268"/>
      <c r="S78" s="268"/>
      <c r="T78" s="268"/>
      <c r="U78" s="268"/>
      <c r="V78" s="268"/>
      <c r="W78" s="268"/>
      <c r="X78" s="31"/>
      <c r="Y78" s="268"/>
      <c r="Z78" s="268"/>
      <c r="AA78" s="268"/>
      <c r="AB78" s="268"/>
      <c r="AC78" s="289"/>
      <c r="AD78" s="289"/>
      <c r="AE78" s="289"/>
      <c r="AF78" s="289"/>
      <c r="AG78" s="289"/>
      <c r="AH78" s="289"/>
      <c r="AI78" s="289"/>
      <c r="AJ78" s="289"/>
      <c r="AK78" s="289"/>
      <c r="AL78" s="289"/>
      <c r="AM78" s="289"/>
      <c r="AN78" s="289"/>
      <c r="AO78" s="289"/>
      <c r="AP78" s="289"/>
      <c r="AQ78" s="268"/>
      <c r="AR78" s="268"/>
      <c r="AS78" s="268"/>
      <c r="AT78" s="280"/>
      <c r="AU78" s="268"/>
      <c r="AV78" s="268"/>
      <c r="AW78" s="268"/>
    </row>
    <row r="79" spans="1:49" s="152" customFormat="1">
      <c r="A79" s="31"/>
      <c r="B79" s="14"/>
      <c r="C79" s="268"/>
      <c r="D79" s="268"/>
      <c r="I79" s="268"/>
      <c r="J79" s="268"/>
      <c r="K79" s="255"/>
      <c r="L79" s="280"/>
      <c r="M79" s="268"/>
      <c r="N79" s="280"/>
      <c r="O79" s="268"/>
      <c r="P79" s="280"/>
      <c r="Q79" s="268"/>
      <c r="R79" s="268"/>
      <c r="S79" s="268"/>
      <c r="T79" s="268"/>
      <c r="U79" s="268"/>
      <c r="V79" s="268"/>
      <c r="W79" s="268"/>
      <c r="X79" s="31"/>
      <c r="Y79" s="268"/>
      <c r="Z79" s="268"/>
      <c r="AA79" s="268"/>
      <c r="AB79" s="268"/>
      <c r="AC79" s="289"/>
      <c r="AD79" s="289"/>
      <c r="AE79" s="289"/>
      <c r="AF79" s="289"/>
      <c r="AG79" s="289"/>
      <c r="AH79" s="289"/>
      <c r="AI79" s="289"/>
      <c r="AJ79" s="289"/>
      <c r="AK79" s="289"/>
      <c r="AL79" s="289"/>
      <c r="AM79" s="289"/>
      <c r="AN79" s="289"/>
      <c r="AO79" s="289"/>
      <c r="AP79" s="289"/>
      <c r="AQ79" s="268"/>
      <c r="AR79" s="268"/>
      <c r="AS79" s="268"/>
      <c r="AT79" s="280"/>
      <c r="AU79" s="268"/>
      <c r="AV79" s="268"/>
      <c r="AW79" s="268"/>
    </row>
    <row r="80" spans="1:49" s="152" customFormat="1">
      <c r="A80" s="15"/>
      <c r="B80" s="15"/>
      <c r="C80" s="281"/>
      <c r="D80" s="281"/>
      <c r="I80" s="281"/>
      <c r="J80" s="281"/>
      <c r="K80" s="281"/>
      <c r="L80" s="281"/>
      <c r="M80" s="281"/>
      <c r="N80" s="281"/>
      <c r="O80" s="281"/>
      <c r="P80" s="281"/>
      <c r="Q80" s="281"/>
      <c r="R80" s="281"/>
      <c r="S80" s="281"/>
      <c r="T80" s="281"/>
      <c r="U80" s="281"/>
      <c r="V80" s="281"/>
      <c r="W80" s="281"/>
      <c r="X80" s="15"/>
      <c r="Y80" s="281"/>
      <c r="Z80" s="281"/>
      <c r="AA80" s="281"/>
      <c r="AB80" s="281"/>
      <c r="AC80" s="289"/>
      <c r="AD80" s="289"/>
      <c r="AE80" s="289"/>
      <c r="AF80" s="289"/>
      <c r="AG80" s="289"/>
      <c r="AH80" s="289"/>
      <c r="AI80" s="289"/>
      <c r="AJ80" s="289"/>
      <c r="AK80" s="289"/>
      <c r="AL80" s="289"/>
      <c r="AM80" s="289"/>
      <c r="AN80" s="289"/>
      <c r="AO80" s="289"/>
      <c r="AP80" s="289"/>
      <c r="AQ80" s="281"/>
      <c r="AR80" s="281"/>
      <c r="AS80" s="281"/>
      <c r="AT80" s="281"/>
      <c r="AU80" s="281"/>
      <c r="AV80" s="281"/>
      <c r="AW80" s="281"/>
    </row>
    <row r="81" spans="1:49" s="152" customFormat="1" ht="19">
      <c r="A81" s="34"/>
      <c r="B81" s="15"/>
      <c r="C81" s="268"/>
      <c r="D81" s="268"/>
      <c r="I81" s="268"/>
      <c r="J81" s="268"/>
      <c r="K81" s="255"/>
      <c r="L81" s="280"/>
      <c r="M81" s="268"/>
      <c r="N81" s="280"/>
      <c r="O81" s="268"/>
      <c r="P81" s="280"/>
      <c r="Q81" s="268"/>
      <c r="R81" s="268"/>
      <c r="S81" s="268"/>
      <c r="T81" s="268"/>
      <c r="U81" s="268"/>
      <c r="V81" s="268"/>
      <c r="W81" s="268"/>
      <c r="X81" s="34"/>
      <c r="Y81" s="268"/>
      <c r="Z81" s="268"/>
      <c r="AA81" s="268"/>
      <c r="AB81" s="268"/>
      <c r="AC81" s="289"/>
      <c r="AD81" s="289"/>
      <c r="AE81" s="289"/>
      <c r="AF81" s="289"/>
      <c r="AG81" s="289"/>
      <c r="AH81" s="289"/>
      <c r="AI81" s="289"/>
      <c r="AJ81" s="289"/>
      <c r="AK81" s="289"/>
      <c r="AL81" s="289"/>
      <c r="AM81" s="289"/>
      <c r="AN81" s="289"/>
      <c r="AO81" s="289"/>
      <c r="AP81" s="289"/>
      <c r="AQ81" s="268"/>
      <c r="AR81" s="268"/>
      <c r="AS81" s="268"/>
      <c r="AT81" s="280"/>
      <c r="AU81" s="268"/>
      <c r="AV81" s="268"/>
      <c r="AW81" s="268"/>
    </row>
    <row r="82" spans="1:49" s="152" customFormat="1" ht="19">
      <c r="A82" s="34"/>
      <c r="B82" s="15"/>
      <c r="C82" s="268"/>
      <c r="D82" s="268"/>
      <c r="I82" s="268"/>
      <c r="J82" s="268"/>
      <c r="K82" s="255"/>
      <c r="L82" s="280"/>
      <c r="M82" s="268"/>
      <c r="N82" s="280"/>
      <c r="O82" s="268"/>
      <c r="P82" s="280"/>
      <c r="Q82" s="268"/>
      <c r="R82" s="268"/>
      <c r="S82" s="268"/>
      <c r="T82" s="268"/>
      <c r="U82" s="268"/>
      <c r="V82" s="268"/>
      <c r="W82" s="268"/>
      <c r="X82" s="34"/>
      <c r="Y82" s="268"/>
      <c r="Z82" s="268"/>
      <c r="AA82" s="268"/>
      <c r="AB82" s="268"/>
      <c r="AC82" s="289"/>
      <c r="AD82" s="289"/>
      <c r="AE82" s="289"/>
      <c r="AF82" s="289"/>
      <c r="AG82" s="289"/>
      <c r="AH82" s="289"/>
      <c r="AI82" s="289"/>
      <c r="AJ82" s="289"/>
      <c r="AK82" s="289"/>
      <c r="AL82" s="289"/>
      <c r="AM82" s="289"/>
      <c r="AN82" s="289"/>
      <c r="AO82" s="289"/>
      <c r="AP82" s="289"/>
      <c r="AQ82" s="268"/>
      <c r="AR82" s="268"/>
      <c r="AS82" s="268"/>
      <c r="AT82" s="280"/>
      <c r="AU82" s="268"/>
      <c r="AV82" s="268"/>
      <c r="AW82" s="268"/>
    </row>
    <row r="83" spans="1:49" s="152" customFormat="1" ht="19">
      <c r="A83" s="34"/>
      <c r="B83" s="15"/>
      <c r="C83" s="268"/>
      <c r="D83" s="268"/>
      <c r="I83" s="268"/>
      <c r="J83" s="268"/>
      <c r="K83" s="255"/>
      <c r="L83" s="280"/>
      <c r="M83" s="268"/>
      <c r="N83" s="280"/>
      <c r="O83" s="268"/>
      <c r="P83" s="280"/>
      <c r="Q83" s="268"/>
      <c r="R83" s="268"/>
      <c r="S83" s="268"/>
      <c r="T83" s="268"/>
      <c r="U83" s="268"/>
      <c r="V83" s="268"/>
      <c r="W83" s="268"/>
      <c r="X83" s="34"/>
      <c r="Y83" s="268"/>
      <c r="Z83" s="268"/>
      <c r="AA83" s="268"/>
      <c r="AB83" s="268"/>
      <c r="AC83" s="289"/>
      <c r="AD83" s="289"/>
      <c r="AE83" s="289"/>
      <c r="AF83" s="289"/>
      <c r="AG83" s="289"/>
      <c r="AH83" s="289"/>
      <c r="AI83" s="289"/>
      <c r="AJ83" s="289"/>
      <c r="AK83" s="289"/>
      <c r="AL83" s="289"/>
      <c r="AM83" s="289"/>
      <c r="AN83" s="289"/>
      <c r="AO83" s="289"/>
      <c r="AP83" s="289"/>
      <c r="AQ83" s="268"/>
      <c r="AR83" s="268"/>
      <c r="AS83" s="268"/>
      <c r="AT83" s="280"/>
      <c r="AU83" s="268"/>
      <c r="AV83" s="268"/>
      <c r="AW83" s="268"/>
    </row>
    <row r="84" spans="1:49" ht="19">
      <c r="A84" s="34"/>
      <c r="B84" s="15"/>
      <c r="E84" s="152"/>
      <c r="F84" s="152"/>
      <c r="G84" s="152"/>
      <c r="H84" s="152"/>
      <c r="X84" s="34"/>
    </row>
    <row r="85" spans="1:49" ht="19">
      <c r="A85" s="34"/>
      <c r="B85" s="15"/>
      <c r="E85" s="152"/>
      <c r="F85" s="152"/>
      <c r="G85" s="152"/>
      <c r="H85" s="152"/>
      <c r="X85" s="34"/>
    </row>
    <row r="86" spans="1:49" ht="19">
      <c r="A86" s="34"/>
      <c r="B86" s="15"/>
      <c r="E86" s="152"/>
      <c r="F86" s="152"/>
      <c r="G86" s="152"/>
      <c r="H86" s="152"/>
      <c r="X86" s="34"/>
    </row>
    <row r="87" spans="1:49" ht="19">
      <c r="A87" s="34"/>
      <c r="B87" s="15"/>
      <c r="E87" s="152"/>
      <c r="F87" s="152"/>
      <c r="G87" s="152"/>
      <c r="H87" s="152"/>
      <c r="X87" s="34"/>
    </row>
    <row r="88" spans="1:49" ht="19">
      <c r="A88" s="34"/>
      <c r="B88" s="15"/>
      <c r="E88" s="152"/>
      <c r="F88" s="152"/>
      <c r="G88" s="152"/>
      <c r="H88" s="152"/>
      <c r="X88" s="34"/>
    </row>
    <row r="89" spans="1:49" ht="19">
      <c r="A89" s="34"/>
      <c r="B89" s="15"/>
      <c r="E89" s="152"/>
      <c r="F89" s="152"/>
      <c r="G89" s="152"/>
      <c r="H89" s="152"/>
      <c r="X89" s="34"/>
    </row>
    <row r="90" spans="1:49" ht="19">
      <c r="A90" s="34"/>
      <c r="B90" s="15"/>
      <c r="E90" s="152"/>
      <c r="F90" s="152"/>
      <c r="G90" s="152"/>
      <c r="H90" s="152"/>
      <c r="X90" s="34"/>
    </row>
    <row r="91" spans="1:49" ht="19">
      <c r="A91" s="34"/>
      <c r="B91" s="15"/>
      <c r="E91" s="152"/>
      <c r="F91" s="152"/>
      <c r="G91" s="152"/>
      <c r="H91" s="152"/>
      <c r="X91" s="34"/>
    </row>
    <row r="92" spans="1:49" ht="19">
      <c r="A92" s="34"/>
      <c r="B92" s="15"/>
      <c r="E92" s="152"/>
      <c r="F92" s="152"/>
      <c r="G92" s="152"/>
      <c r="H92" s="152"/>
      <c r="X92" s="34"/>
    </row>
    <row r="93" spans="1:49">
      <c r="A93" s="15"/>
      <c r="B93" s="15"/>
      <c r="E93" s="152"/>
      <c r="F93" s="152"/>
      <c r="G93" s="152"/>
      <c r="H93" s="152"/>
      <c r="X93" s="15"/>
    </row>
    <row r="94" spans="1:49" ht="19">
      <c r="A94" s="35"/>
      <c r="B94" s="15"/>
      <c r="E94" s="152"/>
      <c r="F94" s="152"/>
      <c r="G94" s="152"/>
      <c r="H94" s="152"/>
      <c r="X94" s="35"/>
    </row>
    <row r="95" spans="1:49" ht="19">
      <c r="A95" s="35"/>
      <c r="B95" s="15"/>
      <c r="E95" s="152"/>
      <c r="F95" s="152"/>
      <c r="G95" s="152"/>
      <c r="H95" s="152"/>
      <c r="X95" s="35"/>
    </row>
    <row r="96" spans="1:49" ht="19">
      <c r="A96" s="35"/>
      <c r="B96" s="15"/>
      <c r="E96" s="152"/>
      <c r="F96" s="152"/>
      <c r="G96" s="152"/>
      <c r="H96" s="152"/>
      <c r="X96" s="35"/>
    </row>
    <row r="97" spans="1:24" ht="19">
      <c r="A97" s="35"/>
      <c r="B97" s="15"/>
      <c r="E97" s="152"/>
      <c r="F97" s="152"/>
      <c r="G97" s="152"/>
      <c r="H97" s="152"/>
      <c r="X97" s="35"/>
    </row>
    <row r="98" spans="1:24" ht="19">
      <c r="A98" s="35"/>
      <c r="B98" s="15"/>
      <c r="E98" s="152"/>
      <c r="F98" s="152"/>
      <c r="G98" s="152"/>
      <c r="H98" s="152"/>
      <c r="X98" s="35"/>
    </row>
    <row r="99" spans="1:24" ht="19">
      <c r="A99" s="35"/>
      <c r="B99" s="15"/>
      <c r="E99" s="152"/>
      <c r="F99" s="152"/>
      <c r="G99" s="152"/>
      <c r="H99" s="152"/>
      <c r="X99" s="35"/>
    </row>
    <row r="100" spans="1:24" ht="19">
      <c r="A100" s="35"/>
      <c r="B100" s="15"/>
      <c r="E100" s="152"/>
      <c r="F100" s="152"/>
      <c r="G100" s="152"/>
      <c r="H100" s="152"/>
      <c r="X100" s="35"/>
    </row>
    <row r="101" spans="1:24" ht="19">
      <c r="A101" s="35"/>
      <c r="B101" s="15"/>
      <c r="E101" s="152"/>
      <c r="F101" s="152"/>
      <c r="G101" s="152"/>
      <c r="H101" s="152"/>
      <c r="X101" s="35"/>
    </row>
    <row r="102" spans="1:24" ht="19">
      <c r="A102" s="35"/>
      <c r="B102" s="15"/>
      <c r="E102" s="152"/>
      <c r="F102" s="152"/>
      <c r="G102" s="152"/>
      <c r="H102" s="152"/>
      <c r="X102" s="35"/>
    </row>
    <row r="103" spans="1:24" ht="19">
      <c r="A103" s="35"/>
      <c r="B103" s="15"/>
      <c r="E103" s="152"/>
      <c r="F103" s="152"/>
      <c r="G103" s="152"/>
      <c r="H103" s="152"/>
      <c r="X103" s="35"/>
    </row>
    <row r="104" spans="1:24" ht="19">
      <c r="A104" s="35"/>
      <c r="B104" s="15"/>
      <c r="E104" s="152"/>
      <c r="F104" s="152"/>
      <c r="G104" s="152"/>
      <c r="H104" s="152"/>
      <c r="X104" s="35"/>
    </row>
    <row r="105" spans="1:24" ht="19">
      <c r="A105" s="35"/>
      <c r="B105" s="15"/>
      <c r="E105" s="152"/>
      <c r="F105" s="152"/>
      <c r="G105" s="152"/>
      <c r="H105" s="152"/>
      <c r="X105" s="35"/>
    </row>
    <row r="106" spans="1:24">
      <c r="A106" s="15"/>
      <c r="B106" s="15"/>
      <c r="E106" s="152"/>
      <c r="F106" s="152"/>
      <c r="G106" s="152"/>
      <c r="H106" s="152"/>
      <c r="X106" s="15"/>
    </row>
    <row r="107" spans="1:24" ht="19">
      <c r="A107" s="34"/>
      <c r="B107" s="15"/>
      <c r="E107" s="152"/>
      <c r="F107" s="152"/>
      <c r="G107" s="152"/>
      <c r="H107" s="152"/>
      <c r="X107" s="34"/>
    </row>
    <row r="108" spans="1:24" ht="19">
      <c r="A108" s="34"/>
      <c r="B108" s="15"/>
      <c r="E108" s="152"/>
      <c r="F108" s="152"/>
      <c r="G108" s="152"/>
      <c r="H108" s="152"/>
      <c r="X108" s="34"/>
    </row>
    <row r="109" spans="1:24" ht="19">
      <c r="A109" s="34"/>
      <c r="B109" s="15"/>
      <c r="E109" s="152"/>
      <c r="F109" s="152"/>
      <c r="G109" s="152"/>
      <c r="H109" s="152"/>
      <c r="X109" s="34"/>
    </row>
    <row r="110" spans="1:24" ht="19">
      <c r="A110" s="34"/>
      <c r="B110" s="15"/>
      <c r="E110" s="152"/>
      <c r="F110" s="152"/>
      <c r="G110" s="152"/>
      <c r="H110" s="152"/>
      <c r="X110" s="34"/>
    </row>
    <row r="111" spans="1:24" ht="19">
      <c r="A111" s="34"/>
      <c r="B111" s="15"/>
      <c r="E111" s="152"/>
      <c r="F111" s="152"/>
      <c r="G111" s="152"/>
      <c r="H111" s="152"/>
      <c r="X111" s="34"/>
    </row>
    <row r="112" spans="1:24" ht="19">
      <c r="A112" s="34"/>
      <c r="B112" s="15"/>
      <c r="E112" s="152"/>
      <c r="F112" s="152"/>
      <c r="G112" s="152"/>
      <c r="H112" s="152"/>
      <c r="X112" s="34"/>
    </row>
    <row r="113" spans="1:24" ht="19">
      <c r="A113" s="34"/>
      <c r="B113" s="15"/>
      <c r="E113" s="152"/>
      <c r="F113" s="152"/>
      <c r="G113" s="152"/>
      <c r="H113" s="152"/>
      <c r="X113" s="34"/>
    </row>
    <row r="114" spans="1:24" ht="19">
      <c r="A114" s="34"/>
      <c r="B114" s="15"/>
      <c r="E114" s="152"/>
      <c r="F114" s="152"/>
      <c r="G114" s="152"/>
      <c r="H114" s="152"/>
      <c r="X114" s="34"/>
    </row>
    <row r="115" spans="1:24" ht="19">
      <c r="A115" s="34"/>
      <c r="B115" s="15"/>
      <c r="E115" s="152"/>
      <c r="F115" s="152"/>
      <c r="G115" s="152"/>
      <c r="H115" s="152"/>
      <c r="X115" s="34"/>
    </row>
    <row r="116" spans="1:24" ht="19">
      <c r="A116" s="34"/>
      <c r="B116" s="15"/>
      <c r="E116" s="152"/>
      <c r="F116" s="152"/>
      <c r="G116" s="152"/>
      <c r="H116" s="152"/>
      <c r="X116" s="34"/>
    </row>
    <row r="117" spans="1:24" ht="19">
      <c r="A117" s="34"/>
      <c r="B117" s="15"/>
      <c r="E117" s="152"/>
      <c r="F117" s="152"/>
      <c r="G117" s="152"/>
      <c r="H117" s="152"/>
      <c r="X117" s="34"/>
    </row>
    <row r="118" spans="1:24" ht="19">
      <c r="A118" s="34"/>
      <c r="B118" s="15"/>
      <c r="E118" s="152"/>
      <c r="F118" s="152"/>
      <c r="G118" s="152"/>
      <c r="H118" s="152"/>
      <c r="X118" s="34"/>
    </row>
    <row r="119" spans="1:24">
      <c r="A119" s="15"/>
      <c r="B119" s="15"/>
      <c r="E119" s="152"/>
      <c r="F119" s="152"/>
      <c r="G119" s="152"/>
      <c r="H119" s="152"/>
      <c r="X119" s="15"/>
    </row>
    <row r="120" spans="1:24" ht="19">
      <c r="A120" s="35"/>
      <c r="B120" s="15"/>
      <c r="E120" s="152"/>
      <c r="F120" s="152"/>
      <c r="G120" s="152"/>
      <c r="H120" s="152"/>
      <c r="X120" s="35"/>
    </row>
    <row r="121" spans="1:24" ht="19">
      <c r="A121" s="35"/>
      <c r="B121" s="15"/>
      <c r="E121" s="152"/>
      <c r="F121" s="152"/>
      <c r="G121" s="152"/>
      <c r="H121" s="152"/>
      <c r="X121" s="35"/>
    </row>
    <row r="122" spans="1:24" ht="19">
      <c r="A122" s="35"/>
      <c r="B122" s="15"/>
      <c r="E122" s="152"/>
      <c r="F122" s="152"/>
      <c r="G122" s="152"/>
      <c r="H122" s="152"/>
      <c r="X122" s="35"/>
    </row>
    <row r="123" spans="1:24" ht="19">
      <c r="A123" s="35"/>
      <c r="B123" s="15"/>
      <c r="E123" s="152"/>
      <c r="F123" s="152"/>
      <c r="G123" s="152"/>
      <c r="H123" s="152"/>
      <c r="X123" s="35"/>
    </row>
    <row r="124" spans="1:24" ht="19">
      <c r="A124" s="35"/>
      <c r="B124" s="15"/>
      <c r="E124" s="152"/>
      <c r="F124" s="152"/>
      <c r="G124" s="152"/>
      <c r="H124" s="152"/>
      <c r="X124" s="35"/>
    </row>
    <row r="125" spans="1:24" ht="19">
      <c r="A125" s="35"/>
      <c r="B125" s="15"/>
      <c r="E125" s="152"/>
      <c r="F125" s="152"/>
      <c r="G125" s="152"/>
      <c r="H125" s="152"/>
      <c r="X125" s="35"/>
    </row>
    <row r="126" spans="1:24" ht="19">
      <c r="A126" s="35"/>
      <c r="B126" s="15"/>
      <c r="E126" s="152"/>
      <c r="F126" s="152"/>
      <c r="G126" s="152"/>
      <c r="H126" s="152"/>
      <c r="X126" s="35"/>
    </row>
    <row r="127" spans="1:24" ht="19">
      <c r="A127" s="35"/>
      <c r="B127" s="15"/>
      <c r="E127" s="152"/>
      <c r="F127" s="152"/>
      <c r="G127" s="152"/>
      <c r="H127" s="152"/>
      <c r="X127" s="35"/>
    </row>
    <row r="128" spans="1:24" ht="19">
      <c r="A128" s="35"/>
      <c r="B128" s="15"/>
      <c r="E128" s="152"/>
      <c r="F128" s="152"/>
      <c r="G128" s="152"/>
      <c r="H128" s="152"/>
      <c r="X128" s="35"/>
    </row>
    <row r="129" spans="1:24" ht="19">
      <c r="A129" s="35"/>
      <c r="B129" s="15"/>
      <c r="E129" s="152"/>
      <c r="F129" s="152"/>
      <c r="G129" s="152"/>
      <c r="H129" s="152"/>
      <c r="X129" s="35"/>
    </row>
    <row r="130" spans="1:24" ht="19">
      <c r="A130" s="35"/>
      <c r="B130" s="15"/>
      <c r="E130" s="152"/>
      <c r="F130" s="152"/>
      <c r="G130" s="152"/>
      <c r="H130" s="152"/>
      <c r="X130" s="35"/>
    </row>
    <row r="131" spans="1:24" ht="19">
      <c r="A131" s="35"/>
      <c r="B131" s="15"/>
      <c r="E131" s="152"/>
      <c r="F131" s="152"/>
      <c r="G131" s="152"/>
      <c r="H131" s="152"/>
      <c r="X131" s="35"/>
    </row>
    <row r="132" spans="1:24">
      <c r="A132" s="15"/>
      <c r="B132" s="36"/>
      <c r="E132" s="152"/>
      <c r="F132" s="152"/>
      <c r="G132" s="152"/>
      <c r="H132" s="152"/>
      <c r="X132" s="15"/>
    </row>
    <row r="133" spans="1:24">
      <c r="A133" s="15"/>
      <c r="B133" s="14"/>
      <c r="E133" s="152"/>
      <c r="F133" s="152"/>
      <c r="G133" s="152"/>
      <c r="H133" s="152"/>
      <c r="X133" s="15"/>
    </row>
    <row r="134" spans="1:24">
      <c r="A134" s="15"/>
      <c r="B134" s="14"/>
      <c r="E134" s="152"/>
      <c r="F134" s="152"/>
      <c r="G134" s="152"/>
      <c r="H134" s="152"/>
      <c r="X134" s="15"/>
    </row>
    <row r="135" spans="1:24">
      <c r="A135" s="15"/>
      <c r="B135" s="14"/>
      <c r="E135" s="152"/>
      <c r="F135" s="152"/>
      <c r="G135" s="152"/>
      <c r="H135" s="152"/>
      <c r="X135" s="15"/>
    </row>
    <row r="136" spans="1:24">
      <c r="A136" s="15"/>
      <c r="B136" s="14"/>
      <c r="E136" s="152"/>
      <c r="F136" s="152"/>
      <c r="G136" s="152"/>
      <c r="H136" s="152"/>
      <c r="X136" s="15"/>
    </row>
    <row r="137" spans="1:24">
      <c r="A137" s="15"/>
      <c r="B137" s="14"/>
      <c r="E137" s="152"/>
      <c r="F137" s="152"/>
      <c r="G137" s="152"/>
      <c r="H137" s="152"/>
      <c r="X137" s="15"/>
    </row>
    <row r="138" spans="1:24">
      <c r="A138" s="15"/>
      <c r="B138" s="14"/>
      <c r="E138" s="152"/>
      <c r="F138" s="152"/>
      <c r="G138" s="152"/>
      <c r="H138" s="152"/>
      <c r="X138" s="15"/>
    </row>
    <row r="139" spans="1:24">
      <c r="A139" s="15"/>
      <c r="B139" s="14"/>
      <c r="E139" s="152"/>
      <c r="F139" s="152"/>
      <c r="G139" s="152"/>
      <c r="H139" s="152"/>
      <c r="X139" s="15"/>
    </row>
    <row r="140" spans="1:24">
      <c r="A140" s="19"/>
      <c r="B140" s="15"/>
      <c r="E140" s="152"/>
      <c r="F140" s="152"/>
      <c r="G140" s="152"/>
      <c r="H140" s="152"/>
      <c r="X140" s="19"/>
    </row>
    <row r="141" spans="1:24">
      <c r="A141" s="15"/>
      <c r="B141" s="14"/>
      <c r="E141" s="152"/>
      <c r="F141" s="152"/>
      <c r="G141" s="152"/>
      <c r="H141" s="152"/>
      <c r="X141" s="15"/>
    </row>
    <row r="142" spans="1:24">
      <c r="A142" s="15"/>
      <c r="B142" s="14"/>
      <c r="E142" s="152"/>
      <c r="F142" s="152"/>
      <c r="G142" s="152"/>
      <c r="H142" s="152"/>
      <c r="X142" s="15"/>
    </row>
    <row r="143" spans="1:24">
      <c r="A143" s="15"/>
      <c r="B143" s="14"/>
      <c r="E143" s="152"/>
      <c r="F143" s="152"/>
      <c r="G143" s="152"/>
      <c r="H143" s="152"/>
      <c r="X143" s="15"/>
    </row>
  </sheetData>
  <customSheetViews>
    <customSheetView guid="{3191A239-AEE9-477C-890A-C1B06FD3DD47}" showPageBreaks="1" showGridLines="0" printArea="1" hiddenColumns="1">
      <selection activeCell="X2" sqref="X2"/>
      <colBreaks count="2" manualBreakCount="2">
        <brk id="23" max="42" man="1"/>
        <brk id="40" max="42" man="1"/>
      </colBreaks>
      <pageSetup scale="75" orientation="landscape"/>
      <headerFooter differentFirst="1">
        <oddHeader>&amp;LHRBF Impact Evaluation&amp;CHousehold Questionnaire&amp;R&amp;10Form HH</oddHeader>
        <oddFooter>&amp;R&amp;P / &amp;N</oddFooter>
      </headerFooter>
    </customSheetView>
  </customSheetViews>
  <mergeCells count="99">
    <mergeCell ref="B1:U1"/>
    <mergeCell ref="C7:D9"/>
    <mergeCell ref="C12:D16"/>
    <mergeCell ref="E6:H6"/>
    <mergeCell ref="C10:D10"/>
    <mergeCell ref="C6:D6"/>
    <mergeCell ref="T7:W12"/>
    <mergeCell ref="AC7:AD12"/>
    <mergeCell ref="A6:A29"/>
    <mergeCell ref="E7:H20"/>
    <mergeCell ref="E26:F27"/>
    <mergeCell ref="L42:M42"/>
    <mergeCell ref="N42:O42"/>
    <mergeCell ref="L36:M36"/>
    <mergeCell ref="N36:O36"/>
    <mergeCell ref="L35:M35"/>
    <mergeCell ref="N35:O35"/>
    <mergeCell ref="L34:M34"/>
    <mergeCell ref="L31:M31"/>
    <mergeCell ref="N31:O31"/>
    <mergeCell ref="L30:M30"/>
    <mergeCell ref="N30:O30"/>
    <mergeCell ref="H26:H27"/>
    <mergeCell ref="L32:M32"/>
    <mergeCell ref="P42:S42"/>
    <mergeCell ref="L39:M39"/>
    <mergeCell ref="N39:O39"/>
    <mergeCell ref="P39:S39"/>
    <mergeCell ref="L33:M33"/>
    <mergeCell ref="L44:M44"/>
    <mergeCell ref="N44:O44"/>
    <mergeCell ref="P44:S44"/>
    <mergeCell ref="L43:M43"/>
    <mergeCell ref="N43:O43"/>
    <mergeCell ref="P43:S43"/>
    <mergeCell ref="AC40:AD40"/>
    <mergeCell ref="AO40:AP40"/>
    <mergeCell ref="L41:M41"/>
    <mergeCell ref="N41:O41"/>
    <mergeCell ref="P41:S41"/>
    <mergeCell ref="L40:M40"/>
    <mergeCell ref="N40:O40"/>
    <mergeCell ref="P40:S40"/>
    <mergeCell ref="AC39:AD39"/>
    <mergeCell ref="AO39:AP39"/>
    <mergeCell ref="AC37:AD37"/>
    <mergeCell ref="AO37:AP37"/>
    <mergeCell ref="L38:M38"/>
    <mergeCell ref="N38:O38"/>
    <mergeCell ref="P38:S38"/>
    <mergeCell ref="L37:M37"/>
    <mergeCell ref="N37:O37"/>
    <mergeCell ref="P37:S37"/>
    <mergeCell ref="AO33:AP33"/>
    <mergeCell ref="N32:O32"/>
    <mergeCell ref="P36:S36"/>
    <mergeCell ref="AC36:AD36"/>
    <mergeCell ref="AO36:AP36"/>
    <mergeCell ref="AC34:AD34"/>
    <mergeCell ref="AO34:AP34"/>
    <mergeCell ref="P35:S35"/>
    <mergeCell ref="P34:S34"/>
    <mergeCell ref="N34:O34"/>
    <mergeCell ref="P32:S32"/>
    <mergeCell ref="N33:O33"/>
    <mergeCell ref="P33:S33"/>
    <mergeCell ref="AC33:AD33"/>
    <mergeCell ref="AM6:AN6"/>
    <mergeCell ref="P31:S31"/>
    <mergeCell ref="AC31:AD31"/>
    <mergeCell ref="AO31:AP31"/>
    <mergeCell ref="AT7:AW12"/>
    <mergeCell ref="AQ7:AR10"/>
    <mergeCell ref="AQ16:AR22"/>
    <mergeCell ref="AT25:AT29"/>
    <mergeCell ref="AU25:AU29"/>
    <mergeCell ref="AV25:AV29"/>
    <mergeCell ref="AW25:AW29"/>
    <mergeCell ref="AS7:AS21"/>
    <mergeCell ref="P30:S30"/>
    <mergeCell ref="AC30:AD30"/>
    <mergeCell ref="AO30:AP30"/>
    <mergeCell ref="AB6:AB29"/>
    <mergeCell ref="AM7:AN12"/>
    <mergeCell ref="AQ6:AR6"/>
    <mergeCell ref="I7:J12"/>
    <mergeCell ref="L7:M19"/>
    <mergeCell ref="N7:O19"/>
    <mergeCell ref="P7:S19"/>
    <mergeCell ref="X6:AA6"/>
    <mergeCell ref="X14:X15"/>
    <mergeCell ref="N6:O6"/>
    <mergeCell ref="X9:AA10"/>
    <mergeCell ref="X7:AA8"/>
    <mergeCell ref="AO7:AP11"/>
    <mergeCell ref="AE7:AH12"/>
    <mergeCell ref="AE6:AH6"/>
    <mergeCell ref="AI6:AL6"/>
    <mergeCell ref="AI7:AL12"/>
  </mergeCells>
  <pageMargins left="1.3149999999999999" right="0.75" top="0.5" bottom="0.5" header="0.25" footer="0.25"/>
  <pageSetup paperSize="9" scale="76" orientation="landscape"/>
  <headerFooter differentFirst="1">
    <oddHeader>&amp;LHRBF Impact Evaluation&amp;CHousehold Questionnaire&amp;R&amp;10Form HH</oddHeader>
    <oddFooter>&amp;R&amp;P / &amp;N</oddFooter>
  </headerFooter>
  <colBreaks count="1" manualBreakCount="1">
    <brk id="27" max="43" man="1"/>
  </colBreaks>
  <extLst>
    <ext xmlns:mx="http://schemas.microsoft.com/office/mac/excel/2008/main" uri="{64002731-A6B0-56B0-2670-7721B7C09600}">
      <mx:PLV Mode="0" OnePage="0" WScale="0"/>
    </ext>
  </extLst>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V82"/>
  <sheetViews>
    <sheetView showGridLines="0" view="pageBreakPreview" zoomScaleSheetLayoutView="100" workbookViewId="0">
      <selection activeCell="BU31" sqref="BU31"/>
    </sheetView>
  </sheetViews>
  <sheetFormatPr baseColWidth="10" defaultColWidth="3" defaultRowHeight="10" x14ac:dyDescent="0"/>
  <cols>
    <col min="1" max="1" width="8" style="7" bestFit="1" customWidth="1"/>
    <col min="2" max="2" width="1" customWidth="1"/>
    <col min="3" max="3" width="11" style="208" customWidth="1"/>
    <col min="4" max="4" width="5.75" style="208" customWidth="1"/>
    <col min="5" max="5" width="3.5" style="208" bestFit="1" customWidth="1"/>
    <col min="6" max="6" width="8" style="208" customWidth="1"/>
    <col min="7" max="42" width="4" style="208" customWidth="1"/>
    <col min="43" max="44" width="1" customWidth="1"/>
    <col min="45" max="45" width="8" style="7" bestFit="1" customWidth="1"/>
    <col min="46" max="46" width="1" customWidth="1"/>
    <col min="47" max="47" width="12.75" style="208" customWidth="1"/>
    <col min="48" max="48" width="7.5" style="208" customWidth="1"/>
    <col min="49" max="49" width="12.25" style="208" customWidth="1"/>
    <col min="50" max="50" width="3.5" style="209" bestFit="1" customWidth="1"/>
    <col min="51" max="51" width="5.75" style="208" customWidth="1"/>
    <col min="52" max="52" width="14.25" style="208" customWidth="1"/>
    <col min="53" max="53" width="10.5" style="208" customWidth="1"/>
    <col min="54" max="54" width="3.5" style="209" bestFit="1" customWidth="1"/>
    <col min="55" max="55" width="11.25" style="208" customWidth="1"/>
    <col min="56" max="56" width="3.5" style="209" bestFit="1" customWidth="1"/>
    <col min="57" max="57" width="14.5" style="208" customWidth="1"/>
    <col min="58" max="58" width="3.5" style="209" bestFit="1" customWidth="1"/>
    <col min="59" max="59" width="14.5" style="208" customWidth="1"/>
    <col min="60" max="60" width="12.5" style="208" customWidth="1"/>
    <col min="61" max="61" width="3.5" style="209" bestFit="1" customWidth="1"/>
    <col min="62" max="62" width="11.75" style="208" customWidth="1"/>
    <col min="63" max="63" width="1" customWidth="1"/>
    <col min="64" max="64" width="8" style="7" bestFit="1" customWidth="1"/>
    <col min="65" max="65" width="1" customWidth="1"/>
    <col min="66" max="66" width="9" style="208" customWidth="1"/>
    <col min="67" max="67" width="7.25" style="209" bestFit="1" customWidth="1"/>
    <col min="68" max="68" width="9" style="208" customWidth="1"/>
    <col min="69" max="69" width="2" style="209" customWidth="1"/>
    <col min="70" max="70" width="6.75" style="208" customWidth="1"/>
    <col min="71" max="71" width="7.25" style="209" bestFit="1" customWidth="1"/>
    <col min="72" max="72" width="9.25" style="208" customWidth="1"/>
    <col min="73" max="73" width="15.5" style="208" customWidth="1"/>
    <col min="74" max="74" width="3.25" style="209" customWidth="1"/>
    <col min="75" max="75" width="33.5" style="208" customWidth="1"/>
    <col min="76" max="76" width="3" style="209" customWidth="1"/>
    <col min="77" max="77" width="21.25" style="208" customWidth="1"/>
    <col min="78" max="78" width="2.75" style="209" customWidth="1"/>
    <col min="79" max="79" width="10.75" style="208" customWidth="1"/>
    <col min="80" max="80" width="8.75" style="208" customWidth="1"/>
    <col min="81" max="81" width="12" style="208" customWidth="1"/>
    <col min="82" max="82" width="22" style="208" customWidth="1"/>
    <col min="83" max="83" width="3.5" style="208" bestFit="1" customWidth="1"/>
    <col min="84" max="84" width="23.25" style="208" customWidth="1"/>
    <col min="85" max="99" width="3" style="208"/>
    <col min="100" max="101" width="4" style="208" customWidth="1"/>
    <col min="102" max="102" width="3" style="208"/>
    <col min="103" max="103" width="3" style="210"/>
    <col min="104" max="111" width="3" style="208"/>
    <col min="112" max="112" width="3" style="210"/>
    <col min="113" max="120" width="3" style="208"/>
    <col min="121" max="124" width="3" style="210"/>
    <col min="125" max="16384" width="3" style="208"/>
  </cols>
  <sheetData>
    <row r="1" spans="1:126" s="128" customFormat="1" ht="25" customHeight="1">
      <c r="A1" s="422">
        <v>14</v>
      </c>
      <c r="B1" s="384" t="s">
        <v>382</v>
      </c>
      <c r="C1" s="381"/>
      <c r="D1" s="379"/>
      <c r="E1" s="379"/>
      <c r="F1" s="422"/>
      <c r="G1" s="384"/>
      <c r="H1" s="380"/>
      <c r="I1" s="380"/>
      <c r="J1" s="384"/>
      <c r="K1" s="384"/>
      <c r="L1" s="384"/>
      <c r="M1" s="384"/>
      <c r="N1" s="422"/>
      <c r="O1" s="384"/>
      <c r="P1" s="380"/>
      <c r="Q1" s="384"/>
      <c r="R1" s="384"/>
      <c r="S1" s="384"/>
      <c r="T1" s="384"/>
      <c r="U1" s="384"/>
      <c r="V1" s="384"/>
      <c r="W1" s="384"/>
      <c r="X1" s="384"/>
      <c r="Y1" s="384"/>
      <c r="Z1" s="384"/>
      <c r="AA1" s="422"/>
      <c r="AB1" s="384"/>
      <c r="AC1" s="384"/>
      <c r="AD1" s="384"/>
      <c r="AE1" s="384"/>
      <c r="AF1" s="384"/>
      <c r="AG1" s="384"/>
      <c r="AH1" s="384"/>
      <c r="AI1" s="384"/>
      <c r="AJ1" s="384"/>
      <c r="AK1" s="384"/>
      <c r="AL1" s="384"/>
      <c r="AM1" s="384"/>
      <c r="AN1" s="384"/>
      <c r="AO1" s="384"/>
      <c r="AP1" s="384"/>
      <c r="AQ1" s="384"/>
      <c r="AR1" s="384"/>
      <c r="AS1" s="422">
        <v>14</v>
      </c>
      <c r="AT1" s="384" t="s">
        <v>382</v>
      </c>
      <c r="AU1" s="384"/>
      <c r="AV1" s="422"/>
      <c r="AW1" s="384"/>
      <c r="AX1" s="384"/>
      <c r="AY1" s="384"/>
      <c r="AZ1" s="384"/>
      <c r="BA1" s="384"/>
      <c r="BB1" s="384"/>
      <c r="BC1" s="384"/>
      <c r="BD1" s="384"/>
      <c r="BE1" s="384"/>
      <c r="BF1" s="384"/>
      <c r="BG1" s="384"/>
      <c r="BH1" s="384"/>
      <c r="BI1" s="384"/>
      <c r="BJ1" s="384"/>
      <c r="BK1" s="384"/>
      <c r="BL1" s="422">
        <v>14</v>
      </c>
      <c r="BM1" s="384" t="s">
        <v>382</v>
      </c>
      <c r="BN1" s="384"/>
      <c r="BO1" s="384"/>
      <c r="BP1" s="384"/>
      <c r="BQ1" s="384"/>
      <c r="BR1" s="384"/>
      <c r="BS1" s="384"/>
      <c r="BT1" s="384"/>
      <c r="BU1" s="384"/>
      <c r="BV1" s="384"/>
      <c r="BW1" s="384"/>
      <c r="BX1" s="384"/>
      <c r="BY1" s="384"/>
      <c r="BZ1" s="384"/>
      <c r="CA1" s="384"/>
      <c r="CB1" s="384"/>
      <c r="CC1" s="384"/>
      <c r="CD1" s="384"/>
      <c r="CE1" s="384"/>
    </row>
    <row r="2" spans="1:126" s="365" customFormat="1" ht="13" customHeight="1" thickBot="1">
      <c r="A2" s="113"/>
      <c r="B2" s="245"/>
      <c r="C2" s="46" t="s">
        <v>230</v>
      </c>
      <c r="AQ2" s="245"/>
      <c r="AR2" s="245"/>
      <c r="AS2" s="113"/>
      <c r="AT2" s="245"/>
      <c r="AU2" s="46" t="s">
        <v>230</v>
      </c>
      <c r="BD2" s="366"/>
      <c r="BF2" s="366"/>
      <c r="BH2" s="4399"/>
      <c r="BI2" s="4399"/>
      <c r="BK2" s="245"/>
      <c r="BL2" s="113"/>
      <c r="BM2" s="245"/>
      <c r="BN2" s="46" t="s">
        <v>230</v>
      </c>
      <c r="BV2" s="366"/>
      <c r="BX2" s="366"/>
      <c r="BY2" s="46"/>
      <c r="BZ2" s="366"/>
      <c r="CY2" s="367"/>
      <c r="DH2" s="367"/>
      <c r="DQ2" s="367"/>
      <c r="DR2" s="367"/>
      <c r="DS2" s="367"/>
      <c r="DT2" s="367"/>
    </row>
    <row r="3" spans="1:126" s="364" customFormat="1" ht="13" customHeight="1">
      <c r="A3" s="113"/>
      <c r="B3" s="245"/>
      <c r="C3" s="4397" t="s">
        <v>1611</v>
      </c>
      <c r="D3" s="4397"/>
      <c r="E3" s="4397"/>
      <c r="F3" s="4397"/>
      <c r="G3" s="4397"/>
      <c r="H3" s="4397"/>
      <c r="I3" s="4397"/>
      <c r="J3" s="4397"/>
      <c r="K3" s="206"/>
      <c r="L3" s="4401">
        <f>-A1-0.01</f>
        <v>-14.01</v>
      </c>
      <c r="M3" s="4402"/>
      <c r="N3" s="4406" t="s">
        <v>1359</v>
      </c>
      <c r="O3" s="4406"/>
      <c r="P3" s="4406"/>
      <c r="Q3" s="4406"/>
      <c r="R3" s="4406"/>
      <c r="S3" s="4406"/>
      <c r="T3" s="4406"/>
      <c r="U3" s="4406"/>
      <c r="V3" s="4406"/>
      <c r="W3" s="4406"/>
      <c r="X3" s="4406"/>
      <c r="Y3" s="4406"/>
      <c r="Z3" s="4406"/>
      <c r="AA3" s="4406"/>
      <c r="AB3" s="4407"/>
      <c r="AC3" s="818"/>
      <c r="AD3" s="819"/>
      <c r="AE3" s="820"/>
      <c r="AH3" s="206"/>
      <c r="AI3" s="206"/>
      <c r="AJ3" s="206"/>
      <c r="AK3" s="206"/>
      <c r="AL3" s="206"/>
      <c r="AM3" s="206"/>
      <c r="AN3" s="206"/>
      <c r="AO3" s="206"/>
      <c r="AP3" s="206"/>
      <c r="AQ3" s="245"/>
      <c r="AR3" s="245"/>
      <c r="AS3" s="113"/>
      <c r="AT3" s="245"/>
      <c r="AU3" s="4397" t="s">
        <v>229</v>
      </c>
      <c r="AV3" s="4397"/>
      <c r="AW3" s="4397"/>
      <c r="AX3" s="4397"/>
      <c r="AY3" s="4397"/>
      <c r="AZ3" s="4397"/>
      <c r="BA3" s="4397"/>
      <c r="BB3" s="4397"/>
      <c r="BC3" s="206"/>
      <c r="BD3" s="206"/>
      <c r="BE3" s="206"/>
      <c r="BF3" s="206"/>
      <c r="BH3" s="4399"/>
      <c r="BI3" s="4399"/>
      <c r="BJ3" s="760"/>
      <c r="BK3" s="245"/>
      <c r="BL3" s="113"/>
      <c r="BM3" s="206"/>
      <c r="BN3" s="4397" t="s">
        <v>229</v>
      </c>
      <c r="BO3" s="4397"/>
      <c r="BP3" s="4397"/>
      <c r="BQ3" s="4397"/>
      <c r="BR3" s="4397"/>
      <c r="BS3" s="4397"/>
      <c r="BT3" s="4397"/>
      <c r="BU3" s="4397"/>
      <c r="BV3" s="161"/>
      <c r="BW3" s="206"/>
      <c r="BX3" s="206"/>
      <c r="BY3" s="759"/>
      <c r="BZ3" s="206"/>
      <c r="CA3" s="760"/>
      <c r="CB3" s="760"/>
      <c r="CC3" s="760"/>
      <c r="CD3" s="760"/>
      <c r="CE3" s="760"/>
      <c r="CF3" s="206"/>
      <c r="CG3" s="206"/>
      <c r="CH3" s="206"/>
      <c r="CI3" s="206"/>
      <c r="CJ3" s="206"/>
      <c r="CK3" s="206"/>
      <c r="CL3" s="206"/>
      <c r="CM3" s="206"/>
      <c r="CN3" s="206"/>
      <c r="CO3" s="206"/>
      <c r="CP3" s="206"/>
      <c r="CQ3" s="206"/>
      <c r="CR3" s="206"/>
      <c r="CS3" s="206"/>
      <c r="CT3" s="206"/>
      <c r="CU3" s="206"/>
      <c r="CV3" s="207"/>
      <c r="CW3" s="206"/>
      <c r="CX3" s="206"/>
      <c r="CY3" s="206"/>
      <c r="CZ3" s="206"/>
      <c r="DA3" s="206"/>
      <c r="DB3" s="206"/>
      <c r="DC3" s="206"/>
      <c r="DD3" s="206"/>
      <c r="DE3" s="206"/>
      <c r="DF3" s="206"/>
      <c r="DG3" s="206"/>
      <c r="DH3" s="206"/>
      <c r="DI3" s="206"/>
      <c r="DJ3" s="206"/>
      <c r="DK3" s="206"/>
      <c r="DL3" s="206"/>
      <c r="DM3" s="206"/>
      <c r="DN3" s="363"/>
      <c r="DO3" s="363"/>
      <c r="DP3" s="363"/>
      <c r="DQ3" s="363"/>
    </row>
    <row r="4" spans="1:126" s="364" customFormat="1" ht="13" customHeight="1" thickBot="1">
      <c r="A4" s="113"/>
      <c r="B4" s="245"/>
      <c r="C4" s="4397"/>
      <c r="D4" s="4397"/>
      <c r="E4" s="4397"/>
      <c r="F4" s="4397"/>
      <c r="G4" s="4397"/>
      <c r="H4" s="4397"/>
      <c r="I4" s="4397"/>
      <c r="J4" s="4397"/>
      <c r="L4" s="821"/>
      <c r="M4" s="822"/>
      <c r="N4" s="4408"/>
      <c r="O4" s="4408"/>
      <c r="P4" s="4408"/>
      <c r="Q4" s="4408"/>
      <c r="R4" s="4408"/>
      <c r="S4" s="4408"/>
      <c r="T4" s="4408"/>
      <c r="U4" s="4408"/>
      <c r="V4" s="4408"/>
      <c r="W4" s="4408"/>
      <c r="X4" s="4408"/>
      <c r="Y4" s="4408"/>
      <c r="Z4" s="4408"/>
      <c r="AA4" s="4408"/>
      <c r="AB4" s="4409"/>
      <c r="AC4" s="823"/>
      <c r="AD4" s="824"/>
      <c r="AE4" s="825"/>
      <c r="AH4" s="206"/>
      <c r="AI4" s="206"/>
      <c r="AJ4" s="206"/>
      <c r="AK4" s="206"/>
      <c r="AL4" s="206"/>
      <c r="AM4" s="206"/>
      <c r="AN4" s="206"/>
      <c r="AO4" s="206"/>
      <c r="AP4" s="206"/>
      <c r="AQ4" s="245"/>
      <c r="AR4" s="245"/>
      <c r="AS4" s="113"/>
      <c r="AT4" s="245"/>
      <c r="AU4" s="4397"/>
      <c r="AV4" s="4397"/>
      <c r="AW4" s="4397"/>
      <c r="AX4" s="4397"/>
      <c r="AY4" s="4397"/>
      <c r="AZ4" s="4397"/>
      <c r="BA4" s="4397"/>
      <c r="BB4" s="4397"/>
      <c r="BC4" s="206"/>
      <c r="BD4" s="206"/>
      <c r="BE4" s="206"/>
      <c r="BF4" s="206"/>
      <c r="BG4" s="759"/>
      <c r="BH4" s="4399"/>
      <c r="BI4" s="4399"/>
      <c r="BJ4" s="760"/>
      <c r="BK4" s="245"/>
      <c r="BL4" s="113"/>
      <c r="BM4" s="206"/>
      <c r="BN4" s="4397"/>
      <c r="BO4" s="4397"/>
      <c r="BP4" s="4397"/>
      <c r="BQ4" s="4397"/>
      <c r="BR4" s="4397"/>
      <c r="BS4" s="4397"/>
      <c r="BT4" s="4397"/>
      <c r="BU4" s="4397"/>
      <c r="BV4" s="161"/>
      <c r="BW4" s="206"/>
      <c r="BX4" s="206"/>
      <c r="BY4" s="759"/>
      <c r="BZ4" s="206"/>
      <c r="CA4" s="760"/>
      <c r="CB4" s="760"/>
      <c r="CC4" s="760"/>
      <c r="CD4" s="760"/>
      <c r="CE4" s="760"/>
      <c r="CF4" s="206"/>
      <c r="CG4" s="206"/>
      <c r="CH4" s="206"/>
      <c r="CI4" s="206"/>
      <c r="CJ4" s="206"/>
      <c r="CK4" s="206"/>
      <c r="CL4" s="206"/>
      <c r="CM4" s="206"/>
      <c r="CN4" s="206"/>
      <c r="CO4" s="206"/>
      <c r="CP4" s="206"/>
      <c r="CQ4" s="206"/>
      <c r="CR4" s="206"/>
      <c r="CS4" s="206"/>
      <c r="CT4" s="206"/>
      <c r="CU4" s="206"/>
      <c r="CV4" s="207"/>
      <c r="CW4" s="206"/>
      <c r="CX4" s="206"/>
      <c r="CY4" s="206"/>
      <c r="CZ4" s="206"/>
      <c r="DA4" s="206"/>
      <c r="DB4" s="206"/>
      <c r="DC4" s="206"/>
      <c r="DD4" s="206"/>
      <c r="DE4" s="206"/>
      <c r="DF4" s="206"/>
      <c r="DG4" s="206"/>
      <c r="DH4" s="206"/>
      <c r="DI4" s="206"/>
      <c r="DJ4" s="206"/>
      <c r="DK4" s="206"/>
      <c r="DL4" s="206"/>
      <c r="DM4" s="206"/>
      <c r="DN4" s="363"/>
      <c r="DO4" s="363"/>
      <c r="DP4" s="363"/>
      <c r="DQ4" s="363"/>
    </row>
    <row r="5" spans="1:126" ht="13" customHeight="1">
      <c r="A5" s="31"/>
      <c r="B5" s="44"/>
      <c r="D5" s="211"/>
      <c r="E5" s="211"/>
      <c r="F5" s="211"/>
      <c r="G5" s="211"/>
      <c r="H5" s="234"/>
      <c r="I5" s="234"/>
      <c r="J5" s="211"/>
      <c r="O5" s="223"/>
      <c r="P5" s="223"/>
      <c r="Q5" s="236"/>
      <c r="R5" s="236"/>
      <c r="S5" s="212"/>
      <c r="T5" s="212"/>
      <c r="U5" s="212"/>
      <c r="V5" s="212"/>
      <c r="AJ5" s="213"/>
      <c r="AM5" s="213"/>
      <c r="AP5" s="213"/>
      <c r="AQ5" s="44"/>
      <c r="AR5" s="44"/>
      <c r="AS5" s="31"/>
      <c r="AT5" s="44"/>
      <c r="AU5" s="213"/>
      <c r="AV5" s="213"/>
      <c r="AW5" s="213"/>
      <c r="AX5" s="213"/>
      <c r="AY5" s="213"/>
      <c r="AZ5" s="213"/>
      <c r="BB5" s="208"/>
      <c r="BD5" s="208"/>
      <c r="BE5" s="805"/>
      <c r="BF5" s="365"/>
      <c r="BG5" s="365"/>
      <c r="BH5" s="4400"/>
      <c r="BI5" s="4400"/>
      <c r="BJ5" s="365"/>
      <c r="BK5" s="44"/>
      <c r="BL5" s="31"/>
      <c r="BM5" s="44"/>
      <c r="BO5" s="208"/>
      <c r="BQ5" s="208"/>
      <c r="BR5" s="813"/>
      <c r="BS5" s="813"/>
      <c r="BV5" s="208"/>
      <c r="BX5" s="208"/>
      <c r="BZ5" s="208"/>
      <c r="CY5" s="208"/>
      <c r="DH5" s="208"/>
      <c r="DQ5" s="208"/>
      <c r="DR5" s="208"/>
      <c r="DS5" s="208"/>
      <c r="DT5" s="208"/>
    </row>
    <row r="6" spans="1:126" s="550" customFormat="1" ht="13" customHeight="1">
      <c r="A6" s="3226" t="s">
        <v>18</v>
      </c>
      <c r="B6" s="450"/>
      <c r="C6" s="715">
        <f>L3-0.01</f>
        <v>-14.02</v>
      </c>
      <c r="D6" s="4366">
        <f>C6-0.01</f>
        <v>-14.03</v>
      </c>
      <c r="E6" s="4393"/>
      <c r="F6" s="4367"/>
      <c r="G6" s="4366">
        <f>D6-0.01</f>
        <v>-14.04</v>
      </c>
      <c r="H6" s="4393"/>
      <c r="I6" s="716"/>
      <c r="J6" s="717"/>
      <c r="K6" s="718"/>
      <c r="L6" s="718"/>
      <c r="M6" s="717"/>
      <c r="N6" s="718"/>
      <c r="O6" s="718"/>
      <c r="P6" s="717"/>
      <c r="Q6" s="718"/>
      <c r="R6" s="718"/>
      <c r="S6" s="717"/>
      <c r="T6" s="718"/>
      <c r="U6" s="718"/>
      <c r="V6" s="717"/>
      <c r="W6" s="718"/>
      <c r="X6" s="718"/>
      <c r="Y6" s="717"/>
      <c r="Z6" s="718"/>
      <c r="AA6" s="718"/>
      <c r="AB6" s="717"/>
      <c r="AC6" s="718"/>
      <c r="AD6" s="718"/>
      <c r="AE6" s="717"/>
      <c r="AF6" s="718"/>
      <c r="AG6" s="718"/>
      <c r="AH6" s="717"/>
      <c r="AI6" s="718"/>
      <c r="AJ6" s="718"/>
      <c r="AK6" s="717"/>
      <c r="AL6" s="718"/>
      <c r="AM6" s="718"/>
      <c r="AN6" s="717"/>
      <c r="AO6" s="718"/>
      <c r="AP6" s="719"/>
      <c r="AQ6" s="450"/>
      <c r="AR6" s="450"/>
      <c r="AS6" s="3226" t="s">
        <v>18</v>
      </c>
      <c r="AT6" s="450"/>
      <c r="AU6" s="4366">
        <f>G6-0.01</f>
        <v>-14.049999999999999</v>
      </c>
      <c r="AV6" s="4367"/>
      <c r="AW6" s="720">
        <f>AU6-0.01</f>
        <v>-14.059999999999999</v>
      </c>
      <c r="AX6" s="721"/>
      <c r="AY6" s="4366">
        <f>AW6-0.01</f>
        <v>-14.069999999999999</v>
      </c>
      <c r="AZ6" s="4367"/>
      <c r="BA6" s="722">
        <f>AY6-0.01</f>
        <v>-14.079999999999998</v>
      </c>
      <c r="BB6" s="721"/>
      <c r="BC6" s="720">
        <f>BA6-0.01</f>
        <v>-14.089999999999998</v>
      </c>
      <c r="BD6" s="723"/>
      <c r="BE6" s="806">
        <f>BC6-0.01</f>
        <v>-14.099999999999998</v>
      </c>
      <c r="BF6" s="807"/>
      <c r="BG6" s="724">
        <f>BE6-0.01</f>
        <v>-14.109999999999998</v>
      </c>
      <c r="BH6" s="720">
        <f>BG6-0.01</f>
        <v>-14.119999999999997</v>
      </c>
      <c r="BI6" s="721"/>
      <c r="BJ6" s="724">
        <f>BH6-0.01</f>
        <v>-14.129999999999997</v>
      </c>
      <c r="BK6" s="450"/>
      <c r="BL6" s="3226" t="s">
        <v>18</v>
      </c>
      <c r="BM6" s="450"/>
      <c r="BN6" s="720">
        <f>BJ6-0.01</f>
        <v>-14.139999999999997</v>
      </c>
      <c r="BO6" s="721"/>
      <c r="BP6" s="720">
        <f>BN6-0.01</f>
        <v>-14.149999999999997</v>
      </c>
      <c r="BQ6" s="721"/>
      <c r="BR6" s="720">
        <v>-14.16</v>
      </c>
      <c r="BS6" s="721"/>
      <c r="BT6" s="724">
        <v>-14.17</v>
      </c>
      <c r="BU6" s="720">
        <v>-14.18</v>
      </c>
      <c r="BV6" s="721"/>
      <c r="BW6" s="722">
        <v>-14.19</v>
      </c>
      <c r="BX6" s="721"/>
      <c r="BY6" s="722">
        <f>BW6-0.01</f>
        <v>-14.2</v>
      </c>
      <c r="BZ6" s="721"/>
      <c r="CA6" s="724">
        <f>BY6-0.01</f>
        <v>-14.209999999999999</v>
      </c>
      <c r="CB6" s="806">
        <f>CA6-0.01</f>
        <v>-14.219999999999999</v>
      </c>
      <c r="CC6" s="807"/>
      <c r="CD6" s="2018">
        <f>CB6-0.01</f>
        <v>-14.229999999999999</v>
      </c>
      <c r="CE6" s="927"/>
      <c r="CF6" s="922"/>
      <c r="CG6" s="922"/>
      <c r="DA6" s="551"/>
      <c r="DJ6" s="551"/>
      <c r="DS6" s="551"/>
      <c r="DT6" s="551"/>
      <c r="DU6" s="551"/>
      <c r="DV6" s="551"/>
    </row>
    <row r="7" spans="1:126" ht="13" customHeight="1">
      <c r="A7" s="3227"/>
      <c r="B7" s="44"/>
      <c r="C7" s="4410" t="s">
        <v>449</v>
      </c>
      <c r="D7" s="4413" t="s">
        <v>436</v>
      </c>
      <c r="E7" s="4414"/>
      <c r="F7" s="4415"/>
      <c r="G7" s="572"/>
      <c r="H7" s="231"/>
      <c r="I7" s="215" t="s">
        <v>257</v>
      </c>
      <c r="J7" s="573"/>
      <c r="K7" s="367"/>
      <c r="L7" s="367"/>
      <c r="M7" s="367"/>
      <c r="N7" s="367"/>
      <c r="O7" s="367"/>
      <c r="P7" s="367"/>
      <c r="Q7" s="230"/>
      <c r="R7" s="230"/>
      <c r="S7" s="230"/>
      <c r="T7" s="230"/>
      <c r="U7" s="230"/>
      <c r="V7" s="230"/>
      <c r="W7" s="367"/>
      <c r="X7" s="367"/>
      <c r="Y7" s="367"/>
      <c r="Z7" s="367"/>
      <c r="AA7" s="367"/>
      <c r="AB7" s="367"/>
      <c r="AC7" s="367"/>
      <c r="AD7" s="367"/>
      <c r="AE7" s="367"/>
      <c r="AF7" s="367"/>
      <c r="AG7" s="367"/>
      <c r="AH7" s="367"/>
      <c r="AI7" s="367"/>
      <c r="AJ7" s="231"/>
      <c r="AK7" s="367"/>
      <c r="AL7" s="367"/>
      <c r="AM7" s="231"/>
      <c r="AN7" s="367"/>
      <c r="AO7" s="367"/>
      <c r="AP7" s="359"/>
      <c r="AQ7" s="44"/>
      <c r="AR7" s="44"/>
      <c r="AS7" s="3227"/>
      <c r="AT7" s="44"/>
      <c r="AU7" s="4333" t="s">
        <v>518</v>
      </c>
      <c r="AV7" s="4334"/>
      <c r="AW7" s="4335" t="s">
        <v>313</v>
      </c>
      <c r="AX7" s="4336"/>
      <c r="AY7" s="4333" t="s">
        <v>247</v>
      </c>
      <c r="AZ7" s="4334"/>
      <c r="BA7" s="4350" t="s">
        <v>659</v>
      </c>
      <c r="BB7" s="4336"/>
      <c r="BC7" s="4335" t="s">
        <v>248</v>
      </c>
      <c r="BD7" s="4350"/>
      <c r="BE7" s="4335" t="s">
        <v>519</v>
      </c>
      <c r="BF7" s="4336"/>
      <c r="BG7" s="4357" t="s">
        <v>249</v>
      </c>
      <c r="BH7" s="4335" t="s">
        <v>250</v>
      </c>
      <c r="BI7" s="4336"/>
      <c r="BJ7" s="4357" t="s">
        <v>251</v>
      </c>
      <c r="BK7" s="44"/>
      <c r="BL7" s="3227"/>
      <c r="BM7" s="44"/>
      <c r="BN7" s="4335" t="s">
        <v>558</v>
      </c>
      <c r="BO7" s="4336"/>
      <c r="BP7" s="4335" t="s">
        <v>555</v>
      </c>
      <c r="BQ7" s="4336"/>
      <c r="BR7" s="4335" t="s">
        <v>660</v>
      </c>
      <c r="BS7" s="4336"/>
      <c r="BT7" s="4357" t="s">
        <v>554</v>
      </c>
      <c r="BU7" s="4363" t="s">
        <v>252</v>
      </c>
      <c r="BV7" s="4364"/>
      <c r="BW7" s="4333" t="s">
        <v>253</v>
      </c>
      <c r="BX7" s="4334"/>
      <c r="BY7" s="4350" t="s">
        <v>254</v>
      </c>
      <c r="BZ7" s="4336"/>
      <c r="CA7" s="4357" t="s">
        <v>255</v>
      </c>
      <c r="CB7" s="4335" t="s">
        <v>669</v>
      </c>
      <c r="CC7" s="4336"/>
      <c r="CD7" s="4349" t="s">
        <v>670</v>
      </c>
      <c r="CE7" s="4334"/>
      <c r="CF7" s="918"/>
      <c r="CG7" s="918"/>
      <c r="CY7" s="208"/>
      <c r="DH7" s="208"/>
      <c r="DQ7" s="208"/>
      <c r="DR7" s="208"/>
      <c r="DS7" s="208"/>
      <c r="DT7" s="208"/>
    </row>
    <row r="8" spans="1:126" ht="13" customHeight="1">
      <c r="A8" s="3227"/>
      <c r="B8" s="44"/>
      <c r="C8" s="4410"/>
      <c r="D8" s="4416"/>
      <c r="E8" s="4417"/>
      <c r="F8" s="4418"/>
      <c r="G8" s="572"/>
      <c r="H8" s="231"/>
      <c r="I8" s="215"/>
      <c r="J8" s="573"/>
      <c r="K8" s="367"/>
      <c r="L8" s="367"/>
      <c r="M8" s="367"/>
      <c r="N8" s="367"/>
      <c r="O8" s="367"/>
      <c r="P8" s="367"/>
      <c r="Q8" s="230"/>
      <c r="R8" s="230"/>
      <c r="S8" s="230"/>
      <c r="T8" s="230"/>
      <c r="U8" s="230"/>
      <c r="V8" s="230"/>
      <c r="W8" s="367"/>
      <c r="X8" s="367"/>
      <c r="Y8" s="367"/>
      <c r="Z8" s="367"/>
      <c r="AA8" s="367"/>
      <c r="AB8" s="367"/>
      <c r="AC8" s="367"/>
      <c r="AD8" s="367"/>
      <c r="AE8" s="367"/>
      <c r="AF8" s="367"/>
      <c r="AG8" s="367"/>
      <c r="AH8" s="367"/>
      <c r="AI8" s="367"/>
      <c r="AJ8" s="231"/>
      <c r="AK8" s="367"/>
      <c r="AL8" s="367"/>
      <c r="AM8" s="231"/>
      <c r="AN8" s="367"/>
      <c r="AO8" s="367"/>
      <c r="AP8" s="359"/>
      <c r="AQ8" s="44"/>
      <c r="AR8" s="44"/>
      <c r="AS8" s="3227"/>
      <c r="AT8" s="44"/>
      <c r="AU8" s="4335"/>
      <c r="AV8" s="4336"/>
      <c r="AW8" s="4335"/>
      <c r="AX8" s="4336"/>
      <c r="AY8" s="4335"/>
      <c r="AZ8" s="4336"/>
      <c r="BA8" s="4350"/>
      <c r="BB8" s="4336"/>
      <c r="BC8" s="4335"/>
      <c r="BD8" s="4350"/>
      <c r="BE8" s="4335"/>
      <c r="BF8" s="4336"/>
      <c r="BG8" s="4357"/>
      <c r="BH8" s="4335"/>
      <c r="BI8" s="4336"/>
      <c r="BJ8" s="4357"/>
      <c r="BK8" s="44"/>
      <c r="BL8" s="3227"/>
      <c r="BM8" s="44"/>
      <c r="BN8" s="4335"/>
      <c r="BO8" s="4336"/>
      <c r="BP8" s="4335"/>
      <c r="BQ8" s="4336"/>
      <c r="BR8" s="4335"/>
      <c r="BS8" s="4336"/>
      <c r="BT8" s="4357"/>
      <c r="BU8" s="4363"/>
      <c r="BV8" s="4364"/>
      <c r="BW8" s="4335"/>
      <c r="BX8" s="4336"/>
      <c r="BY8" s="4350"/>
      <c r="BZ8" s="4336"/>
      <c r="CA8" s="4357"/>
      <c r="CB8" s="4335"/>
      <c r="CC8" s="4336"/>
      <c r="CD8" s="4350"/>
      <c r="CE8" s="4336"/>
      <c r="CF8" s="918"/>
      <c r="CG8" s="918"/>
      <c r="CY8" s="208"/>
      <c r="DH8" s="208"/>
      <c r="DQ8" s="208"/>
      <c r="DR8" s="208"/>
      <c r="DS8" s="208"/>
      <c r="DT8" s="208"/>
    </row>
    <row r="9" spans="1:126" ht="13" customHeight="1">
      <c r="A9" s="3227"/>
      <c r="B9" s="44"/>
      <c r="C9" s="4410"/>
      <c r="D9" s="4416"/>
      <c r="E9" s="4417"/>
      <c r="F9" s="4418"/>
      <c r="G9" s="572"/>
      <c r="H9" s="231"/>
      <c r="I9" s="215" t="s">
        <v>564</v>
      </c>
      <c r="J9" s="573"/>
      <c r="K9" s="367"/>
      <c r="L9" s="367"/>
      <c r="M9" s="367"/>
      <c r="N9" s="367"/>
      <c r="O9" s="367"/>
      <c r="P9" s="367"/>
      <c r="Q9" s="230"/>
      <c r="R9" s="230"/>
      <c r="S9" s="230"/>
      <c r="T9" s="230"/>
      <c r="U9" s="230"/>
      <c r="V9" s="230"/>
      <c r="W9" s="367"/>
      <c r="X9" s="367"/>
      <c r="Y9" s="367"/>
      <c r="Z9" s="367"/>
      <c r="AA9" s="367"/>
      <c r="AB9" s="367"/>
      <c r="AC9" s="367"/>
      <c r="AD9" s="367"/>
      <c r="AE9" s="367"/>
      <c r="AF9" s="367"/>
      <c r="AG9" s="367"/>
      <c r="AH9" s="367"/>
      <c r="AI9" s="367"/>
      <c r="AJ9" s="231"/>
      <c r="AK9" s="367"/>
      <c r="AL9" s="367"/>
      <c r="AM9" s="231"/>
      <c r="AN9" s="367"/>
      <c r="AO9" s="367"/>
      <c r="AP9" s="359"/>
      <c r="AQ9" s="44"/>
      <c r="AR9" s="44"/>
      <c r="AS9" s="3227"/>
      <c r="AT9" s="44"/>
      <c r="AU9" s="4335"/>
      <c r="AV9" s="4336"/>
      <c r="AW9" s="4335"/>
      <c r="AX9" s="4336"/>
      <c r="AY9" s="4335"/>
      <c r="AZ9" s="4336"/>
      <c r="BA9" s="4350"/>
      <c r="BB9" s="4336"/>
      <c r="BC9" s="4335"/>
      <c r="BD9" s="4350"/>
      <c r="BE9" s="4335"/>
      <c r="BF9" s="4336"/>
      <c r="BG9" s="4357"/>
      <c r="BH9" s="4335"/>
      <c r="BI9" s="4336"/>
      <c r="BJ9" s="4357"/>
      <c r="BK9" s="44"/>
      <c r="BL9" s="3227"/>
      <c r="BM9" s="44"/>
      <c r="BN9" s="4335"/>
      <c r="BO9" s="4336"/>
      <c r="BP9" s="4335"/>
      <c r="BQ9" s="4336"/>
      <c r="BR9" s="4335"/>
      <c r="BS9" s="4336"/>
      <c r="BT9" s="4357"/>
      <c r="BU9" s="4363"/>
      <c r="BV9" s="4364"/>
      <c r="BW9" s="4335"/>
      <c r="BX9" s="4336"/>
      <c r="BY9" s="4350"/>
      <c r="BZ9" s="4336"/>
      <c r="CA9" s="4357"/>
      <c r="CB9" s="4335"/>
      <c r="CC9" s="4336"/>
      <c r="CD9" s="2008"/>
      <c r="CE9" s="583"/>
      <c r="CF9" s="918"/>
      <c r="CG9" s="918"/>
      <c r="CY9" s="208"/>
      <c r="DH9" s="208"/>
      <c r="DQ9" s="208"/>
      <c r="DR9" s="208"/>
      <c r="DS9" s="208"/>
      <c r="DT9" s="208"/>
    </row>
    <row r="10" spans="1:126" ht="13" customHeight="1">
      <c r="A10" s="3227"/>
      <c r="B10" s="44"/>
      <c r="C10" s="4410"/>
      <c r="D10" s="4416"/>
      <c r="E10" s="4417"/>
      <c r="F10" s="4418"/>
      <c r="G10" s="572"/>
      <c r="H10" s="231"/>
      <c r="I10" s="215" t="s">
        <v>563</v>
      </c>
      <c r="J10" s="573"/>
      <c r="K10" s="367"/>
      <c r="L10" s="367"/>
      <c r="M10" s="367"/>
      <c r="N10" s="367"/>
      <c r="O10" s="367"/>
      <c r="P10" s="367"/>
      <c r="Q10" s="230"/>
      <c r="R10" s="230"/>
      <c r="S10" s="230"/>
      <c r="T10" s="230"/>
      <c r="U10" s="230"/>
      <c r="V10" s="230"/>
      <c r="W10" s="367"/>
      <c r="X10" s="367"/>
      <c r="Y10" s="367"/>
      <c r="Z10" s="367"/>
      <c r="AA10" s="367"/>
      <c r="AB10" s="367"/>
      <c r="AC10" s="367"/>
      <c r="AD10" s="367"/>
      <c r="AE10" s="367"/>
      <c r="AF10" s="367"/>
      <c r="AG10" s="367"/>
      <c r="AH10" s="367"/>
      <c r="AI10" s="367"/>
      <c r="AJ10" s="231"/>
      <c r="AK10" s="367"/>
      <c r="AL10" s="367"/>
      <c r="AM10" s="231"/>
      <c r="AN10" s="367"/>
      <c r="AO10" s="367"/>
      <c r="AP10" s="359"/>
      <c r="AQ10" s="44"/>
      <c r="AR10" s="44"/>
      <c r="AS10" s="3227"/>
      <c r="AT10" s="44"/>
      <c r="AU10" s="4335"/>
      <c r="AV10" s="4336"/>
      <c r="AW10" s="4335"/>
      <c r="AX10" s="4336"/>
      <c r="AY10" s="4335"/>
      <c r="AZ10" s="4336"/>
      <c r="BA10" s="4350"/>
      <c r="BB10" s="4336"/>
      <c r="BC10" s="4335"/>
      <c r="BD10" s="4350"/>
      <c r="BE10" s="4335"/>
      <c r="BF10" s="4336"/>
      <c r="BG10" s="4357"/>
      <c r="BH10" s="4335"/>
      <c r="BI10" s="4336"/>
      <c r="BJ10" s="4357"/>
      <c r="BK10" s="44"/>
      <c r="BL10" s="3227"/>
      <c r="BM10" s="44"/>
      <c r="BN10" s="4335"/>
      <c r="BO10" s="4336"/>
      <c r="BP10" s="4335"/>
      <c r="BQ10" s="4336"/>
      <c r="BR10" s="4335"/>
      <c r="BS10" s="4336"/>
      <c r="BT10" s="4357"/>
      <c r="BU10" s="4363"/>
      <c r="BV10" s="4364"/>
      <c r="BW10" s="4335"/>
      <c r="BX10" s="4336"/>
      <c r="BY10" s="4350"/>
      <c r="BZ10" s="4336"/>
      <c r="CA10" s="4357"/>
      <c r="CB10" s="4335"/>
      <c r="CC10" s="4336"/>
      <c r="CD10" s="2009" t="s">
        <v>671</v>
      </c>
      <c r="CE10" s="2010">
        <v>1</v>
      </c>
      <c r="CF10" s="918"/>
      <c r="CG10" s="918"/>
      <c r="CY10" s="208"/>
      <c r="DH10" s="208"/>
      <c r="DQ10" s="208"/>
      <c r="DR10" s="208"/>
      <c r="DS10" s="208"/>
      <c r="DT10" s="208"/>
    </row>
    <row r="11" spans="1:126" ht="13" customHeight="1">
      <c r="A11" s="3227"/>
      <c r="B11" s="44"/>
      <c r="C11" s="4410"/>
      <c r="D11" s="4416"/>
      <c r="E11" s="4417"/>
      <c r="F11" s="4418"/>
      <c r="G11" s="572"/>
      <c r="H11" s="231"/>
      <c r="I11" s="215" t="s">
        <v>1563</v>
      </c>
      <c r="J11" s="918"/>
      <c r="K11" s="817"/>
      <c r="L11" s="817"/>
      <c r="M11" s="817"/>
      <c r="N11" s="817"/>
      <c r="O11" s="817"/>
      <c r="P11" s="817"/>
      <c r="Q11" s="897"/>
      <c r="R11" s="485"/>
      <c r="S11" s="485"/>
      <c r="T11" s="230"/>
      <c r="U11" s="230"/>
      <c r="V11" s="230"/>
      <c r="W11" s="367"/>
      <c r="X11" s="367"/>
      <c r="Y11" s="367"/>
      <c r="Z11" s="367"/>
      <c r="AA11" s="367"/>
      <c r="AB11" s="367"/>
      <c r="AC11" s="367"/>
      <c r="AD11" s="367"/>
      <c r="AE11" s="367"/>
      <c r="AF11" s="367"/>
      <c r="AG11" s="367"/>
      <c r="AH11" s="367"/>
      <c r="AI11" s="367"/>
      <c r="AJ11" s="231"/>
      <c r="AK11" s="367"/>
      <c r="AL11" s="367"/>
      <c r="AM11" s="231"/>
      <c r="AN11" s="367"/>
      <c r="AO11" s="367"/>
      <c r="AP11" s="359"/>
      <c r="AQ11" s="44"/>
      <c r="AR11" s="44"/>
      <c r="AS11" s="3227"/>
      <c r="AT11" s="44"/>
      <c r="AU11" s="4335"/>
      <c r="AV11" s="4336"/>
      <c r="AW11" s="4335"/>
      <c r="AX11" s="4336"/>
      <c r="AY11" s="4335"/>
      <c r="AZ11" s="4336"/>
      <c r="BA11" s="4350"/>
      <c r="BB11" s="4336"/>
      <c r="BC11" s="4335"/>
      <c r="BD11" s="4350"/>
      <c r="BE11" s="4335"/>
      <c r="BF11" s="4336"/>
      <c r="BG11" s="4357"/>
      <c r="BH11" s="4335"/>
      <c r="BI11" s="4336"/>
      <c r="BJ11" s="4357"/>
      <c r="BK11" s="44"/>
      <c r="BL11" s="3227"/>
      <c r="BM11" s="44"/>
      <c r="BN11" s="4335"/>
      <c r="BO11" s="4336"/>
      <c r="BP11" s="4335"/>
      <c r="BQ11" s="4336"/>
      <c r="BR11" s="4335"/>
      <c r="BS11" s="4336"/>
      <c r="BT11" s="4357"/>
      <c r="BU11" s="4363"/>
      <c r="BV11" s="4364"/>
      <c r="BW11" s="585"/>
      <c r="BX11" s="583"/>
      <c r="BY11" s="4350"/>
      <c r="BZ11" s="4336"/>
      <c r="CA11" s="4357"/>
      <c r="CB11" s="4335"/>
      <c r="CC11" s="4336"/>
      <c r="CD11" s="2009" t="s">
        <v>672</v>
      </c>
      <c r="CE11" s="2011">
        <v>2</v>
      </c>
      <c r="CF11" s="918"/>
      <c r="CG11" s="918"/>
      <c r="CY11" s="208"/>
      <c r="DH11" s="208"/>
      <c r="DQ11" s="208"/>
      <c r="DR11" s="208"/>
      <c r="DS11" s="208"/>
      <c r="DT11" s="208"/>
    </row>
    <row r="12" spans="1:126" ht="13" customHeight="1">
      <c r="A12" s="3227"/>
      <c r="B12" s="44"/>
      <c r="C12" s="4410"/>
      <c r="D12" s="4416"/>
      <c r="E12" s="4417"/>
      <c r="F12" s="4418"/>
      <c r="G12" s="574"/>
      <c r="H12" s="325"/>
      <c r="I12" s="575"/>
      <c r="J12" s="575"/>
      <c r="K12" s="575"/>
      <c r="L12" s="575"/>
      <c r="M12" s="575"/>
      <c r="N12" s="575"/>
      <c r="O12" s="575"/>
      <c r="P12" s="575"/>
      <c r="Q12" s="575"/>
      <c r="R12" s="367"/>
      <c r="S12" s="367"/>
      <c r="T12" s="367"/>
      <c r="U12" s="367"/>
      <c r="V12" s="367"/>
      <c r="W12" s="367"/>
      <c r="X12" s="367"/>
      <c r="Y12" s="367"/>
      <c r="Z12" s="367"/>
      <c r="AA12" s="367"/>
      <c r="AB12" s="367"/>
      <c r="AC12" s="367"/>
      <c r="AD12" s="367"/>
      <c r="AE12" s="367"/>
      <c r="AF12" s="367"/>
      <c r="AG12" s="367"/>
      <c r="AH12" s="367"/>
      <c r="AI12" s="367"/>
      <c r="AJ12" s="367"/>
      <c r="AK12" s="367"/>
      <c r="AL12" s="367"/>
      <c r="AM12" s="367"/>
      <c r="AN12" s="367"/>
      <c r="AO12" s="367"/>
      <c r="AP12" s="558"/>
      <c r="AQ12" s="44"/>
      <c r="AR12" s="44"/>
      <c r="AS12" s="3227"/>
      <c r="AT12" s="44"/>
      <c r="AU12" s="4335"/>
      <c r="AV12" s="4336"/>
      <c r="AW12" s="4335"/>
      <c r="AX12" s="4336"/>
      <c r="AY12" s="4335"/>
      <c r="AZ12" s="4336"/>
      <c r="BA12" s="4350"/>
      <c r="BB12" s="4336"/>
      <c r="BC12" s="4335"/>
      <c r="BD12" s="4350"/>
      <c r="BE12" s="4335"/>
      <c r="BF12" s="4336"/>
      <c r="BG12" s="4357"/>
      <c r="BH12" s="4335"/>
      <c r="BI12" s="4336"/>
      <c r="BJ12" s="4357"/>
      <c r="BK12" s="44"/>
      <c r="BL12" s="3227"/>
      <c r="BM12" s="44"/>
      <c r="BN12" s="4335"/>
      <c r="BO12" s="4336"/>
      <c r="BP12" s="4335"/>
      <c r="BQ12" s="4336"/>
      <c r="BR12" s="4335"/>
      <c r="BS12" s="4336"/>
      <c r="BT12" s="4357"/>
      <c r="BU12" s="4363"/>
      <c r="BV12" s="4364"/>
      <c r="BW12" s="4337" t="s">
        <v>256</v>
      </c>
      <c r="BX12" s="4328">
        <v>1</v>
      </c>
      <c r="BY12" s="4350"/>
      <c r="BZ12" s="4336"/>
      <c r="CA12" s="4357"/>
      <c r="CB12" s="4335"/>
      <c r="CC12" s="4336"/>
      <c r="CD12" s="2012" t="s">
        <v>673</v>
      </c>
      <c r="CE12" s="2010">
        <v>3</v>
      </c>
      <c r="CF12" s="918"/>
      <c r="CG12" s="918"/>
      <c r="CY12" s="208"/>
      <c r="DH12" s="208"/>
      <c r="DQ12" s="208"/>
      <c r="DR12" s="208"/>
      <c r="DS12" s="208"/>
      <c r="DT12" s="208"/>
    </row>
    <row r="13" spans="1:126" ht="13" customHeight="1">
      <c r="A13" s="3227"/>
      <c r="B13" s="44"/>
      <c r="C13" s="4410"/>
      <c r="D13" s="4403" t="s">
        <v>437</v>
      </c>
      <c r="E13" s="4404"/>
      <c r="F13" s="4405"/>
      <c r="G13" s="554"/>
      <c r="H13" s="367"/>
      <c r="I13" s="367"/>
      <c r="J13" s="367"/>
      <c r="K13" s="367"/>
      <c r="L13" s="367"/>
      <c r="M13" s="367"/>
      <c r="N13" s="367"/>
      <c r="O13" s="367"/>
      <c r="P13" s="367"/>
      <c r="Q13" s="817"/>
      <c r="R13" s="367"/>
      <c r="S13" s="367"/>
      <c r="T13" s="367"/>
      <c r="U13" s="367"/>
      <c r="V13" s="367"/>
      <c r="W13" s="367"/>
      <c r="X13" s="367"/>
      <c r="Y13" s="367"/>
      <c r="Z13" s="367"/>
      <c r="AA13" s="367"/>
      <c r="AB13" s="367"/>
      <c r="AC13" s="367"/>
      <c r="AD13" s="367"/>
      <c r="AE13" s="367"/>
      <c r="AF13" s="367"/>
      <c r="AG13" s="367"/>
      <c r="AH13" s="367"/>
      <c r="AI13" s="367"/>
      <c r="AJ13" s="367"/>
      <c r="AK13" s="367"/>
      <c r="AL13" s="367"/>
      <c r="AM13" s="367"/>
      <c r="AN13" s="367"/>
      <c r="AO13" s="367"/>
      <c r="AP13" s="558"/>
      <c r="AQ13" s="44"/>
      <c r="AR13" s="44"/>
      <c r="AS13" s="3227"/>
      <c r="AT13" s="44"/>
      <c r="AU13" s="4335"/>
      <c r="AV13" s="4336"/>
      <c r="AW13" s="4335"/>
      <c r="AX13" s="4336"/>
      <c r="AY13" s="4335"/>
      <c r="AZ13" s="4336"/>
      <c r="BA13" s="4350"/>
      <c r="BB13" s="4336"/>
      <c r="BC13" s="4335"/>
      <c r="BD13" s="4350"/>
      <c r="BE13" s="4335"/>
      <c r="BF13" s="4336"/>
      <c r="BG13" s="4357"/>
      <c r="BH13" s="4335"/>
      <c r="BI13" s="4336"/>
      <c r="BJ13" s="4357"/>
      <c r="BK13" s="44"/>
      <c r="BL13" s="3227"/>
      <c r="BM13" s="44"/>
      <c r="BN13" s="4335"/>
      <c r="BO13" s="4336"/>
      <c r="BP13" s="4335"/>
      <c r="BQ13" s="4336"/>
      <c r="BR13" s="4335"/>
      <c r="BS13" s="4336"/>
      <c r="BT13" s="4357"/>
      <c r="BU13" s="4363"/>
      <c r="BV13" s="4364"/>
      <c r="BW13" s="4337"/>
      <c r="BX13" s="4328"/>
      <c r="BY13" s="4350"/>
      <c r="BZ13" s="4336"/>
      <c r="CA13" s="4357"/>
      <c r="CB13" s="4335"/>
      <c r="CC13" s="4336"/>
      <c r="CD13" s="2009" t="s">
        <v>674</v>
      </c>
      <c r="CE13" s="2010">
        <v>4</v>
      </c>
      <c r="CF13" s="918"/>
      <c r="CG13" s="918"/>
      <c r="CY13" s="208"/>
      <c r="DA13" s="210"/>
      <c r="DH13" s="208"/>
      <c r="DJ13" s="210"/>
      <c r="DQ13" s="208"/>
      <c r="DR13" s="208"/>
      <c r="DU13" s="210"/>
      <c r="DV13" s="210"/>
    </row>
    <row r="14" spans="1:126" ht="13" customHeight="1">
      <c r="A14" s="3227"/>
      <c r="B14" s="44"/>
      <c r="C14" s="4410"/>
      <c r="D14" s="4403"/>
      <c r="E14" s="4404"/>
      <c r="F14" s="4405"/>
      <c r="G14" s="576"/>
      <c r="H14" s="214"/>
      <c r="I14" s="367"/>
      <c r="J14" s="215"/>
      <c r="K14" s="214"/>
      <c r="L14" s="214"/>
      <c r="M14" s="215"/>
      <c r="N14" s="214"/>
      <c r="O14" s="214"/>
      <c r="P14" s="215"/>
      <c r="Q14" s="214"/>
      <c r="R14" s="214"/>
      <c r="S14" s="215"/>
      <c r="T14" s="214"/>
      <c r="U14" s="214"/>
      <c r="V14" s="215"/>
      <c r="W14" s="214"/>
      <c r="X14" s="214"/>
      <c r="Y14" s="215"/>
      <c r="Z14" s="214"/>
      <c r="AA14" s="214"/>
      <c r="AB14" s="215"/>
      <c r="AC14" s="214"/>
      <c r="AD14" s="214"/>
      <c r="AE14" s="215"/>
      <c r="AF14" s="214"/>
      <c r="AG14" s="214"/>
      <c r="AH14" s="215"/>
      <c r="AI14" s="214"/>
      <c r="AJ14" s="214"/>
      <c r="AK14" s="215"/>
      <c r="AL14" s="214"/>
      <c r="AM14" s="214"/>
      <c r="AN14" s="215"/>
      <c r="AO14" s="214"/>
      <c r="AP14" s="577"/>
      <c r="AQ14" s="44"/>
      <c r="AR14" s="44"/>
      <c r="AS14" s="3227"/>
      <c r="AT14" s="44"/>
      <c r="AU14" s="4335"/>
      <c r="AV14" s="4336"/>
      <c r="AW14" s="4335"/>
      <c r="AX14" s="4336"/>
      <c r="AY14" s="4335"/>
      <c r="AZ14" s="4336"/>
      <c r="BA14" s="4350"/>
      <c r="BB14" s="4336"/>
      <c r="BC14" s="4335"/>
      <c r="BD14" s="4350"/>
      <c r="BE14" s="4335"/>
      <c r="BF14" s="4336"/>
      <c r="BG14" s="4357"/>
      <c r="BH14" s="4335"/>
      <c r="BI14" s="4336"/>
      <c r="BJ14" s="4357"/>
      <c r="BK14" s="44"/>
      <c r="BL14" s="3227"/>
      <c r="BM14" s="44"/>
      <c r="BN14" s="4335"/>
      <c r="BO14" s="4336"/>
      <c r="BP14" s="4335"/>
      <c r="BQ14" s="4336"/>
      <c r="BR14" s="4335"/>
      <c r="BS14" s="4336"/>
      <c r="BT14" s="4357"/>
      <c r="BU14" s="4363"/>
      <c r="BV14" s="4364"/>
      <c r="BW14" s="4337"/>
      <c r="BX14" s="4328"/>
      <c r="BY14" s="4350"/>
      <c r="BZ14" s="4336"/>
      <c r="CA14" s="4357"/>
      <c r="CB14" s="4335"/>
      <c r="CC14" s="4336"/>
      <c r="CD14" s="2013" t="s">
        <v>675</v>
      </c>
      <c r="CE14" s="2010">
        <v>5</v>
      </c>
      <c r="CF14" s="918"/>
      <c r="CG14" s="918"/>
      <c r="CY14" s="208"/>
      <c r="DA14" s="210"/>
      <c r="DH14" s="208"/>
      <c r="DJ14" s="210"/>
      <c r="DQ14" s="208"/>
      <c r="DR14" s="208"/>
      <c r="DU14" s="210"/>
      <c r="DV14" s="210"/>
    </row>
    <row r="15" spans="1:126" ht="13" customHeight="1">
      <c r="A15" s="3227"/>
      <c r="B15" s="44"/>
      <c r="C15" s="4410"/>
      <c r="D15" s="4403"/>
      <c r="E15" s="4404"/>
      <c r="F15" s="4405"/>
      <c r="G15" s="576"/>
      <c r="H15" s="214"/>
      <c r="I15" s="214"/>
      <c r="J15" s="215"/>
      <c r="K15" s="214"/>
      <c r="L15" s="214"/>
      <c r="M15" s="215"/>
      <c r="N15" s="214"/>
      <c r="O15" s="214"/>
      <c r="P15" s="215"/>
      <c r="Q15" s="214"/>
      <c r="R15" s="214"/>
      <c r="S15" s="215"/>
      <c r="T15" s="214"/>
      <c r="U15" s="214"/>
      <c r="V15" s="215"/>
      <c r="W15" s="214"/>
      <c r="X15" s="214"/>
      <c r="Y15" s="215"/>
      <c r="Z15" s="214"/>
      <c r="AA15" s="214"/>
      <c r="AB15" s="215"/>
      <c r="AC15" s="214"/>
      <c r="AD15" s="214"/>
      <c r="AE15" s="215"/>
      <c r="AF15" s="214"/>
      <c r="AG15" s="214"/>
      <c r="AH15" s="215"/>
      <c r="AI15" s="214"/>
      <c r="AJ15" s="214"/>
      <c r="AK15" s="215"/>
      <c r="AL15" s="214"/>
      <c r="AM15" s="214"/>
      <c r="AN15" s="215"/>
      <c r="AO15" s="214"/>
      <c r="AP15" s="577"/>
      <c r="AQ15" s="44"/>
      <c r="AR15" s="44"/>
      <c r="AS15" s="3227"/>
      <c r="AT15" s="44"/>
      <c r="AU15" s="4335"/>
      <c r="AV15" s="4336"/>
      <c r="AW15" s="4335"/>
      <c r="AX15" s="4336"/>
      <c r="AY15" s="4335"/>
      <c r="AZ15" s="4336"/>
      <c r="BA15" s="4350"/>
      <c r="BB15" s="4336"/>
      <c r="BC15" s="4335"/>
      <c r="BD15" s="4350"/>
      <c r="BE15" s="4335"/>
      <c r="BF15" s="4336"/>
      <c r="BG15" s="4357"/>
      <c r="BH15" s="4335"/>
      <c r="BI15" s="4336"/>
      <c r="BJ15" s="4357"/>
      <c r="BK15" s="44"/>
      <c r="BL15" s="3227"/>
      <c r="BM15" s="44"/>
      <c r="BN15" s="4335"/>
      <c r="BO15" s="4336"/>
      <c r="BP15" s="4335"/>
      <c r="BQ15" s="4336"/>
      <c r="BR15" s="4335"/>
      <c r="BS15" s="4336"/>
      <c r="BT15" s="4357"/>
      <c r="BU15" s="4363"/>
      <c r="BV15" s="4364"/>
      <c r="BW15" s="4337"/>
      <c r="BX15" s="4328"/>
      <c r="BY15" s="4350"/>
      <c r="BZ15" s="4336"/>
      <c r="CA15" s="4357"/>
      <c r="CB15" s="4335"/>
      <c r="CC15" s="4336"/>
      <c r="CD15" s="2013" t="s">
        <v>676</v>
      </c>
      <c r="CE15" s="2011">
        <v>6</v>
      </c>
      <c r="CF15" s="918"/>
      <c r="CG15" s="918"/>
      <c r="CY15" s="208"/>
      <c r="DA15" s="210"/>
      <c r="DH15" s="208"/>
      <c r="DJ15" s="210"/>
      <c r="DQ15" s="208"/>
      <c r="DR15" s="208"/>
      <c r="DU15" s="210"/>
      <c r="DV15" s="210"/>
    </row>
    <row r="16" spans="1:126" ht="13" customHeight="1">
      <c r="A16" s="3227"/>
      <c r="B16" s="44"/>
      <c r="C16" s="4410"/>
      <c r="D16" s="4403"/>
      <c r="E16" s="4404"/>
      <c r="F16" s="4405"/>
      <c r="G16" s="576"/>
      <c r="H16" s="214"/>
      <c r="I16" s="214"/>
      <c r="J16" s="215"/>
      <c r="K16" s="214"/>
      <c r="L16" s="214"/>
      <c r="M16" s="215"/>
      <c r="N16" s="214"/>
      <c r="O16" s="214"/>
      <c r="P16" s="215"/>
      <c r="Q16" s="214"/>
      <c r="R16" s="214"/>
      <c r="S16" s="215"/>
      <c r="T16" s="214"/>
      <c r="U16" s="214"/>
      <c r="V16" s="215"/>
      <c r="W16" s="214"/>
      <c r="X16" s="214"/>
      <c r="Y16" s="215"/>
      <c r="Z16" s="214"/>
      <c r="AA16" s="214"/>
      <c r="AB16" s="215"/>
      <c r="AC16" s="214"/>
      <c r="AD16" s="214"/>
      <c r="AE16" s="215"/>
      <c r="AF16" s="214"/>
      <c r="AG16" s="214"/>
      <c r="AH16" s="215"/>
      <c r="AI16" s="214"/>
      <c r="AJ16" s="214"/>
      <c r="AK16" s="215"/>
      <c r="AL16" s="214"/>
      <c r="AM16" s="214"/>
      <c r="AN16" s="215"/>
      <c r="AO16" s="214"/>
      <c r="AP16" s="577"/>
      <c r="AQ16" s="44"/>
      <c r="AR16" s="44"/>
      <c r="AS16" s="3227"/>
      <c r="AT16" s="44"/>
      <c r="AU16" s="4335"/>
      <c r="AV16" s="4336"/>
      <c r="AW16" s="4335"/>
      <c r="AX16" s="4336"/>
      <c r="AY16" s="4335"/>
      <c r="AZ16" s="4336"/>
      <c r="BA16" s="4350"/>
      <c r="BB16" s="4336"/>
      <c r="BC16" s="4335"/>
      <c r="BD16" s="4350"/>
      <c r="BE16" s="4335"/>
      <c r="BF16" s="4336"/>
      <c r="BG16" s="4357"/>
      <c r="BH16" s="4335"/>
      <c r="BI16" s="4336"/>
      <c r="BJ16" s="4357"/>
      <c r="BK16" s="44"/>
      <c r="BL16" s="3227"/>
      <c r="BM16" s="44"/>
      <c r="BN16" s="4335"/>
      <c r="BO16" s="4336"/>
      <c r="BP16" s="4335"/>
      <c r="BQ16" s="4336"/>
      <c r="BR16" s="4335"/>
      <c r="BS16" s="4336"/>
      <c r="BT16" s="4357"/>
      <c r="BU16" s="4363"/>
      <c r="BV16" s="4364"/>
      <c r="BW16" s="4337" t="s">
        <v>258</v>
      </c>
      <c r="BX16" s="4328">
        <v>2</v>
      </c>
      <c r="BY16" s="4350"/>
      <c r="BZ16" s="4336"/>
      <c r="CA16" s="4357"/>
      <c r="CB16" s="4335"/>
      <c r="CC16" s="4336"/>
      <c r="CD16" s="2013" t="s">
        <v>677</v>
      </c>
      <c r="CE16" s="2010">
        <v>7</v>
      </c>
      <c r="CF16" s="918"/>
      <c r="CG16" s="918"/>
      <c r="CY16" s="208"/>
      <c r="DA16" s="210"/>
      <c r="DH16" s="208"/>
      <c r="DJ16" s="210"/>
      <c r="DQ16" s="208"/>
      <c r="DR16" s="208"/>
      <c r="DU16" s="210"/>
      <c r="DV16" s="210"/>
    </row>
    <row r="17" spans="1:126" ht="13" customHeight="1">
      <c r="A17" s="3227"/>
      <c r="B17" s="44"/>
      <c r="C17" s="4410"/>
      <c r="D17" s="556"/>
      <c r="E17" s="230"/>
      <c r="F17" s="566"/>
      <c r="G17" s="576"/>
      <c r="H17" s="214"/>
      <c r="I17" s="214"/>
      <c r="J17" s="215"/>
      <c r="K17" s="214"/>
      <c r="L17" s="214"/>
      <c r="M17" s="215"/>
      <c r="N17" s="214"/>
      <c r="O17" s="214"/>
      <c r="P17" s="215"/>
      <c r="Q17" s="214"/>
      <c r="R17" s="214"/>
      <c r="S17" s="215"/>
      <c r="T17" s="214"/>
      <c r="U17" s="214"/>
      <c r="V17" s="215"/>
      <c r="W17" s="214"/>
      <c r="X17" s="214"/>
      <c r="Y17" s="215"/>
      <c r="Z17" s="214"/>
      <c r="AA17" s="214"/>
      <c r="AB17" s="215"/>
      <c r="AC17" s="214"/>
      <c r="AD17" s="214"/>
      <c r="AE17" s="215"/>
      <c r="AF17" s="214"/>
      <c r="AG17" s="214"/>
      <c r="AH17" s="215"/>
      <c r="AI17" s="214"/>
      <c r="AJ17" s="214"/>
      <c r="AK17" s="215"/>
      <c r="AL17" s="214"/>
      <c r="AM17" s="214"/>
      <c r="AN17" s="215"/>
      <c r="AO17" s="214"/>
      <c r="AP17" s="577"/>
      <c r="AQ17" s="44"/>
      <c r="AR17" s="44"/>
      <c r="AS17" s="3227"/>
      <c r="AT17" s="44"/>
      <c r="AU17" s="582"/>
      <c r="AV17" s="583"/>
      <c r="AW17" s="4335"/>
      <c r="AX17" s="4336"/>
      <c r="AY17" s="4335"/>
      <c r="AZ17" s="4336"/>
      <c r="BA17" s="4350"/>
      <c r="BB17" s="4336"/>
      <c r="BC17" s="4335"/>
      <c r="BD17" s="4350"/>
      <c r="BE17" s="582"/>
      <c r="BF17" s="583"/>
      <c r="BG17" s="4357"/>
      <c r="BH17" s="4335"/>
      <c r="BI17" s="4336"/>
      <c r="BJ17" s="4357"/>
      <c r="BK17" s="44"/>
      <c r="BL17" s="3227"/>
      <c r="BM17" s="44"/>
      <c r="BN17" s="4335"/>
      <c r="BO17" s="4336"/>
      <c r="BP17" s="4335"/>
      <c r="BQ17" s="4336"/>
      <c r="BR17" s="4335"/>
      <c r="BS17" s="4336"/>
      <c r="BT17" s="4357"/>
      <c r="BU17" s="4363"/>
      <c r="BV17" s="4364"/>
      <c r="BW17" s="4337"/>
      <c r="BX17" s="4328"/>
      <c r="BY17" s="4350"/>
      <c r="BZ17" s="4336"/>
      <c r="CA17" s="4357"/>
      <c r="CB17" s="4335"/>
      <c r="CC17" s="4336"/>
      <c r="CD17" s="2009" t="s">
        <v>678</v>
      </c>
      <c r="CE17" s="2010">
        <v>8</v>
      </c>
      <c r="CF17" s="918"/>
      <c r="CG17" s="918"/>
      <c r="CY17" s="208"/>
      <c r="DA17" s="210"/>
      <c r="DH17" s="208"/>
      <c r="DJ17" s="210"/>
      <c r="DQ17" s="208"/>
      <c r="DR17" s="208"/>
      <c r="DU17" s="210"/>
      <c r="DV17" s="210"/>
    </row>
    <row r="18" spans="1:126" ht="13" customHeight="1">
      <c r="A18" s="3227"/>
      <c r="B18" s="44"/>
      <c r="C18" s="4410"/>
      <c r="D18" s="4359" t="s">
        <v>260</v>
      </c>
      <c r="E18" s="4411"/>
      <c r="F18" s="4368">
        <v>1</v>
      </c>
      <c r="G18" s="578"/>
      <c r="H18" s="214"/>
      <c r="I18" s="367"/>
      <c r="J18" s="214"/>
      <c r="K18" s="214"/>
      <c r="L18" s="214"/>
      <c r="M18" s="214"/>
      <c r="N18" s="214"/>
      <c r="O18" s="214"/>
      <c r="P18" s="214"/>
      <c r="Q18" s="214"/>
      <c r="R18" s="214"/>
      <c r="S18" s="214"/>
      <c r="T18" s="214"/>
      <c r="U18" s="214"/>
      <c r="V18" s="214"/>
      <c r="W18" s="214"/>
      <c r="X18" s="214"/>
      <c r="Y18" s="214"/>
      <c r="Z18" s="214"/>
      <c r="AA18" s="214"/>
      <c r="AB18" s="214"/>
      <c r="AC18" s="214"/>
      <c r="AD18" s="214"/>
      <c r="AE18" s="214"/>
      <c r="AF18" s="214"/>
      <c r="AG18" s="214"/>
      <c r="AH18" s="214"/>
      <c r="AI18" s="214"/>
      <c r="AJ18" s="214"/>
      <c r="AK18" s="214"/>
      <c r="AL18" s="214"/>
      <c r="AM18" s="214"/>
      <c r="AN18" s="214"/>
      <c r="AO18" s="214"/>
      <c r="AP18" s="577"/>
      <c r="AQ18" s="44"/>
      <c r="AR18" s="44"/>
      <c r="AS18" s="3227"/>
      <c r="AT18" s="44"/>
      <c r="AU18" s="582"/>
      <c r="AV18" s="583"/>
      <c r="AW18" s="4335"/>
      <c r="AX18" s="4336"/>
      <c r="AY18" s="4335"/>
      <c r="AZ18" s="4336"/>
      <c r="BA18" s="4350"/>
      <c r="BB18" s="4336"/>
      <c r="BC18" s="4335"/>
      <c r="BD18" s="4350"/>
      <c r="BE18" s="582"/>
      <c r="BF18" s="583"/>
      <c r="BG18" s="4357"/>
      <c r="BH18" s="4335"/>
      <c r="BI18" s="4336"/>
      <c r="BJ18" s="4357"/>
      <c r="BK18" s="44"/>
      <c r="BL18" s="3227"/>
      <c r="BM18" s="44"/>
      <c r="BN18" s="4335"/>
      <c r="BO18" s="4336"/>
      <c r="BP18" s="4335"/>
      <c r="BQ18" s="4336"/>
      <c r="BR18" s="4335"/>
      <c r="BS18" s="4336"/>
      <c r="BT18" s="4357"/>
      <c r="BU18" s="4363"/>
      <c r="BV18" s="4364"/>
      <c r="BW18" s="4337"/>
      <c r="BX18" s="4328"/>
      <c r="BY18" s="4353" t="s">
        <v>1587</v>
      </c>
      <c r="BZ18" s="4355">
        <v>1</v>
      </c>
      <c r="CA18" s="4357"/>
      <c r="CB18" s="4335"/>
      <c r="CC18" s="4336"/>
      <c r="CD18" s="2009" t="s">
        <v>679</v>
      </c>
      <c r="CE18" s="2010">
        <v>9</v>
      </c>
      <c r="CF18" s="918"/>
      <c r="CG18" s="918"/>
      <c r="CY18" s="208"/>
      <c r="DA18" s="210"/>
      <c r="DH18" s="208"/>
      <c r="DJ18" s="210"/>
      <c r="DQ18" s="208"/>
      <c r="DR18" s="208"/>
      <c r="DU18" s="210"/>
      <c r="DV18" s="210"/>
    </row>
    <row r="19" spans="1:126" ht="13" customHeight="1">
      <c r="A19" s="3227"/>
      <c r="B19" s="44"/>
      <c r="C19" s="151"/>
      <c r="D19" s="4360"/>
      <c r="E19" s="4412"/>
      <c r="F19" s="4398"/>
      <c r="G19" s="578"/>
      <c r="H19" s="214"/>
      <c r="I19" s="214"/>
      <c r="J19" s="214"/>
      <c r="K19" s="214"/>
      <c r="L19" s="214"/>
      <c r="M19" s="214"/>
      <c r="N19" s="214"/>
      <c r="O19" s="214"/>
      <c r="P19" s="214"/>
      <c r="Q19" s="214"/>
      <c r="R19" s="214"/>
      <c r="S19" s="214"/>
      <c r="T19" s="214"/>
      <c r="U19" s="214"/>
      <c r="V19" s="214"/>
      <c r="W19" s="214"/>
      <c r="X19" s="214"/>
      <c r="Y19" s="214"/>
      <c r="Z19" s="214"/>
      <c r="AA19" s="214"/>
      <c r="AB19" s="214"/>
      <c r="AC19" s="214"/>
      <c r="AD19" s="214"/>
      <c r="AE19" s="214"/>
      <c r="AF19" s="214"/>
      <c r="AG19" s="214"/>
      <c r="AH19" s="214"/>
      <c r="AI19" s="214"/>
      <c r="AJ19" s="214"/>
      <c r="AK19" s="214"/>
      <c r="AL19" s="214"/>
      <c r="AM19" s="214"/>
      <c r="AN19" s="214"/>
      <c r="AO19" s="214"/>
      <c r="AP19" s="577"/>
      <c r="AQ19" s="44"/>
      <c r="AR19" s="44"/>
      <c r="AS19" s="3227"/>
      <c r="AT19" s="44"/>
      <c r="AU19" s="582"/>
      <c r="AV19" s="583"/>
      <c r="AW19" s="4335"/>
      <c r="AX19" s="4336"/>
      <c r="AY19" s="4335"/>
      <c r="AZ19" s="4336"/>
      <c r="BA19" s="4350"/>
      <c r="BB19" s="4336"/>
      <c r="BC19" s="582"/>
      <c r="BD19" s="585"/>
      <c r="BE19" s="582"/>
      <c r="BF19" s="583"/>
      <c r="BG19" s="584"/>
      <c r="BH19" s="4335"/>
      <c r="BI19" s="4336"/>
      <c r="BJ19" s="4357"/>
      <c r="BK19" s="44"/>
      <c r="BL19" s="3227"/>
      <c r="BM19" s="44"/>
      <c r="BN19" s="4335"/>
      <c r="BO19" s="4336"/>
      <c r="BP19" s="4335"/>
      <c r="BQ19" s="4336"/>
      <c r="BR19" s="4335"/>
      <c r="BS19" s="4336"/>
      <c r="BT19" s="4357"/>
      <c r="BU19" s="4363"/>
      <c r="BV19" s="4364"/>
      <c r="BW19" s="4337" t="s">
        <v>259</v>
      </c>
      <c r="BX19" s="4338">
        <v>3</v>
      </c>
      <c r="BY19" s="4354"/>
      <c r="BZ19" s="4356"/>
      <c r="CA19" s="509"/>
      <c r="CB19" s="4335"/>
      <c r="CC19" s="4336"/>
      <c r="CD19" s="2009" t="s">
        <v>680</v>
      </c>
      <c r="CE19" s="2011">
        <v>10</v>
      </c>
      <c r="CF19" s="918"/>
      <c r="CG19" s="918"/>
      <c r="CY19" s="208"/>
      <c r="DA19" s="210"/>
      <c r="DH19" s="208"/>
      <c r="DJ19" s="210"/>
      <c r="DQ19" s="208"/>
      <c r="DR19" s="208"/>
      <c r="DU19" s="210"/>
      <c r="DV19" s="210"/>
    </row>
    <row r="20" spans="1:126" ht="13" customHeight="1">
      <c r="A20" s="3227"/>
      <c r="B20" s="44"/>
      <c r="C20" s="151"/>
      <c r="D20" s="4359" t="s">
        <v>268</v>
      </c>
      <c r="E20" s="4411"/>
      <c r="F20" s="4368">
        <v>2</v>
      </c>
      <c r="G20" s="578"/>
      <c r="H20" s="214"/>
      <c r="I20" s="214"/>
      <c r="J20" s="214"/>
      <c r="K20" s="214"/>
      <c r="L20" s="214"/>
      <c r="M20" s="214"/>
      <c r="N20" s="214"/>
      <c r="O20" s="214"/>
      <c r="P20" s="214"/>
      <c r="Q20" s="214"/>
      <c r="R20" s="214"/>
      <c r="S20" s="214"/>
      <c r="T20" s="214"/>
      <c r="U20" s="214"/>
      <c r="V20" s="214"/>
      <c r="W20" s="214"/>
      <c r="X20" s="214"/>
      <c r="Y20" s="214"/>
      <c r="Z20" s="214"/>
      <c r="AA20" s="214"/>
      <c r="AB20" s="214"/>
      <c r="AC20" s="214"/>
      <c r="AD20" s="214"/>
      <c r="AE20" s="214"/>
      <c r="AF20" s="214"/>
      <c r="AG20" s="214"/>
      <c r="AH20" s="214"/>
      <c r="AI20" s="214"/>
      <c r="AJ20" s="214"/>
      <c r="AK20" s="214"/>
      <c r="AL20" s="214"/>
      <c r="AM20" s="214"/>
      <c r="AN20" s="214"/>
      <c r="AO20" s="214"/>
      <c r="AP20" s="577"/>
      <c r="AQ20" s="44"/>
      <c r="AR20" s="44"/>
      <c r="AS20" s="3227"/>
      <c r="AT20" s="44"/>
      <c r="AU20" s="582"/>
      <c r="AV20" s="583"/>
      <c r="AW20" s="4335"/>
      <c r="AX20" s="4336"/>
      <c r="AY20" s="4335"/>
      <c r="AZ20" s="4336"/>
      <c r="BA20" s="4350"/>
      <c r="BB20" s="4336"/>
      <c r="BC20" s="582"/>
      <c r="BD20" s="585"/>
      <c r="BE20" s="582"/>
      <c r="BF20" s="583"/>
      <c r="BG20" s="584"/>
      <c r="BH20" s="4335"/>
      <c r="BI20" s="4336"/>
      <c r="BJ20" s="4357"/>
      <c r="BK20" s="44"/>
      <c r="BL20" s="3227"/>
      <c r="BM20" s="44"/>
      <c r="BN20" s="4335"/>
      <c r="BO20" s="4336"/>
      <c r="BP20" s="4335"/>
      <c r="BQ20" s="4336"/>
      <c r="BR20" s="4335"/>
      <c r="BS20" s="4336"/>
      <c r="BT20" s="4357"/>
      <c r="BU20" s="4363"/>
      <c r="BV20" s="4364"/>
      <c r="BW20" s="4337"/>
      <c r="BX20" s="4338"/>
      <c r="BY20" s="4341" t="s">
        <v>565</v>
      </c>
      <c r="BZ20" s="4355">
        <v>2</v>
      </c>
      <c r="CA20" s="509"/>
      <c r="CB20" s="4335"/>
      <c r="CC20" s="4336"/>
      <c r="CD20" s="2009" t="s">
        <v>681</v>
      </c>
      <c r="CE20" s="2010">
        <v>11</v>
      </c>
      <c r="CF20" s="918"/>
      <c r="CG20" s="918"/>
      <c r="CY20" s="208"/>
      <c r="DA20" s="210"/>
      <c r="DH20" s="208"/>
      <c r="DJ20" s="210"/>
      <c r="DQ20" s="208"/>
      <c r="DR20" s="208"/>
      <c r="DU20" s="210"/>
      <c r="DV20" s="210"/>
    </row>
    <row r="21" spans="1:126" ht="13" customHeight="1">
      <c r="A21" s="3227"/>
      <c r="B21" s="44"/>
      <c r="C21" s="151"/>
      <c r="D21" s="4335"/>
      <c r="E21" s="4350"/>
      <c r="F21" s="4369"/>
      <c r="G21" s="578"/>
      <c r="H21" s="214"/>
      <c r="I21" s="214"/>
      <c r="J21" s="214"/>
      <c r="K21" s="214"/>
      <c r="L21" s="214"/>
      <c r="M21" s="214"/>
      <c r="N21" s="214"/>
      <c r="O21" s="214"/>
      <c r="P21" s="214"/>
      <c r="Q21" s="214"/>
      <c r="R21" s="214"/>
      <c r="S21" s="214"/>
      <c r="T21" s="214"/>
      <c r="U21" s="214"/>
      <c r="V21" s="214"/>
      <c r="W21" s="214"/>
      <c r="X21" s="214"/>
      <c r="Y21" s="214"/>
      <c r="Z21" s="214"/>
      <c r="AA21" s="214"/>
      <c r="AB21" s="214"/>
      <c r="AC21" s="214"/>
      <c r="AD21" s="214"/>
      <c r="AE21" s="214"/>
      <c r="AF21" s="214"/>
      <c r="AG21" s="214"/>
      <c r="AH21" s="214"/>
      <c r="AI21" s="214"/>
      <c r="AJ21" s="214"/>
      <c r="AK21" s="214"/>
      <c r="AL21" s="214"/>
      <c r="AM21" s="214"/>
      <c r="AN21" s="214"/>
      <c r="AO21" s="214"/>
      <c r="AP21" s="577"/>
      <c r="AQ21" s="44"/>
      <c r="AR21" s="44"/>
      <c r="AS21" s="3227"/>
      <c r="AT21" s="44"/>
      <c r="AU21" s="582"/>
      <c r="AV21" s="583"/>
      <c r="AW21" s="4335"/>
      <c r="AX21" s="4336"/>
      <c r="AY21" s="4335"/>
      <c r="AZ21" s="4336"/>
      <c r="BA21" s="585"/>
      <c r="BB21" s="583"/>
      <c r="BC21" s="582"/>
      <c r="BD21" s="585"/>
      <c r="BE21" s="582"/>
      <c r="BF21" s="583"/>
      <c r="BG21" s="584"/>
      <c r="BH21" s="4335"/>
      <c r="BI21" s="4336"/>
      <c r="BJ21" s="218"/>
      <c r="BK21" s="44"/>
      <c r="BL21" s="3227"/>
      <c r="BM21" s="44"/>
      <c r="BN21" s="552"/>
      <c r="BO21" s="553"/>
      <c r="BP21" s="552"/>
      <c r="BQ21" s="553"/>
      <c r="BR21" s="552"/>
      <c r="BS21" s="553"/>
      <c r="BT21" s="218"/>
      <c r="BU21" s="552"/>
      <c r="BV21" s="553"/>
      <c r="BW21" s="4337"/>
      <c r="BX21" s="4338"/>
      <c r="BY21" s="3195"/>
      <c r="BZ21" s="4358"/>
      <c r="CA21" s="509"/>
      <c r="CB21" s="1803"/>
      <c r="CC21" s="1804"/>
      <c r="CD21" s="2009" t="s">
        <v>661</v>
      </c>
      <c r="CE21" s="2010">
        <v>96</v>
      </c>
      <c r="CF21" s="918"/>
      <c r="CG21" s="918"/>
      <c r="CY21" s="208"/>
      <c r="DA21" s="210"/>
      <c r="DH21" s="208"/>
      <c r="DJ21" s="210"/>
      <c r="DQ21" s="208"/>
      <c r="DR21" s="208"/>
      <c r="DU21" s="210"/>
      <c r="DV21" s="210"/>
    </row>
    <row r="22" spans="1:126" ht="13" customHeight="1">
      <c r="A22" s="3227"/>
      <c r="B22" s="44"/>
      <c r="C22" s="151"/>
      <c r="D22" s="4335"/>
      <c r="E22" s="4350"/>
      <c r="F22" s="4369"/>
      <c r="G22" s="579"/>
      <c r="H22" s="580" t="s">
        <v>43</v>
      </c>
      <c r="I22" s="581"/>
      <c r="J22" s="579"/>
      <c r="K22" s="580" t="s">
        <v>44</v>
      </c>
      <c r="L22" s="581"/>
      <c r="M22" s="579"/>
      <c r="N22" s="580" t="s">
        <v>45</v>
      </c>
      <c r="O22" s="581"/>
      <c r="P22" s="579"/>
      <c r="Q22" s="580" t="s">
        <v>261</v>
      </c>
      <c r="R22" s="581"/>
      <c r="S22" s="579"/>
      <c r="T22" s="580" t="s">
        <v>262</v>
      </c>
      <c r="U22" s="581"/>
      <c r="V22" s="579"/>
      <c r="W22" s="580" t="s">
        <v>263</v>
      </c>
      <c r="X22" s="581"/>
      <c r="Y22" s="579"/>
      <c r="Z22" s="580" t="s">
        <v>264</v>
      </c>
      <c r="AA22" s="581"/>
      <c r="AB22" s="579"/>
      <c r="AC22" s="580" t="s">
        <v>265</v>
      </c>
      <c r="AD22" s="581"/>
      <c r="AE22" s="579"/>
      <c r="AF22" s="580" t="s">
        <v>266</v>
      </c>
      <c r="AG22" s="581"/>
      <c r="AH22" s="579"/>
      <c r="AI22" s="580" t="s">
        <v>267</v>
      </c>
      <c r="AJ22" s="581"/>
      <c r="AK22" s="579"/>
      <c r="AL22" s="580" t="s">
        <v>312</v>
      </c>
      <c r="AM22" s="581"/>
      <c r="AN22" s="579"/>
      <c r="AO22" s="580" t="s">
        <v>311</v>
      </c>
      <c r="AP22" s="581"/>
      <c r="AQ22" s="44"/>
      <c r="AR22" s="44"/>
      <c r="AS22" s="3227"/>
      <c r="AT22" s="44"/>
      <c r="AU22" s="582"/>
      <c r="AV22" s="583"/>
      <c r="AW22" s="219" t="s">
        <v>35</v>
      </c>
      <c r="AX22" s="588">
        <v>1</v>
      </c>
      <c r="AY22" s="757"/>
      <c r="AZ22" s="758"/>
      <c r="BA22" s="586" t="s">
        <v>35</v>
      </c>
      <c r="BB22" s="588">
        <v>1</v>
      </c>
      <c r="BC22" s="219" t="s">
        <v>35</v>
      </c>
      <c r="BD22" s="590">
        <v>1</v>
      </c>
      <c r="BE22" s="4359" t="s">
        <v>278</v>
      </c>
      <c r="BF22" s="592">
        <v>1</v>
      </c>
      <c r="BG22" s="584"/>
      <c r="BH22" s="220" t="s">
        <v>35</v>
      </c>
      <c r="BI22" s="588">
        <v>1</v>
      </c>
      <c r="BJ22" s="241"/>
      <c r="BK22" s="44"/>
      <c r="BL22" s="3227"/>
      <c r="BM22" s="44"/>
      <c r="BN22" s="554"/>
      <c r="BO22" s="555"/>
      <c r="BP22" s="554"/>
      <c r="BQ22" s="555"/>
      <c r="BR22" s="554"/>
      <c r="BS22" s="555"/>
      <c r="BT22" s="241"/>
      <c r="BU22" s="603" t="s">
        <v>35</v>
      </c>
      <c r="BV22" s="592">
        <v>1</v>
      </c>
      <c r="BW22" s="4337" t="s">
        <v>279</v>
      </c>
      <c r="BX22" s="4332">
        <v>4</v>
      </c>
      <c r="BY22" s="4351" t="s">
        <v>1588</v>
      </c>
      <c r="BZ22" s="761">
        <v>3</v>
      </c>
      <c r="CA22" s="597"/>
      <c r="CB22" s="603" t="s">
        <v>35</v>
      </c>
      <c r="CC22" s="2014">
        <v>1</v>
      </c>
      <c r="CD22" s="2015"/>
      <c r="CE22" s="2014"/>
      <c r="CF22" s="923"/>
      <c r="CG22" s="923"/>
      <c r="CY22" s="208"/>
      <c r="DA22" s="210"/>
      <c r="DH22" s="208"/>
      <c r="DJ22" s="210"/>
      <c r="DQ22" s="208"/>
      <c r="DR22" s="208"/>
      <c r="DU22" s="210"/>
      <c r="DV22" s="210"/>
    </row>
    <row r="23" spans="1:126" ht="13" customHeight="1">
      <c r="A23" s="3227"/>
      <c r="B23" s="44"/>
      <c r="C23" s="151"/>
      <c r="D23" s="569"/>
      <c r="E23" s="606" t="s">
        <v>84</v>
      </c>
      <c r="F23" s="752">
        <f>AY6</f>
        <v>-14.069999999999999</v>
      </c>
      <c r="G23" s="4370" t="s">
        <v>269</v>
      </c>
      <c r="H23" s="4371"/>
      <c r="I23" s="4372"/>
      <c r="J23" s="4370" t="s">
        <v>270</v>
      </c>
      <c r="K23" s="4371"/>
      <c r="L23" s="4372"/>
      <c r="M23" s="4370" t="s">
        <v>271</v>
      </c>
      <c r="N23" s="4371"/>
      <c r="O23" s="4372"/>
      <c r="P23" s="4370" t="s">
        <v>272</v>
      </c>
      <c r="Q23" s="4371"/>
      <c r="R23" s="4372"/>
      <c r="S23" s="4370" t="s">
        <v>273</v>
      </c>
      <c r="T23" s="4371"/>
      <c r="U23" s="4372"/>
      <c r="V23" s="4370" t="s">
        <v>274</v>
      </c>
      <c r="W23" s="4371"/>
      <c r="X23" s="4372"/>
      <c r="Y23" s="4370" t="s">
        <v>275</v>
      </c>
      <c r="Z23" s="4371"/>
      <c r="AA23" s="4372"/>
      <c r="AB23" s="4370" t="s">
        <v>276</v>
      </c>
      <c r="AC23" s="4371"/>
      <c r="AD23" s="4372"/>
      <c r="AE23" s="4370" t="s">
        <v>50</v>
      </c>
      <c r="AF23" s="4371"/>
      <c r="AG23" s="4372"/>
      <c r="AH23" s="4378" t="s">
        <v>383</v>
      </c>
      <c r="AI23" s="4379"/>
      <c r="AJ23" s="4380"/>
      <c r="AK23" s="4378" t="s">
        <v>384</v>
      </c>
      <c r="AL23" s="4379"/>
      <c r="AM23" s="4380"/>
      <c r="AN23" s="4370" t="s">
        <v>277</v>
      </c>
      <c r="AO23" s="4371"/>
      <c r="AP23" s="4372"/>
      <c r="AQ23" s="44"/>
      <c r="AR23" s="44"/>
      <c r="AS23" s="3227"/>
      <c r="AT23" s="44"/>
      <c r="AU23" s="754"/>
      <c r="AV23" s="753"/>
      <c r="AW23" s="564" t="s">
        <v>36</v>
      </c>
      <c r="AX23" s="589">
        <v>2</v>
      </c>
      <c r="AY23" s="755" t="s">
        <v>35</v>
      </c>
      <c r="AZ23" s="756">
        <v>1</v>
      </c>
      <c r="BA23" s="587" t="s">
        <v>36</v>
      </c>
      <c r="BB23" s="589">
        <v>2</v>
      </c>
      <c r="BC23" s="561" t="s">
        <v>36</v>
      </c>
      <c r="BD23" s="604">
        <v>2</v>
      </c>
      <c r="BE23" s="4335"/>
      <c r="BF23" s="808"/>
      <c r="BG23" s="584"/>
      <c r="BH23" s="562" t="s">
        <v>36</v>
      </c>
      <c r="BI23" s="591">
        <v>2</v>
      </c>
      <c r="BJ23" s="557"/>
      <c r="BK23" s="44"/>
      <c r="BL23" s="3227"/>
      <c r="BM23" s="44"/>
      <c r="BN23" s="219" t="s">
        <v>35</v>
      </c>
      <c r="BO23" s="588">
        <v>1</v>
      </c>
      <c r="BP23" s="219" t="s">
        <v>556</v>
      </c>
      <c r="BQ23" s="588">
        <v>1</v>
      </c>
      <c r="BR23" s="219" t="s">
        <v>35</v>
      </c>
      <c r="BS23" s="588">
        <v>1</v>
      </c>
      <c r="BT23" s="557"/>
      <c r="BU23" s="561" t="s">
        <v>36</v>
      </c>
      <c r="BV23" s="591">
        <v>2</v>
      </c>
      <c r="BW23" s="4337"/>
      <c r="BX23" s="4332"/>
      <c r="BY23" s="4352"/>
      <c r="BZ23" s="762"/>
      <c r="CA23" s="598"/>
      <c r="CB23" s="561" t="s">
        <v>36</v>
      </c>
      <c r="CC23" s="2016">
        <v>2</v>
      </c>
      <c r="CD23" s="215"/>
      <c r="CE23" s="2017"/>
      <c r="CF23" s="231"/>
      <c r="CG23" s="231"/>
      <c r="CY23" s="208"/>
      <c r="DA23" s="210"/>
      <c r="DH23" s="208"/>
      <c r="DJ23" s="210"/>
      <c r="DQ23" s="208"/>
      <c r="DR23" s="208"/>
      <c r="DU23" s="210"/>
      <c r="DV23" s="210"/>
    </row>
    <row r="24" spans="1:126" ht="13" customHeight="1">
      <c r="A24" s="3227"/>
      <c r="B24" s="44"/>
      <c r="C24" s="151"/>
      <c r="D24" s="559" t="s">
        <v>36</v>
      </c>
      <c r="E24" s="570"/>
      <c r="F24" s="739">
        <v>3</v>
      </c>
      <c r="G24" s="4373"/>
      <c r="H24" s="4374"/>
      <c r="I24" s="4375"/>
      <c r="J24" s="4373"/>
      <c r="K24" s="4374"/>
      <c r="L24" s="4375"/>
      <c r="M24" s="4373"/>
      <c r="N24" s="4374"/>
      <c r="O24" s="4375"/>
      <c r="P24" s="4373"/>
      <c r="Q24" s="4374"/>
      <c r="R24" s="4375"/>
      <c r="S24" s="4373"/>
      <c r="T24" s="4374"/>
      <c r="U24" s="4375"/>
      <c r="V24" s="4373"/>
      <c r="W24" s="4374"/>
      <c r="X24" s="4375"/>
      <c r="Y24" s="4373"/>
      <c r="Z24" s="4374"/>
      <c r="AA24" s="4375"/>
      <c r="AB24" s="4373"/>
      <c r="AC24" s="4374"/>
      <c r="AD24" s="4375"/>
      <c r="AE24" s="4373"/>
      <c r="AF24" s="4374"/>
      <c r="AG24" s="4375"/>
      <c r="AH24" s="4381"/>
      <c r="AI24" s="4382"/>
      <c r="AJ24" s="4383"/>
      <c r="AK24" s="4381"/>
      <c r="AL24" s="4382"/>
      <c r="AM24" s="4383"/>
      <c r="AN24" s="4373"/>
      <c r="AO24" s="4374"/>
      <c r="AP24" s="4375"/>
      <c r="AQ24" s="44"/>
      <c r="AR24" s="44"/>
      <c r="AS24" s="3227"/>
      <c r="AT24" s="44"/>
      <c r="AU24" s="559" t="s">
        <v>35</v>
      </c>
      <c r="AV24" s="592">
        <v>1</v>
      </c>
      <c r="AW24" s="4359" t="s">
        <v>76</v>
      </c>
      <c r="AX24" s="4365">
        <v>99</v>
      </c>
      <c r="AY24" s="559" t="s">
        <v>36</v>
      </c>
      <c r="AZ24" s="591">
        <v>2</v>
      </c>
      <c r="BA24" s="585"/>
      <c r="BB24" s="583"/>
      <c r="BC24" s="4361" t="str">
        <f>"► ("&amp; - BH6 &amp; ")"</f>
        <v>► (14.12)</v>
      </c>
      <c r="BD24" s="4362"/>
      <c r="BE24" s="4360"/>
      <c r="BF24" s="809"/>
      <c r="BG24" s="557"/>
      <c r="BH24" s="593" t="str">
        <f>"► ("&amp; - BN6 &amp; ")"</f>
        <v>► (14.14)</v>
      </c>
      <c r="BI24" s="594"/>
      <c r="BJ24" s="557"/>
      <c r="BK24" s="44"/>
      <c r="BL24" s="3227"/>
      <c r="BM24" s="44"/>
      <c r="BN24" s="561" t="s">
        <v>36</v>
      </c>
      <c r="BO24" s="591">
        <v>2</v>
      </c>
      <c r="BP24" s="564" t="s">
        <v>557</v>
      </c>
      <c r="BQ24" s="589">
        <v>2</v>
      </c>
      <c r="BR24" s="564" t="s">
        <v>36</v>
      </c>
      <c r="BS24" s="589">
        <v>2</v>
      </c>
      <c r="BT24" s="557"/>
      <c r="BU24" s="3985" t="s">
        <v>1712</v>
      </c>
      <c r="BV24" s="3680"/>
      <c r="BW24" s="4337"/>
      <c r="BX24" s="4332"/>
      <c r="CA24" s="598"/>
      <c r="CB24" s="4343" t="s">
        <v>1360</v>
      </c>
      <c r="CC24" s="4344"/>
      <c r="CD24" s="4347"/>
      <c r="CE24" s="4344"/>
      <c r="CF24" s="231"/>
      <c r="CG24" s="231"/>
      <c r="CY24" s="208"/>
      <c r="DA24" s="210"/>
      <c r="DH24" s="208"/>
      <c r="DJ24" s="210"/>
      <c r="DQ24" s="208"/>
      <c r="DR24" s="208"/>
      <c r="DU24" s="210"/>
      <c r="DV24" s="210"/>
    </row>
    <row r="25" spans="1:126" ht="13" customHeight="1">
      <c r="A25" s="3227"/>
      <c r="B25" s="44"/>
      <c r="C25" s="151"/>
      <c r="D25" s="569"/>
      <c r="E25" s="571" t="s">
        <v>84</v>
      </c>
      <c r="F25" s="605">
        <f>AW6</f>
        <v>-14.059999999999999</v>
      </c>
      <c r="G25" s="4385" t="s">
        <v>25</v>
      </c>
      <c r="H25" s="4390" t="s">
        <v>26</v>
      </c>
      <c r="I25" s="4387" t="s">
        <v>27</v>
      </c>
      <c r="J25" s="4384" t="s">
        <v>25</v>
      </c>
      <c r="K25" s="4390" t="s">
        <v>26</v>
      </c>
      <c r="L25" s="4387" t="s">
        <v>27</v>
      </c>
      <c r="M25" s="4384" t="s">
        <v>25</v>
      </c>
      <c r="N25" s="4390" t="s">
        <v>26</v>
      </c>
      <c r="O25" s="4387" t="s">
        <v>27</v>
      </c>
      <c r="P25" s="4384" t="s">
        <v>25</v>
      </c>
      <c r="Q25" s="4390" t="s">
        <v>26</v>
      </c>
      <c r="R25" s="4387" t="s">
        <v>27</v>
      </c>
      <c r="S25" s="4384" t="s">
        <v>25</v>
      </c>
      <c r="T25" s="4390" t="s">
        <v>26</v>
      </c>
      <c r="U25" s="4387" t="s">
        <v>27</v>
      </c>
      <c r="V25" s="4384" t="s">
        <v>25</v>
      </c>
      <c r="W25" s="4390" t="s">
        <v>26</v>
      </c>
      <c r="X25" s="4387" t="s">
        <v>27</v>
      </c>
      <c r="Y25" s="4384" t="s">
        <v>25</v>
      </c>
      <c r="Z25" s="4390" t="s">
        <v>26</v>
      </c>
      <c r="AA25" s="4387" t="s">
        <v>27</v>
      </c>
      <c r="AB25" s="4394" t="s">
        <v>25</v>
      </c>
      <c r="AC25" s="4390" t="s">
        <v>26</v>
      </c>
      <c r="AD25" s="4387" t="s">
        <v>27</v>
      </c>
      <c r="AE25" s="4384" t="s">
        <v>25</v>
      </c>
      <c r="AF25" s="4390" t="s">
        <v>26</v>
      </c>
      <c r="AG25" s="4387" t="s">
        <v>27</v>
      </c>
      <c r="AH25" s="4384" t="s">
        <v>25</v>
      </c>
      <c r="AI25" s="4390" t="s">
        <v>26</v>
      </c>
      <c r="AJ25" s="4387" t="s">
        <v>27</v>
      </c>
      <c r="AK25" s="4384" t="s">
        <v>25</v>
      </c>
      <c r="AL25" s="4390" t="s">
        <v>26</v>
      </c>
      <c r="AM25" s="4387" t="s">
        <v>27</v>
      </c>
      <c r="AN25" s="4384" t="s">
        <v>25</v>
      </c>
      <c r="AO25" s="4390" t="s">
        <v>26</v>
      </c>
      <c r="AP25" s="4387" t="s">
        <v>27</v>
      </c>
      <c r="AQ25" s="44"/>
      <c r="AR25" s="44"/>
      <c r="AS25" s="3227"/>
      <c r="AT25" s="44"/>
      <c r="AU25" s="607"/>
      <c r="AV25" s="608"/>
      <c r="AW25" s="4360"/>
      <c r="AX25" s="4340"/>
      <c r="AY25" s="607" t="s">
        <v>84</v>
      </c>
      <c r="AZ25" s="608">
        <f>BU6</f>
        <v>-14.18</v>
      </c>
      <c r="BA25" s="367"/>
      <c r="BB25" s="555"/>
      <c r="BC25" s="554"/>
      <c r="BD25" s="560"/>
      <c r="BE25" s="810" t="s">
        <v>280</v>
      </c>
      <c r="BF25" s="589">
        <v>2</v>
      </c>
      <c r="BG25" s="218"/>
      <c r="BH25" s="595"/>
      <c r="BI25" s="596"/>
      <c r="BJ25" s="218"/>
      <c r="BK25" s="44"/>
      <c r="BL25" s="3227"/>
      <c r="BM25" s="44"/>
      <c r="BN25" s="607" t="s">
        <v>84</v>
      </c>
      <c r="BO25" s="608">
        <f>BR6</f>
        <v>-14.16</v>
      </c>
      <c r="BP25" s="554"/>
      <c r="BQ25" s="555"/>
      <c r="BR25" s="2843" t="s">
        <v>84</v>
      </c>
      <c r="BS25" s="608">
        <f>BU6</f>
        <v>-14.18</v>
      </c>
      <c r="BT25" s="218"/>
      <c r="BU25" s="4339"/>
      <c r="BV25" s="4340"/>
      <c r="BW25" s="4341" t="s">
        <v>83</v>
      </c>
      <c r="BX25" s="4329">
        <v>96</v>
      </c>
      <c r="CA25" s="599"/>
      <c r="CB25" s="4345"/>
      <c r="CC25" s="4346"/>
      <c r="CD25" s="4348"/>
      <c r="CE25" s="4346"/>
      <c r="CF25" s="215"/>
      <c r="CG25" s="215"/>
      <c r="CY25" s="208"/>
      <c r="DA25" s="210"/>
      <c r="DH25" s="208"/>
      <c r="DJ25" s="210"/>
      <c r="DQ25" s="208"/>
      <c r="DR25" s="208"/>
      <c r="DU25" s="210"/>
      <c r="DV25" s="210"/>
    </row>
    <row r="26" spans="1:126" ht="13" customHeight="1">
      <c r="A26" s="3227"/>
      <c r="B26" s="44"/>
      <c r="C26" s="151"/>
      <c r="D26" s="217"/>
      <c r="E26" s="210"/>
      <c r="F26" s="216"/>
      <c r="G26" s="4385"/>
      <c r="H26" s="4391"/>
      <c r="I26" s="4388"/>
      <c r="J26" s="4385"/>
      <c r="K26" s="4391"/>
      <c r="L26" s="4388"/>
      <c r="M26" s="4385"/>
      <c r="N26" s="4391"/>
      <c r="O26" s="4388"/>
      <c r="P26" s="4385"/>
      <c r="Q26" s="4391"/>
      <c r="R26" s="4388"/>
      <c r="S26" s="4385"/>
      <c r="T26" s="4391"/>
      <c r="U26" s="4388"/>
      <c r="V26" s="4385"/>
      <c r="W26" s="4391"/>
      <c r="X26" s="4388"/>
      <c r="Y26" s="4385"/>
      <c r="Z26" s="4391"/>
      <c r="AA26" s="4388"/>
      <c r="AB26" s="4395"/>
      <c r="AC26" s="4391"/>
      <c r="AD26" s="4388"/>
      <c r="AE26" s="4385"/>
      <c r="AF26" s="4391"/>
      <c r="AG26" s="4388"/>
      <c r="AH26" s="4385"/>
      <c r="AI26" s="4391"/>
      <c r="AJ26" s="4388"/>
      <c r="AK26" s="4385"/>
      <c r="AL26" s="4391"/>
      <c r="AM26" s="4388"/>
      <c r="AN26" s="4385"/>
      <c r="AO26" s="4391"/>
      <c r="AP26" s="4388"/>
      <c r="AQ26" s="44"/>
      <c r="AR26" s="44"/>
      <c r="AS26" s="3227"/>
      <c r="AT26" s="44"/>
      <c r="AU26" s="559" t="s">
        <v>36</v>
      </c>
      <c r="AV26" s="591">
        <v>2</v>
      </c>
      <c r="AW26" s="554"/>
      <c r="AX26" s="555"/>
      <c r="AY26" s="554"/>
      <c r="AZ26" s="558"/>
      <c r="BA26" s="367"/>
      <c r="BB26" s="555"/>
      <c r="BE26" s="554"/>
      <c r="BF26" s="555"/>
      <c r="BG26" s="218"/>
      <c r="BJ26" s="218"/>
      <c r="BK26" s="44"/>
      <c r="BL26" s="3227"/>
      <c r="BM26" s="44"/>
      <c r="BN26" s="217"/>
      <c r="BO26" s="235"/>
      <c r="BP26" s="217"/>
      <c r="BQ26" s="235"/>
      <c r="BR26" s="217"/>
      <c r="BS26" s="235"/>
      <c r="BT26" s="218"/>
      <c r="BU26" s="2570"/>
      <c r="BV26" s="235"/>
      <c r="BW26" s="3195"/>
      <c r="BX26" s="4330"/>
      <c r="CA26" s="600"/>
      <c r="CB26" s="217"/>
      <c r="CC26" s="235"/>
      <c r="CD26" s="210"/>
      <c r="CE26" s="235"/>
      <c r="CF26" s="924"/>
      <c r="CG26" s="924"/>
      <c r="CY26" s="208"/>
      <c r="DA26" s="210"/>
      <c r="DH26" s="208"/>
      <c r="DJ26" s="210"/>
      <c r="DQ26" s="208"/>
      <c r="DR26" s="208"/>
      <c r="DU26" s="210"/>
      <c r="DV26" s="210"/>
    </row>
    <row r="27" spans="1:126" ht="13" customHeight="1">
      <c r="A27" s="3227"/>
      <c r="B27" s="44"/>
      <c r="C27" s="153"/>
      <c r="D27" s="217"/>
      <c r="E27" s="210"/>
      <c r="F27" s="216"/>
      <c r="G27" s="4385"/>
      <c r="H27" s="4391"/>
      <c r="I27" s="4388"/>
      <c r="J27" s="4385"/>
      <c r="K27" s="4391"/>
      <c r="L27" s="4388"/>
      <c r="M27" s="4385"/>
      <c r="N27" s="4391"/>
      <c r="O27" s="4388"/>
      <c r="P27" s="4385"/>
      <c r="Q27" s="4391"/>
      <c r="R27" s="4388"/>
      <c r="S27" s="4385"/>
      <c r="T27" s="4391"/>
      <c r="U27" s="4388"/>
      <c r="V27" s="4385"/>
      <c r="W27" s="4391"/>
      <c r="X27" s="4388"/>
      <c r="Y27" s="4385"/>
      <c r="Z27" s="4391"/>
      <c r="AA27" s="4388"/>
      <c r="AB27" s="4395"/>
      <c r="AC27" s="4391"/>
      <c r="AD27" s="4388"/>
      <c r="AE27" s="4385"/>
      <c r="AF27" s="4391"/>
      <c r="AG27" s="4388"/>
      <c r="AH27" s="4385"/>
      <c r="AI27" s="4391"/>
      <c r="AJ27" s="4388"/>
      <c r="AK27" s="4385"/>
      <c r="AL27" s="4391"/>
      <c r="AM27" s="4388"/>
      <c r="AN27" s="4385"/>
      <c r="AO27" s="4391"/>
      <c r="AP27" s="4388"/>
      <c r="AQ27" s="44"/>
      <c r="AR27" s="44"/>
      <c r="AS27" s="3227"/>
      <c r="AT27" s="44"/>
      <c r="AU27" s="4376" t="s">
        <v>1360</v>
      </c>
      <c r="AV27" s="4377"/>
      <c r="AW27" s="217"/>
      <c r="AX27" s="235"/>
      <c r="AY27" s="217"/>
      <c r="AZ27" s="216"/>
      <c r="BA27" s="210"/>
      <c r="BB27" s="235"/>
      <c r="BE27" s="554"/>
      <c r="BF27" s="555"/>
      <c r="BG27" s="221" t="s">
        <v>281</v>
      </c>
      <c r="BJ27" s="221" t="s">
        <v>281</v>
      </c>
      <c r="BK27" s="44"/>
      <c r="BL27" s="3227"/>
      <c r="BM27" s="44"/>
      <c r="BN27" s="217"/>
      <c r="BO27" s="235"/>
      <c r="BP27" s="217"/>
      <c r="BQ27" s="235"/>
      <c r="BR27" s="217"/>
      <c r="BS27" s="235"/>
      <c r="BT27" s="221" t="s">
        <v>281</v>
      </c>
      <c r="BU27" s="217"/>
      <c r="BV27" s="235"/>
      <c r="BW27" s="4342"/>
      <c r="BX27" s="4331"/>
      <c r="CA27" s="601"/>
      <c r="CB27" s="217"/>
      <c r="CC27" s="235"/>
      <c r="CD27" s="210"/>
      <c r="CE27" s="235"/>
      <c r="CF27" s="925"/>
      <c r="CG27" s="925"/>
      <c r="CY27" s="208"/>
      <c r="DA27" s="210"/>
      <c r="DH27" s="208"/>
      <c r="DJ27" s="210"/>
      <c r="DQ27" s="208"/>
      <c r="DR27" s="208"/>
      <c r="DU27" s="210"/>
      <c r="DV27" s="210"/>
    </row>
    <row r="28" spans="1:126" ht="13" customHeight="1">
      <c r="A28" s="3228"/>
      <c r="B28" s="44"/>
      <c r="C28" s="563" t="s">
        <v>18</v>
      </c>
      <c r="D28" s="567"/>
      <c r="E28" s="223"/>
      <c r="F28" s="568"/>
      <c r="G28" s="4386"/>
      <c r="H28" s="4392"/>
      <c r="I28" s="4389"/>
      <c r="J28" s="4386"/>
      <c r="K28" s="4392"/>
      <c r="L28" s="4389"/>
      <c r="M28" s="4386"/>
      <c r="N28" s="4392"/>
      <c r="O28" s="4389"/>
      <c r="P28" s="4386"/>
      <c r="Q28" s="4392"/>
      <c r="R28" s="4389"/>
      <c r="S28" s="4386"/>
      <c r="T28" s="4392"/>
      <c r="U28" s="4389"/>
      <c r="V28" s="4386"/>
      <c r="W28" s="4392"/>
      <c r="X28" s="4389"/>
      <c r="Y28" s="4386"/>
      <c r="Z28" s="4392"/>
      <c r="AA28" s="4389"/>
      <c r="AB28" s="4396"/>
      <c r="AC28" s="4392"/>
      <c r="AD28" s="4389"/>
      <c r="AE28" s="4386"/>
      <c r="AF28" s="4392"/>
      <c r="AG28" s="4389"/>
      <c r="AH28" s="4386"/>
      <c r="AI28" s="4392"/>
      <c r="AJ28" s="4389"/>
      <c r="AK28" s="4386"/>
      <c r="AL28" s="4392"/>
      <c r="AM28" s="4389"/>
      <c r="AN28" s="4386"/>
      <c r="AO28" s="4392"/>
      <c r="AP28" s="4389"/>
      <c r="AQ28" s="44"/>
      <c r="AR28" s="44"/>
      <c r="AS28" s="3228"/>
      <c r="AT28" s="44"/>
      <c r="AU28" s="567"/>
      <c r="AV28" s="568"/>
      <c r="AW28" s="567"/>
      <c r="AX28" s="222"/>
      <c r="AY28" s="567"/>
      <c r="AZ28" s="568"/>
      <c r="BA28" s="223"/>
      <c r="BB28" s="222"/>
      <c r="BE28" s="811"/>
      <c r="BF28" s="812"/>
      <c r="BG28" s="565" t="s">
        <v>282</v>
      </c>
      <c r="BJ28" s="565" t="s">
        <v>282</v>
      </c>
      <c r="BK28" s="44"/>
      <c r="BL28" s="3228"/>
      <c r="BM28" s="44"/>
      <c r="BN28" s="567"/>
      <c r="BO28" s="222"/>
      <c r="BP28" s="567"/>
      <c r="BQ28" s="222"/>
      <c r="BR28" s="567"/>
      <c r="BS28" s="222"/>
      <c r="BT28" s="565" t="s">
        <v>282</v>
      </c>
      <c r="BU28" s="567"/>
      <c r="BV28" s="222"/>
      <c r="BW28" s="223"/>
      <c r="BX28" s="222"/>
      <c r="CA28" s="602" t="s">
        <v>40</v>
      </c>
      <c r="CB28" s="567"/>
      <c r="CC28" s="222"/>
      <c r="CD28" s="223"/>
      <c r="CE28" s="222"/>
      <c r="CF28" s="926"/>
      <c r="CG28" s="926"/>
      <c r="CY28" s="208"/>
      <c r="DA28" s="210"/>
      <c r="DH28" s="208"/>
      <c r="DJ28" s="210"/>
      <c r="DQ28" s="208"/>
      <c r="DR28" s="208"/>
      <c r="DU28" s="210"/>
      <c r="DV28" s="210"/>
    </row>
    <row r="29" spans="1:126" ht="18" customHeight="1">
      <c r="A29" s="193">
        <v>1</v>
      </c>
      <c r="B29" s="44"/>
      <c r="C29" s="189"/>
      <c r="D29" s="368"/>
      <c r="E29" s="369"/>
      <c r="F29" s="369"/>
      <c r="G29" s="157"/>
      <c r="H29" s="237"/>
      <c r="I29" s="190"/>
      <c r="J29" s="157"/>
      <c r="K29" s="237"/>
      <c r="L29" s="190"/>
      <c r="M29" s="157"/>
      <c r="N29" s="237"/>
      <c r="O29" s="190"/>
      <c r="P29" s="157"/>
      <c r="Q29" s="237"/>
      <c r="R29" s="190"/>
      <c r="S29" s="157"/>
      <c r="T29" s="237"/>
      <c r="U29" s="190"/>
      <c r="V29" s="157"/>
      <c r="W29" s="237"/>
      <c r="X29" s="190"/>
      <c r="Y29" s="157"/>
      <c r="Z29" s="237"/>
      <c r="AA29" s="190"/>
      <c r="AB29" s="157"/>
      <c r="AC29" s="237"/>
      <c r="AD29" s="190"/>
      <c r="AE29" s="157"/>
      <c r="AF29" s="237"/>
      <c r="AG29" s="190"/>
      <c r="AH29" s="157"/>
      <c r="AI29" s="237"/>
      <c r="AJ29" s="190"/>
      <c r="AK29" s="157"/>
      <c r="AL29" s="237"/>
      <c r="AM29" s="190"/>
      <c r="AN29" s="157"/>
      <c r="AO29" s="237"/>
      <c r="AP29" s="191"/>
      <c r="AQ29" s="44"/>
      <c r="AR29" s="44"/>
      <c r="AS29" s="193">
        <v>1</v>
      </c>
      <c r="AT29" s="44"/>
      <c r="AU29" s="189"/>
      <c r="AV29" s="190"/>
      <c r="AW29" s="189"/>
      <c r="AX29" s="191"/>
      <c r="AY29" s="189"/>
      <c r="AZ29" s="191"/>
      <c r="BA29" s="190"/>
      <c r="BB29" s="191"/>
      <c r="BC29" s="189"/>
      <c r="BD29" s="191"/>
      <c r="BE29" s="189"/>
      <c r="BF29" s="191"/>
      <c r="BG29" s="370"/>
      <c r="BH29" s="189"/>
      <c r="BI29" s="191"/>
      <c r="BJ29" s="352"/>
      <c r="BK29" s="44"/>
      <c r="BL29" s="193">
        <v>1</v>
      </c>
      <c r="BM29" s="44"/>
      <c r="BN29" s="189"/>
      <c r="BO29" s="191"/>
      <c r="BP29" s="189"/>
      <c r="BQ29" s="191"/>
      <c r="BR29" s="189"/>
      <c r="BS29" s="191"/>
      <c r="BT29" s="352"/>
      <c r="BU29" s="189"/>
      <c r="BV29" s="191"/>
      <c r="BW29" s="190"/>
      <c r="BX29" s="191"/>
      <c r="BY29" s="189"/>
      <c r="BZ29" s="191"/>
      <c r="CA29" s="352"/>
      <c r="CB29" s="189"/>
      <c r="CC29" s="191"/>
      <c r="CD29" s="189"/>
      <c r="CE29" s="191"/>
      <c r="CF29" s="369"/>
      <c r="CG29" s="369"/>
      <c r="CY29" s="208"/>
      <c r="DA29" s="210"/>
      <c r="DH29" s="208"/>
      <c r="DJ29" s="210"/>
      <c r="DQ29" s="208"/>
      <c r="DR29" s="208"/>
      <c r="DU29" s="210"/>
      <c r="DV29" s="210"/>
    </row>
    <row r="30" spans="1:126" ht="18" customHeight="1">
      <c r="A30" s="193">
        <f t="shared" ref="A30:A43" si="0">A29+1</f>
        <v>2</v>
      </c>
      <c r="B30" s="44"/>
      <c r="C30" s="189"/>
      <c r="D30" s="189"/>
      <c r="E30" s="190"/>
      <c r="F30" s="190"/>
      <c r="G30" s="157"/>
      <c r="H30" s="237"/>
      <c r="I30" s="190"/>
      <c r="J30" s="157"/>
      <c r="K30" s="237"/>
      <c r="L30" s="190"/>
      <c r="M30" s="157"/>
      <c r="N30" s="237"/>
      <c r="O30" s="190"/>
      <c r="P30" s="157"/>
      <c r="Q30" s="237"/>
      <c r="R30" s="190"/>
      <c r="S30" s="157"/>
      <c r="T30" s="237"/>
      <c r="U30" s="190"/>
      <c r="V30" s="157"/>
      <c r="W30" s="237"/>
      <c r="X30" s="190"/>
      <c r="Y30" s="157"/>
      <c r="Z30" s="237"/>
      <c r="AA30" s="190"/>
      <c r="AB30" s="157"/>
      <c r="AC30" s="237"/>
      <c r="AD30" s="190"/>
      <c r="AE30" s="157"/>
      <c r="AF30" s="237"/>
      <c r="AG30" s="190"/>
      <c r="AH30" s="157"/>
      <c r="AI30" s="237"/>
      <c r="AJ30" s="190"/>
      <c r="AK30" s="157"/>
      <c r="AL30" s="237"/>
      <c r="AM30" s="190"/>
      <c r="AN30" s="157"/>
      <c r="AO30" s="237"/>
      <c r="AP30" s="191"/>
      <c r="AQ30" s="44"/>
      <c r="AR30" s="44"/>
      <c r="AS30" s="193">
        <f t="shared" ref="AS30:AS43" si="1">AS29+1</f>
        <v>2</v>
      </c>
      <c r="AT30" s="44"/>
      <c r="AU30" s="189"/>
      <c r="AV30" s="190"/>
      <c r="AW30" s="189"/>
      <c r="AX30" s="191"/>
      <c r="AY30" s="189"/>
      <c r="AZ30" s="191"/>
      <c r="BA30" s="190"/>
      <c r="BB30" s="191"/>
      <c r="BC30" s="189"/>
      <c r="BD30" s="191"/>
      <c r="BE30" s="189"/>
      <c r="BF30" s="191"/>
      <c r="BG30" s="352"/>
      <c r="BH30" s="189"/>
      <c r="BI30" s="191"/>
      <c r="BJ30" s="352"/>
      <c r="BK30" s="44"/>
      <c r="BL30" s="193">
        <f t="shared" ref="BL30:BL43" si="2">BL29+1</f>
        <v>2</v>
      </c>
      <c r="BM30" s="44"/>
      <c r="BN30" s="189"/>
      <c r="BO30" s="191"/>
      <c r="BP30" s="189"/>
      <c r="BQ30" s="191"/>
      <c r="BR30" s="189"/>
      <c r="BS30" s="191"/>
      <c r="BT30" s="352"/>
      <c r="BU30" s="189"/>
      <c r="BV30" s="191"/>
      <c r="BW30" s="190"/>
      <c r="BX30" s="191"/>
      <c r="BY30" s="189"/>
      <c r="BZ30" s="191"/>
      <c r="CA30" s="352"/>
      <c r="CB30" s="189"/>
      <c r="CC30" s="191"/>
      <c r="CD30" s="189"/>
      <c r="CE30" s="191"/>
      <c r="CF30" s="369"/>
      <c r="CG30" s="369"/>
      <c r="CY30" s="208"/>
      <c r="DA30" s="210"/>
      <c r="DH30" s="208"/>
      <c r="DJ30" s="210"/>
      <c r="DQ30" s="208"/>
      <c r="DR30" s="208"/>
      <c r="DU30" s="210"/>
      <c r="DV30" s="210"/>
    </row>
    <row r="31" spans="1:126" ht="18" customHeight="1">
      <c r="A31" s="72">
        <f t="shared" si="0"/>
        <v>3</v>
      </c>
      <c r="B31" s="44"/>
      <c r="C31" s="186"/>
      <c r="D31" s="186"/>
      <c r="E31" s="187"/>
      <c r="F31" s="187"/>
      <c r="G31" s="158"/>
      <c r="H31" s="238"/>
      <c r="I31" s="187"/>
      <c r="J31" s="158"/>
      <c r="K31" s="238"/>
      <c r="L31" s="187"/>
      <c r="M31" s="158"/>
      <c r="N31" s="238"/>
      <c r="O31" s="187"/>
      <c r="P31" s="158"/>
      <c r="Q31" s="238"/>
      <c r="R31" s="187"/>
      <c r="S31" s="158"/>
      <c r="T31" s="238"/>
      <c r="U31" s="187"/>
      <c r="V31" s="158"/>
      <c r="W31" s="238"/>
      <c r="X31" s="187"/>
      <c r="Y31" s="158"/>
      <c r="Z31" s="238"/>
      <c r="AA31" s="187"/>
      <c r="AB31" s="158"/>
      <c r="AC31" s="238"/>
      <c r="AD31" s="187"/>
      <c r="AE31" s="158"/>
      <c r="AF31" s="238"/>
      <c r="AG31" s="187"/>
      <c r="AH31" s="158"/>
      <c r="AI31" s="238"/>
      <c r="AJ31" s="187"/>
      <c r="AK31" s="158"/>
      <c r="AL31" s="238"/>
      <c r="AM31" s="187"/>
      <c r="AN31" s="158"/>
      <c r="AO31" s="238"/>
      <c r="AP31" s="188"/>
      <c r="AQ31" s="44"/>
      <c r="AR31" s="44"/>
      <c r="AS31" s="72">
        <f t="shared" si="1"/>
        <v>3</v>
      </c>
      <c r="AT31" s="44"/>
      <c r="AU31" s="186"/>
      <c r="AV31" s="187"/>
      <c r="AW31" s="186"/>
      <c r="AX31" s="188"/>
      <c r="AY31" s="186"/>
      <c r="AZ31" s="188"/>
      <c r="BA31" s="187"/>
      <c r="BB31" s="188"/>
      <c r="BC31" s="186"/>
      <c r="BD31" s="188"/>
      <c r="BE31" s="186"/>
      <c r="BF31" s="188"/>
      <c r="BG31" s="192"/>
      <c r="BH31" s="186"/>
      <c r="BI31" s="188"/>
      <c r="BJ31" s="192"/>
      <c r="BK31" s="44"/>
      <c r="BL31" s="72">
        <f t="shared" si="2"/>
        <v>3</v>
      </c>
      <c r="BM31" s="44"/>
      <c r="BN31" s="186"/>
      <c r="BO31" s="188"/>
      <c r="BP31" s="186"/>
      <c r="BQ31" s="188"/>
      <c r="BR31" s="186"/>
      <c r="BS31" s="188"/>
      <c r="BT31" s="192"/>
      <c r="BU31" s="186"/>
      <c r="BV31" s="188"/>
      <c r="BW31" s="187"/>
      <c r="BX31" s="188"/>
      <c r="BY31" s="186"/>
      <c r="BZ31" s="188"/>
      <c r="CA31" s="192"/>
      <c r="CB31" s="186"/>
      <c r="CC31" s="188"/>
      <c r="CD31" s="186"/>
      <c r="CE31" s="188"/>
      <c r="CF31" s="369"/>
      <c r="CG31" s="369"/>
      <c r="CY31" s="208"/>
      <c r="DA31" s="210"/>
      <c r="DH31" s="208"/>
      <c r="DJ31" s="210"/>
      <c r="DQ31" s="208"/>
      <c r="DR31" s="208"/>
      <c r="DU31" s="210"/>
      <c r="DV31" s="210"/>
    </row>
    <row r="32" spans="1:126" ht="18" customHeight="1">
      <c r="A32" s="194">
        <f t="shared" si="0"/>
        <v>4</v>
      </c>
      <c r="B32" s="152"/>
      <c r="C32" s="189"/>
      <c r="D32" s="189"/>
      <c r="E32" s="190"/>
      <c r="F32" s="190"/>
      <c r="G32" s="157"/>
      <c r="H32" s="237"/>
      <c r="I32" s="190"/>
      <c r="J32" s="157"/>
      <c r="K32" s="237"/>
      <c r="L32" s="190"/>
      <c r="M32" s="157"/>
      <c r="N32" s="237"/>
      <c r="O32" s="190"/>
      <c r="P32" s="157"/>
      <c r="Q32" s="237"/>
      <c r="R32" s="190"/>
      <c r="S32" s="157"/>
      <c r="T32" s="237"/>
      <c r="U32" s="190"/>
      <c r="V32" s="157"/>
      <c r="W32" s="237"/>
      <c r="X32" s="190"/>
      <c r="Y32" s="157"/>
      <c r="Z32" s="237"/>
      <c r="AA32" s="190"/>
      <c r="AB32" s="157"/>
      <c r="AC32" s="237"/>
      <c r="AD32" s="190"/>
      <c r="AE32" s="157"/>
      <c r="AF32" s="237"/>
      <c r="AG32" s="190"/>
      <c r="AH32" s="157"/>
      <c r="AI32" s="237"/>
      <c r="AJ32" s="190"/>
      <c r="AK32" s="157"/>
      <c r="AL32" s="237"/>
      <c r="AM32" s="190"/>
      <c r="AN32" s="157"/>
      <c r="AO32" s="237"/>
      <c r="AP32" s="191"/>
      <c r="AQ32" s="152"/>
      <c r="AR32" s="152"/>
      <c r="AS32" s="194">
        <f t="shared" si="1"/>
        <v>4</v>
      </c>
      <c r="AT32" s="152"/>
      <c r="AU32" s="189"/>
      <c r="AV32" s="190"/>
      <c r="AW32" s="189"/>
      <c r="AX32" s="191"/>
      <c r="AY32" s="189"/>
      <c r="AZ32" s="191"/>
      <c r="BA32" s="190"/>
      <c r="BB32" s="191"/>
      <c r="BC32" s="189"/>
      <c r="BD32" s="191"/>
      <c r="BE32" s="189"/>
      <c r="BF32" s="191"/>
      <c r="BG32" s="352"/>
      <c r="BH32" s="189"/>
      <c r="BI32" s="191"/>
      <c r="BJ32" s="352"/>
      <c r="BK32" s="152"/>
      <c r="BL32" s="194">
        <f t="shared" si="2"/>
        <v>4</v>
      </c>
      <c r="BM32" s="152"/>
      <c r="BN32" s="189"/>
      <c r="BO32" s="191"/>
      <c r="BP32" s="189"/>
      <c r="BQ32" s="191"/>
      <c r="BR32" s="189"/>
      <c r="BS32" s="191"/>
      <c r="BT32" s="352"/>
      <c r="BU32" s="189"/>
      <c r="BV32" s="191"/>
      <c r="BW32" s="190"/>
      <c r="BX32" s="191"/>
      <c r="BY32" s="189"/>
      <c r="BZ32" s="191"/>
      <c r="CA32" s="352"/>
      <c r="CB32" s="189"/>
      <c r="CC32" s="191"/>
      <c r="CD32" s="189"/>
      <c r="CE32" s="191"/>
      <c r="CF32" s="369"/>
      <c r="CG32" s="369"/>
      <c r="CY32" s="208"/>
      <c r="DA32" s="210"/>
      <c r="DH32" s="208"/>
      <c r="DJ32" s="210"/>
      <c r="DQ32" s="208"/>
      <c r="DR32" s="208"/>
      <c r="DU32" s="210"/>
      <c r="DV32" s="210"/>
    </row>
    <row r="33" spans="1:126" ht="18" customHeight="1">
      <c r="A33" s="195">
        <f t="shared" si="0"/>
        <v>5</v>
      </c>
      <c r="B33" s="152"/>
      <c r="C33" s="189"/>
      <c r="D33" s="189"/>
      <c r="E33" s="190"/>
      <c r="F33" s="190"/>
      <c r="G33" s="157"/>
      <c r="H33" s="237"/>
      <c r="I33" s="190"/>
      <c r="J33" s="157"/>
      <c r="K33" s="237"/>
      <c r="L33" s="190"/>
      <c r="M33" s="157"/>
      <c r="N33" s="237"/>
      <c r="O33" s="190"/>
      <c r="P33" s="157"/>
      <c r="Q33" s="237"/>
      <c r="R33" s="190"/>
      <c r="S33" s="157"/>
      <c r="T33" s="237"/>
      <c r="U33" s="190"/>
      <c r="V33" s="157"/>
      <c r="W33" s="237"/>
      <c r="X33" s="190"/>
      <c r="Y33" s="157"/>
      <c r="Z33" s="237"/>
      <c r="AA33" s="190"/>
      <c r="AB33" s="157"/>
      <c r="AC33" s="237"/>
      <c r="AD33" s="190"/>
      <c r="AE33" s="157"/>
      <c r="AF33" s="237"/>
      <c r="AG33" s="190"/>
      <c r="AH33" s="157"/>
      <c r="AI33" s="237"/>
      <c r="AJ33" s="190"/>
      <c r="AK33" s="157"/>
      <c r="AL33" s="237"/>
      <c r="AM33" s="190"/>
      <c r="AN33" s="157"/>
      <c r="AO33" s="237"/>
      <c r="AP33" s="191"/>
      <c r="AQ33" s="152"/>
      <c r="AR33" s="152"/>
      <c r="AS33" s="195">
        <f t="shared" si="1"/>
        <v>5</v>
      </c>
      <c r="AT33" s="152"/>
      <c r="AU33" s="189"/>
      <c r="AV33" s="190"/>
      <c r="AW33" s="189"/>
      <c r="AX33" s="191"/>
      <c r="AY33" s="189"/>
      <c r="AZ33" s="191"/>
      <c r="BA33" s="190"/>
      <c r="BB33" s="191"/>
      <c r="BC33" s="189"/>
      <c r="BD33" s="191"/>
      <c r="BE33" s="189"/>
      <c r="BF33" s="191"/>
      <c r="BG33" s="352"/>
      <c r="BH33" s="189"/>
      <c r="BI33" s="191"/>
      <c r="BJ33" s="352"/>
      <c r="BK33" s="152"/>
      <c r="BL33" s="195">
        <f t="shared" si="2"/>
        <v>5</v>
      </c>
      <c r="BM33" s="152"/>
      <c r="BN33" s="189"/>
      <c r="BO33" s="191"/>
      <c r="BP33" s="189"/>
      <c r="BQ33" s="191"/>
      <c r="BR33" s="189"/>
      <c r="BS33" s="191"/>
      <c r="BT33" s="352"/>
      <c r="BU33" s="189"/>
      <c r="BV33" s="191"/>
      <c r="BW33" s="190"/>
      <c r="BX33" s="191"/>
      <c r="BY33" s="189"/>
      <c r="BZ33" s="191"/>
      <c r="CA33" s="352"/>
      <c r="CB33" s="189"/>
      <c r="CC33" s="191"/>
      <c r="CD33" s="189"/>
      <c r="CE33" s="191"/>
      <c r="CF33" s="369"/>
      <c r="CG33" s="369"/>
      <c r="CY33" s="208"/>
      <c r="DA33" s="210"/>
      <c r="DH33" s="208"/>
      <c r="DJ33" s="210"/>
      <c r="DQ33" s="208"/>
      <c r="DR33" s="208"/>
      <c r="DU33" s="210"/>
      <c r="DV33" s="210"/>
    </row>
    <row r="34" spans="1:126" ht="18" customHeight="1">
      <c r="A34" s="196">
        <f t="shared" si="0"/>
        <v>6</v>
      </c>
      <c r="B34" s="152"/>
      <c r="C34" s="186"/>
      <c r="D34" s="186"/>
      <c r="E34" s="187"/>
      <c r="F34" s="187"/>
      <c r="G34" s="158"/>
      <c r="H34" s="238"/>
      <c r="I34" s="187"/>
      <c r="J34" s="158"/>
      <c r="K34" s="238"/>
      <c r="L34" s="187"/>
      <c r="M34" s="158"/>
      <c r="N34" s="238"/>
      <c r="O34" s="187"/>
      <c r="P34" s="158"/>
      <c r="Q34" s="238"/>
      <c r="R34" s="187"/>
      <c r="S34" s="158"/>
      <c r="T34" s="238"/>
      <c r="U34" s="187"/>
      <c r="V34" s="158"/>
      <c r="W34" s="238"/>
      <c r="X34" s="187"/>
      <c r="Y34" s="158"/>
      <c r="Z34" s="238"/>
      <c r="AA34" s="187"/>
      <c r="AB34" s="158"/>
      <c r="AC34" s="238"/>
      <c r="AD34" s="187"/>
      <c r="AE34" s="158"/>
      <c r="AF34" s="238"/>
      <c r="AG34" s="187"/>
      <c r="AH34" s="158"/>
      <c r="AI34" s="238"/>
      <c r="AJ34" s="187"/>
      <c r="AK34" s="158"/>
      <c r="AL34" s="238"/>
      <c r="AM34" s="187"/>
      <c r="AN34" s="158"/>
      <c r="AO34" s="238"/>
      <c r="AP34" s="188"/>
      <c r="AQ34" s="152"/>
      <c r="AR34" s="152"/>
      <c r="AS34" s="196">
        <f t="shared" si="1"/>
        <v>6</v>
      </c>
      <c r="AT34" s="152"/>
      <c r="AU34" s="186"/>
      <c r="AV34" s="187"/>
      <c r="AW34" s="186"/>
      <c r="AX34" s="188"/>
      <c r="AY34" s="186"/>
      <c r="AZ34" s="188"/>
      <c r="BA34" s="187"/>
      <c r="BB34" s="188"/>
      <c r="BC34" s="186"/>
      <c r="BD34" s="188"/>
      <c r="BE34" s="186"/>
      <c r="BF34" s="188"/>
      <c r="BG34" s="192"/>
      <c r="BH34" s="186"/>
      <c r="BI34" s="188"/>
      <c r="BJ34" s="192"/>
      <c r="BK34" s="152"/>
      <c r="BL34" s="196">
        <f t="shared" si="2"/>
        <v>6</v>
      </c>
      <c r="BM34" s="152"/>
      <c r="BN34" s="186"/>
      <c r="BO34" s="188"/>
      <c r="BP34" s="186"/>
      <c r="BQ34" s="188"/>
      <c r="BR34" s="186"/>
      <c r="BS34" s="188"/>
      <c r="BT34" s="192"/>
      <c r="BU34" s="186"/>
      <c r="BV34" s="188"/>
      <c r="BW34" s="187"/>
      <c r="BX34" s="188"/>
      <c r="BY34" s="186"/>
      <c r="BZ34" s="188"/>
      <c r="CA34" s="192"/>
      <c r="CB34" s="186"/>
      <c r="CC34" s="188"/>
      <c r="CD34" s="186"/>
      <c r="CE34" s="188"/>
      <c r="CF34" s="369"/>
      <c r="CG34" s="369"/>
      <c r="CY34" s="208"/>
      <c r="DA34" s="210"/>
      <c r="DH34" s="208"/>
      <c r="DJ34" s="210"/>
      <c r="DQ34" s="208"/>
      <c r="DR34" s="208"/>
      <c r="DU34" s="210"/>
      <c r="DV34" s="210"/>
    </row>
    <row r="35" spans="1:126" ht="18" customHeight="1">
      <c r="A35" s="193">
        <f t="shared" si="0"/>
        <v>7</v>
      </c>
      <c r="B35" s="152"/>
      <c r="C35" s="189"/>
      <c r="D35" s="189"/>
      <c r="E35" s="190"/>
      <c r="F35" s="190"/>
      <c r="G35" s="157"/>
      <c r="H35" s="237"/>
      <c r="I35" s="190"/>
      <c r="J35" s="157"/>
      <c r="K35" s="237"/>
      <c r="L35" s="190"/>
      <c r="M35" s="157"/>
      <c r="N35" s="237"/>
      <c r="O35" s="190"/>
      <c r="P35" s="157"/>
      <c r="Q35" s="237"/>
      <c r="R35" s="190"/>
      <c r="S35" s="157"/>
      <c r="T35" s="237"/>
      <c r="U35" s="190"/>
      <c r="V35" s="157"/>
      <c r="W35" s="237"/>
      <c r="X35" s="190"/>
      <c r="Y35" s="157"/>
      <c r="Z35" s="237"/>
      <c r="AA35" s="190"/>
      <c r="AB35" s="157"/>
      <c r="AC35" s="237"/>
      <c r="AD35" s="190"/>
      <c r="AE35" s="157"/>
      <c r="AF35" s="237"/>
      <c r="AG35" s="190"/>
      <c r="AH35" s="157"/>
      <c r="AI35" s="237"/>
      <c r="AJ35" s="190"/>
      <c r="AK35" s="157"/>
      <c r="AL35" s="237"/>
      <c r="AM35" s="190"/>
      <c r="AN35" s="157"/>
      <c r="AO35" s="237"/>
      <c r="AP35" s="191"/>
      <c r="AQ35" s="152"/>
      <c r="AR35" s="152"/>
      <c r="AS35" s="193">
        <f t="shared" si="1"/>
        <v>7</v>
      </c>
      <c r="AT35" s="152"/>
      <c r="AU35" s="189"/>
      <c r="AV35" s="190"/>
      <c r="AW35" s="189"/>
      <c r="AX35" s="191"/>
      <c r="AY35" s="189"/>
      <c r="AZ35" s="191"/>
      <c r="BA35" s="190"/>
      <c r="BB35" s="191"/>
      <c r="BC35" s="189"/>
      <c r="BD35" s="191"/>
      <c r="BE35" s="189"/>
      <c r="BF35" s="191"/>
      <c r="BG35" s="352"/>
      <c r="BH35" s="189"/>
      <c r="BI35" s="191"/>
      <c r="BJ35" s="352"/>
      <c r="BK35" s="152"/>
      <c r="BL35" s="193">
        <f t="shared" si="2"/>
        <v>7</v>
      </c>
      <c r="BM35" s="152"/>
      <c r="BN35" s="189"/>
      <c r="BO35" s="191"/>
      <c r="BP35" s="189"/>
      <c r="BQ35" s="191"/>
      <c r="BR35" s="189"/>
      <c r="BS35" s="191"/>
      <c r="BT35" s="352"/>
      <c r="BU35" s="189"/>
      <c r="BV35" s="191"/>
      <c r="BW35" s="190"/>
      <c r="BX35" s="191"/>
      <c r="BY35" s="189"/>
      <c r="BZ35" s="191"/>
      <c r="CA35" s="352"/>
      <c r="CB35" s="189"/>
      <c r="CC35" s="191"/>
      <c r="CD35" s="189"/>
      <c r="CE35" s="191"/>
      <c r="CF35" s="369"/>
      <c r="CG35" s="369"/>
      <c r="CY35" s="208"/>
      <c r="DA35" s="210"/>
      <c r="DH35" s="208"/>
      <c r="DJ35" s="210"/>
      <c r="DQ35" s="208"/>
      <c r="DR35" s="208"/>
      <c r="DU35" s="210"/>
      <c r="DV35" s="210"/>
    </row>
    <row r="36" spans="1:126" ht="18" customHeight="1">
      <c r="A36" s="193">
        <f t="shared" si="0"/>
        <v>8</v>
      </c>
      <c r="B36" s="152"/>
      <c r="C36" s="189"/>
      <c r="D36" s="189"/>
      <c r="E36" s="190"/>
      <c r="F36" s="190"/>
      <c r="G36" s="157"/>
      <c r="H36" s="237"/>
      <c r="I36" s="190"/>
      <c r="J36" s="157"/>
      <c r="K36" s="237"/>
      <c r="L36" s="190"/>
      <c r="M36" s="157"/>
      <c r="N36" s="237"/>
      <c r="O36" s="190"/>
      <c r="P36" s="157"/>
      <c r="Q36" s="237"/>
      <c r="R36" s="190"/>
      <c r="S36" s="157"/>
      <c r="T36" s="237"/>
      <c r="U36" s="190"/>
      <c r="V36" s="157"/>
      <c r="W36" s="237"/>
      <c r="X36" s="190"/>
      <c r="Y36" s="157"/>
      <c r="Z36" s="237"/>
      <c r="AA36" s="190"/>
      <c r="AB36" s="157"/>
      <c r="AC36" s="237"/>
      <c r="AD36" s="190"/>
      <c r="AE36" s="157"/>
      <c r="AF36" s="237"/>
      <c r="AG36" s="190"/>
      <c r="AH36" s="157"/>
      <c r="AI36" s="237"/>
      <c r="AJ36" s="190"/>
      <c r="AK36" s="157"/>
      <c r="AL36" s="237"/>
      <c r="AM36" s="190"/>
      <c r="AN36" s="157"/>
      <c r="AO36" s="237"/>
      <c r="AP36" s="191"/>
      <c r="AQ36" s="152"/>
      <c r="AR36" s="152"/>
      <c r="AS36" s="193">
        <f t="shared" si="1"/>
        <v>8</v>
      </c>
      <c r="AT36" s="152"/>
      <c r="AU36" s="189"/>
      <c r="AV36" s="190"/>
      <c r="AW36" s="189"/>
      <c r="AX36" s="191"/>
      <c r="AY36" s="189"/>
      <c r="AZ36" s="191"/>
      <c r="BA36" s="190"/>
      <c r="BB36" s="191"/>
      <c r="BC36" s="189"/>
      <c r="BD36" s="191"/>
      <c r="BE36" s="189"/>
      <c r="BF36" s="191"/>
      <c r="BG36" s="352"/>
      <c r="BH36" s="189"/>
      <c r="BI36" s="191"/>
      <c r="BJ36" s="352"/>
      <c r="BK36" s="152"/>
      <c r="BL36" s="193">
        <f t="shared" si="2"/>
        <v>8</v>
      </c>
      <c r="BM36" s="152"/>
      <c r="BN36" s="189"/>
      <c r="BO36" s="191"/>
      <c r="BP36" s="189"/>
      <c r="BQ36" s="191"/>
      <c r="BR36" s="189"/>
      <c r="BS36" s="191"/>
      <c r="BT36" s="352"/>
      <c r="BU36" s="189"/>
      <c r="BV36" s="191"/>
      <c r="BW36" s="190"/>
      <c r="BX36" s="191"/>
      <c r="BY36" s="189"/>
      <c r="BZ36" s="191"/>
      <c r="CA36" s="352"/>
      <c r="CB36" s="189"/>
      <c r="CC36" s="191"/>
      <c r="CD36" s="189"/>
      <c r="CE36" s="191"/>
      <c r="CF36" s="369"/>
      <c r="CG36" s="369"/>
      <c r="CY36" s="208"/>
      <c r="DA36" s="210"/>
      <c r="DH36" s="208"/>
      <c r="DJ36" s="210"/>
      <c r="DQ36" s="208"/>
      <c r="DR36" s="208"/>
      <c r="DU36" s="210"/>
      <c r="DV36" s="210"/>
    </row>
    <row r="37" spans="1:126" ht="18" customHeight="1">
      <c r="A37" s="72">
        <f t="shared" si="0"/>
        <v>9</v>
      </c>
      <c r="B37" s="152"/>
      <c r="C37" s="186"/>
      <c r="D37" s="186"/>
      <c r="E37" s="187"/>
      <c r="F37" s="187"/>
      <c r="G37" s="158"/>
      <c r="H37" s="238"/>
      <c r="I37" s="187"/>
      <c r="J37" s="158"/>
      <c r="K37" s="238"/>
      <c r="L37" s="187"/>
      <c r="M37" s="158"/>
      <c r="N37" s="238"/>
      <c r="O37" s="187"/>
      <c r="P37" s="158"/>
      <c r="Q37" s="238"/>
      <c r="R37" s="187"/>
      <c r="S37" s="158"/>
      <c r="T37" s="238"/>
      <c r="U37" s="187"/>
      <c r="V37" s="158"/>
      <c r="W37" s="238"/>
      <c r="X37" s="187"/>
      <c r="Y37" s="158"/>
      <c r="Z37" s="238"/>
      <c r="AA37" s="187"/>
      <c r="AB37" s="158"/>
      <c r="AC37" s="238"/>
      <c r="AD37" s="187"/>
      <c r="AE37" s="158"/>
      <c r="AF37" s="238"/>
      <c r="AG37" s="187"/>
      <c r="AH37" s="158"/>
      <c r="AI37" s="238"/>
      <c r="AJ37" s="187"/>
      <c r="AK37" s="158"/>
      <c r="AL37" s="238"/>
      <c r="AM37" s="187"/>
      <c r="AN37" s="158"/>
      <c r="AO37" s="238"/>
      <c r="AP37" s="188"/>
      <c r="AQ37" s="152"/>
      <c r="AR37" s="152"/>
      <c r="AS37" s="72">
        <f t="shared" si="1"/>
        <v>9</v>
      </c>
      <c r="AT37" s="152"/>
      <c r="AU37" s="186"/>
      <c r="AV37" s="187"/>
      <c r="AW37" s="186"/>
      <c r="AX37" s="188"/>
      <c r="AY37" s="186"/>
      <c r="AZ37" s="188"/>
      <c r="BA37" s="187"/>
      <c r="BB37" s="188"/>
      <c r="BC37" s="186"/>
      <c r="BD37" s="188"/>
      <c r="BE37" s="186"/>
      <c r="BF37" s="188"/>
      <c r="BG37" s="192"/>
      <c r="BH37" s="186"/>
      <c r="BI37" s="188"/>
      <c r="BJ37" s="192"/>
      <c r="BK37" s="152"/>
      <c r="BL37" s="72">
        <f t="shared" si="2"/>
        <v>9</v>
      </c>
      <c r="BM37" s="152"/>
      <c r="BN37" s="186"/>
      <c r="BO37" s="188"/>
      <c r="BP37" s="186"/>
      <c r="BQ37" s="188"/>
      <c r="BR37" s="186"/>
      <c r="BS37" s="188"/>
      <c r="BT37" s="192"/>
      <c r="BU37" s="186"/>
      <c r="BV37" s="188"/>
      <c r="BW37" s="187"/>
      <c r="BX37" s="188"/>
      <c r="BY37" s="186"/>
      <c r="BZ37" s="188"/>
      <c r="CA37" s="192"/>
      <c r="CB37" s="186"/>
      <c r="CC37" s="188"/>
      <c r="CD37" s="186"/>
      <c r="CE37" s="188"/>
      <c r="CF37" s="369"/>
      <c r="CG37" s="369"/>
      <c r="CY37" s="208"/>
      <c r="DA37" s="210"/>
      <c r="DH37" s="208"/>
      <c r="DJ37" s="210"/>
      <c r="DQ37" s="208"/>
      <c r="DR37" s="208"/>
      <c r="DU37" s="210"/>
      <c r="DV37" s="210"/>
    </row>
    <row r="38" spans="1:126" ht="18" customHeight="1">
      <c r="A38" s="197">
        <f t="shared" si="0"/>
        <v>10</v>
      </c>
      <c r="B38" s="152"/>
      <c r="C38" s="189"/>
      <c r="D38" s="189"/>
      <c r="E38" s="190"/>
      <c r="F38" s="190"/>
      <c r="G38" s="157"/>
      <c r="H38" s="237"/>
      <c r="I38" s="190"/>
      <c r="J38" s="157"/>
      <c r="K38" s="237"/>
      <c r="L38" s="190"/>
      <c r="M38" s="157"/>
      <c r="N38" s="237"/>
      <c r="O38" s="190"/>
      <c r="P38" s="157"/>
      <c r="Q38" s="237"/>
      <c r="R38" s="190"/>
      <c r="S38" s="157"/>
      <c r="T38" s="237"/>
      <c r="U38" s="190"/>
      <c r="V38" s="157"/>
      <c r="W38" s="237"/>
      <c r="X38" s="190"/>
      <c r="Y38" s="157"/>
      <c r="Z38" s="237"/>
      <c r="AA38" s="190"/>
      <c r="AB38" s="157"/>
      <c r="AC38" s="237"/>
      <c r="AD38" s="190"/>
      <c r="AE38" s="157"/>
      <c r="AF38" s="237"/>
      <c r="AG38" s="190"/>
      <c r="AH38" s="157"/>
      <c r="AI38" s="237"/>
      <c r="AJ38" s="190"/>
      <c r="AK38" s="157"/>
      <c r="AL38" s="237"/>
      <c r="AM38" s="190"/>
      <c r="AN38" s="157"/>
      <c r="AO38" s="237"/>
      <c r="AP38" s="191"/>
      <c r="AQ38" s="152"/>
      <c r="AR38" s="152"/>
      <c r="AS38" s="197">
        <f t="shared" si="1"/>
        <v>10</v>
      </c>
      <c r="AT38" s="152"/>
      <c r="AU38" s="189"/>
      <c r="AV38" s="190"/>
      <c r="AW38" s="189"/>
      <c r="AX38" s="191"/>
      <c r="AY38" s="189"/>
      <c r="AZ38" s="191"/>
      <c r="BA38" s="190"/>
      <c r="BB38" s="191"/>
      <c r="BC38" s="189"/>
      <c r="BD38" s="191"/>
      <c r="BE38" s="189"/>
      <c r="BF38" s="191"/>
      <c r="BG38" s="352"/>
      <c r="BH38" s="189"/>
      <c r="BI38" s="191"/>
      <c r="BJ38" s="352"/>
      <c r="BK38" s="152"/>
      <c r="BL38" s="197">
        <f t="shared" si="2"/>
        <v>10</v>
      </c>
      <c r="BM38" s="152"/>
      <c r="BN38" s="189"/>
      <c r="BO38" s="191"/>
      <c r="BP38" s="189"/>
      <c r="BQ38" s="191"/>
      <c r="BR38" s="189"/>
      <c r="BS38" s="191"/>
      <c r="BT38" s="352"/>
      <c r="BU38" s="189"/>
      <c r="BV38" s="191"/>
      <c r="BW38" s="190"/>
      <c r="BX38" s="191"/>
      <c r="BY38" s="189"/>
      <c r="BZ38" s="191"/>
      <c r="CA38" s="352"/>
      <c r="CB38" s="189"/>
      <c r="CC38" s="191"/>
      <c r="CD38" s="189"/>
      <c r="CE38" s="191"/>
      <c r="CF38" s="369"/>
      <c r="CG38" s="369"/>
      <c r="CY38" s="208"/>
      <c r="DA38" s="210"/>
      <c r="DH38" s="208"/>
      <c r="DJ38" s="210"/>
      <c r="DQ38" s="208"/>
      <c r="DR38" s="208"/>
      <c r="DU38" s="210"/>
      <c r="DV38" s="210"/>
    </row>
    <row r="39" spans="1:126" ht="18" customHeight="1">
      <c r="A39" s="195">
        <f t="shared" si="0"/>
        <v>11</v>
      </c>
      <c r="B39" s="152"/>
      <c r="C39" s="189"/>
      <c r="D39" s="189"/>
      <c r="E39" s="190"/>
      <c r="F39" s="190"/>
      <c r="G39" s="157"/>
      <c r="H39" s="237"/>
      <c r="I39" s="190"/>
      <c r="J39" s="157"/>
      <c r="K39" s="237"/>
      <c r="L39" s="190"/>
      <c r="M39" s="157"/>
      <c r="N39" s="237"/>
      <c r="O39" s="190"/>
      <c r="P39" s="157"/>
      <c r="Q39" s="237"/>
      <c r="R39" s="190"/>
      <c r="S39" s="157"/>
      <c r="T39" s="237"/>
      <c r="U39" s="190"/>
      <c r="V39" s="157"/>
      <c r="W39" s="237"/>
      <c r="X39" s="190"/>
      <c r="Y39" s="157"/>
      <c r="Z39" s="237"/>
      <c r="AA39" s="190"/>
      <c r="AB39" s="157"/>
      <c r="AC39" s="237"/>
      <c r="AD39" s="190"/>
      <c r="AE39" s="157"/>
      <c r="AF39" s="237"/>
      <c r="AG39" s="190"/>
      <c r="AH39" s="157"/>
      <c r="AI39" s="237"/>
      <c r="AJ39" s="190"/>
      <c r="AK39" s="157"/>
      <c r="AL39" s="237"/>
      <c r="AM39" s="190"/>
      <c r="AN39" s="157"/>
      <c r="AO39" s="237"/>
      <c r="AP39" s="191"/>
      <c r="AQ39" s="152"/>
      <c r="AR39" s="152"/>
      <c r="AS39" s="195">
        <f t="shared" si="1"/>
        <v>11</v>
      </c>
      <c r="AT39" s="152"/>
      <c r="AU39" s="189"/>
      <c r="AV39" s="190"/>
      <c r="AW39" s="189"/>
      <c r="AX39" s="191"/>
      <c r="AY39" s="189"/>
      <c r="AZ39" s="191"/>
      <c r="BA39" s="190"/>
      <c r="BB39" s="191"/>
      <c r="BC39" s="189"/>
      <c r="BD39" s="191"/>
      <c r="BE39" s="189"/>
      <c r="BF39" s="191"/>
      <c r="BG39" s="352"/>
      <c r="BH39" s="189"/>
      <c r="BI39" s="191"/>
      <c r="BJ39" s="352"/>
      <c r="BK39" s="152"/>
      <c r="BL39" s="195">
        <f t="shared" si="2"/>
        <v>11</v>
      </c>
      <c r="BM39" s="152"/>
      <c r="BN39" s="189"/>
      <c r="BO39" s="191"/>
      <c r="BP39" s="189"/>
      <c r="BQ39" s="191"/>
      <c r="BR39" s="189"/>
      <c r="BS39" s="191"/>
      <c r="BT39" s="352"/>
      <c r="BU39" s="189"/>
      <c r="BV39" s="191"/>
      <c r="BW39" s="190"/>
      <c r="BX39" s="191"/>
      <c r="BY39" s="189"/>
      <c r="BZ39" s="191"/>
      <c r="CA39" s="352"/>
      <c r="CB39" s="189"/>
      <c r="CC39" s="191"/>
      <c r="CD39" s="189"/>
      <c r="CE39" s="191"/>
      <c r="CF39" s="369"/>
      <c r="CG39" s="369"/>
      <c r="CY39" s="208"/>
      <c r="DA39" s="210"/>
      <c r="DH39" s="208"/>
      <c r="DJ39" s="210"/>
      <c r="DQ39" s="208"/>
      <c r="DR39" s="208"/>
      <c r="DU39" s="210"/>
      <c r="DV39" s="210"/>
    </row>
    <row r="40" spans="1:126" ht="18" customHeight="1">
      <c r="A40" s="196">
        <f t="shared" si="0"/>
        <v>12</v>
      </c>
      <c r="B40" s="152"/>
      <c r="C40" s="186"/>
      <c r="D40" s="186"/>
      <c r="E40" s="187"/>
      <c r="F40" s="187"/>
      <c r="G40" s="158"/>
      <c r="H40" s="238"/>
      <c r="I40" s="187"/>
      <c r="J40" s="158"/>
      <c r="K40" s="238"/>
      <c r="L40" s="187"/>
      <c r="M40" s="158"/>
      <c r="N40" s="238"/>
      <c r="O40" s="187"/>
      <c r="P40" s="158"/>
      <c r="Q40" s="238"/>
      <c r="R40" s="187"/>
      <c r="S40" s="158"/>
      <c r="T40" s="238"/>
      <c r="U40" s="187"/>
      <c r="V40" s="158"/>
      <c r="W40" s="238"/>
      <c r="X40" s="187"/>
      <c r="Y40" s="158"/>
      <c r="Z40" s="238"/>
      <c r="AA40" s="187"/>
      <c r="AB40" s="158"/>
      <c r="AC40" s="238"/>
      <c r="AD40" s="187"/>
      <c r="AE40" s="158"/>
      <c r="AF40" s="238"/>
      <c r="AG40" s="187"/>
      <c r="AH40" s="158"/>
      <c r="AI40" s="238"/>
      <c r="AJ40" s="187"/>
      <c r="AK40" s="158"/>
      <c r="AL40" s="238"/>
      <c r="AM40" s="187"/>
      <c r="AN40" s="158"/>
      <c r="AO40" s="238"/>
      <c r="AP40" s="188"/>
      <c r="AQ40" s="152"/>
      <c r="AR40" s="152"/>
      <c r="AS40" s="196">
        <f t="shared" si="1"/>
        <v>12</v>
      </c>
      <c r="AT40" s="152"/>
      <c r="AU40" s="186"/>
      <c r="AV40" s="187"/>
      <c r="AW40" s="186"/>
      <c r="AX40" s="188"/>
      <c r="AY40" s="186"/>
      <c r="AZ40" s="188"/>
      <c r="BA40" s="187"/>
      <c r="BB40" s="188"/>
      <c r="BC40" s="186"/>
      <c r="BD40" s="188"/>
      <c r="BE40" s="186"/>
      <c r="BF40" s="188"/>
      <c r="BG40" s="192"/>
      <c r="BH40" s="186"/>
      <c r="BI40" s="188"/>
      <c r="BJ40" s="192"/>
      <c r="BK40" s="152"/>
      <c r="BL40" s="196">
        <f t="shared" si="2"/>
        <v>12</v>
      </c>
      <c r="BM40" s="152"/>
      <c r="BN40" s="186"/>
      <c r="BO40" s="188"/>
      <c r="BP40" s="186"/>
      <c r="BQ40" s="188"/>
      <c r="BR40" s="186"/>
      <c r="BS40" s="188"/>
      <c r="BT40" s="192"/>
      <c r="BU40" s="186"/>
      <c r="BV40" s="188"/>
      <c r="BW40" s="187"/>
      <c r="BX40" s="188"/>
      <c r="BY40" s="186"/>
      <c r="BZ40" s="188"/>
      <c r="CA40" s="192"/>
      <c r="CB40" s="186"/>
      <c r="CC40" s="188"/>
      <c r="CD40" s="186"/>
      <c r="CE40" s="188"/>
      <c r="CF40" s="369"/>
      <c r="CG40" s="369"/>
      <c r="CY40" s="208"/>
      <c r="DA40" s="210"/>
      <c r="DH40" s="208"/>
      <c r="DJ40" s="210"/>
      <c r="DQ40" s="208"/>
      <c r="DR40" s="208"/>
      <c r="DU40" s="210"/>
      <c r="DV40" s="210"/>
    </row>
    <row r="41" spans="1:126" ht="18" customHeight="1">
      <c r="A41" s="193">
        <f t="shared" si="0"/>
        <v>13</v>
      </c>
      <c r="B41" s="152"/>
      <c r="C41" s="189"/>
      <c r="D41" s="189"/>
      <c r="E41" s="190"/>
      <c r="F41" s="187"/>
      <c r="G41" s="157"/>
      <c r="H41" s="237"/>
      <c r="I41" s="190"/>
      <c r="J41" s="157"/>
      <c r="K41" s="237"/>
      <c r="L41" s="190"/>
      <c r="M41" s="157"/>
      <c r="N41" s="237"/>
      <c r="O41" s="190"/>
      <c r="P41" s="157"/>
      <c r="Q41" s="237"/>
      <c r="R41" s="190"/>
      <c r="S41" s="157"/>
      <c r="T41" s="237"/>
      <c r="U41" s="190"/>
      <c r="V41" s="157"/>
      <c r="W41" s="237"/>
      <c r="X41" s="190"/>
      <c r="Y41" s="157"/>
      <c r="Z41" s="237"/>
      <c r="AA41" s="190"/>
      <c r="AB41" s="157"/>
      <c r="AC41" s="237"/>
      <c r="AD41" s="190"/>
      <c r="AE41" s="157"/>
      <c r="AF41" s="237"/>
      <c r="AG41" s="190"/>
      <c r="AH41" s="157"/>
      <c r="AI41" s="237"/>
      <c r="AJ41" s="190"/>
      <c r="AK41" s="157"/>
      <c r="AL41" s="237"/>
      <c r="AM41" s="190"/>
      <c r="AN41" s="157"/>
      <c r="AO41" s="237"/>
      <c r="AP41" s="191"/>
      <c r="AQ41" s="152"/>
      <c r="AR41" s="152"/>
      <c r="AS41" s="193">
        <f t="shared" si="1"/>
        <v>13</v>
      </c>
      <c r="AT41" s="152"/>
      <c r="AU41" s="189"/>
      <c r="AV41" s="190"/>
      <c r="AW41" s="189"/>
      <c r="AX41" s="191"/>
      <c r="AY41" s="189"/>
      <c r="AZ41" s="191"/>
      <c r="BA41" s="190"/>
      <c r="BB41" s="191"/>
      <c r="BC41" s="189"/>
      <c r="BD41" s="191"/>
      <c r="BE41" s="189"/>
      <c r="BF41" s="191"/>
      <c r="BG41" s="352"/>
      <c r="BH41" s="189"/>
      <c r="BI41" s="191"/>
      <c r="BJ41" s="352"/>
      <c r="BK41" s="152"/>
      <c r="BL41" s="193">
        <f t="shared" si="2"/>
        <v>13</v>
      </c>
      <c r="BM41" s="152"/>
      <c r="BN41" s="189"/>
      <c r="BO41" s="191"/>
      <c r="BP41" s="189"/>
      <c r="BQ41" s="191"/>
      <c r="BR41" s="189"/>
      <c r="BS41" s="191"/>
      <c r="BT41" s="352"/>
      <c r="BU41" s="189"/>
      <c r="BV41" s="191"/>
      <c r="BW41" s="190"/>
      <c r="BX41" s="191"/>
      <c r="BY41" s="189"/>
      <c r="BZ41" s="191"/>
      <c r="CA41" s="352"/>
      <c r="CB41" s="189"/>
      <c r="CC41" s="191"/>
      <c r="CD41" s="189"/>
      <c r="CE41" s="191"/>
      <c r="CF41" s="369"/>
      <c r="CG41" s="369"/>
      <c r="CY41" s="208"/>
      <c r="DA41" s="210"/>
      <c r="DH41" s="208"/>
      <c r="DJ41" s="210"/>
      <c r="DQ41" s="208"/>
      <c r="DR41" s="208"/>
      <c r="DU41" s="210"/>
      <c r="DV41" s="210"/>
    </row>
    <row r="42" spans="1:126" ht="18" customHeight="1">
      <c r="A42" s="193">
        <f t="shared" si="0"/>
        <v>14</v>
      </c>
      <c r="B42" s="152"/>
      <c r="C42" s="189"/>
      <c r="D42" s="189"/>
      <c r="E42" s="190"/>
      <c r="F42" s="190"/>
      <c r="G42" s="157"/>
      <c r="H42" s="237"/>
      <c r="I42" s="190"/>
      <c r="J42" s="157"/>
      <c r="K42" s="237"/>
      <c r="L42" s="190"/>
      <c r="M42" s="157"/>
      <c r="N42" s="237"/>
      <c r="O42" s="190"/>
      <c r="P42" s="157"/>
      <c r="Q42" s="237"/>
      <c r="R42" s="190"/>
      <c r="S42" s="157"/>
      <c r="T42" s="237"/>
      <c r="U42" s="190"/>
      <c r="V42" s="157"/>
      <c r="W42" s="237"/>
      <c r="X42" s="190"/>
      <c r="Y42" s="157"/>
      <c r="Z42" s="237"/>
      <c r="AA42" s="190"/>
      <c r="AB42" s="157"/>
      <c r="AC42" s="237"/>
      <c r="AD42" s="190"/>
      <c r="AE42" s="157"/>
      <c r="AF42" s="237"/>
      <c r="AG42" s="190"/>
      <c r="AH42" s="157"/>
      <c r="AI42" s="237"/>
      <c r="AJ42" s="190"/>
      <c r="AK42" s="157"/>
      <c r="AL42" s="237"/>
      <c r="AM42" s="190"/>
      <c r="AN42" s="157"/>
      <c r="AO42" s="237"/>
      <c r="AP42" s="191"/>
      <c r="AQ42" s="152"/>
      <c r="AR42" s="152"/>
      <c r="AS42" s="193">
        <f t="shared" si="1"/>
        <v>14</v>
      </c>
      <c r="AT42" s="152"/>
      <c r="AU42" s="189"/>
      <c r="AV42" s="190"/>
      <c r="AW42" s="189"/>
      <c r="AX42" s="191"/>
      <c r="AY42" s="189"/>
      <c r="AZ42" s="191"/>
      <c r="BA42" s="190"/>
      <c r="BB42" s="191"/>
      <c r="BC42" s="186"/>
      <c r="BD42" s="188"/>
      <c r="BE42" s="189"/>
      <c r="BF42" s="191"/>
      <c r="BG42" s="352"/>
      <c r="BH42" s="189"/>
      <c r="BI42" s="191"/>
      <c r="BJ42" s="352"/>
      <c r="BK42" s="152"/>
      <c r="BL42" s="193">
        <f t="shared" si="2"/>
        <v>14</v>
      </c>
      <c r="BM42" s="152"/>
      <c r="BN42" s="189"/>
      <c r="BO42" s="191"/>
      <c r="BP42" s="189"/>
      <c r="BQ42" s="191"/>
      <c r="BR42" s="189"/>
      <c r="BS42" s="191"/>
      <c r="BT42" s="352"/>
      <c r="BU42" s="189"/>
      <c r="BV42" s="191"/>
      <c r="BW42" s="190"/>
      <c r="BX42" s="191"/>
      <c r="BY42" s="189"/>
      <c r="BZ42" s="191"/>
      <c r="CA42" s="352"/>
      <c r="CB42" s="189"/>
      <c r="CC42" s="191"/>
      <c r="CD42" s="189"/>
      <c r="CE42" s="191"/>
      <c r="CF42" s="369"/>
      <c r="CG42" s="369"/>
      <c r="CY42" s="208"/>
      <c r="DA42" s="210"/>
      <c r="DH42" s="208"/>
      <c r="DJ42" s="210"/>
      <c r="DQ42" s="208"/>
      <c r="DR42" s="208"/>
      <c r="DU42" s="210"/>
      <c r="DV42" s="210"/>
    </row>
    <row r="43" spans="1:126" ht="18" customHeight="1">
      <c r="A43" s="72">
        <f t="shared" si="0"/>
        <v>15</v>
      </c>
      <c r="B43" s="152"/>
      <c r="C43" s="186"/>
      <c r="D43" s="186"/>
      <c r="E43" s="187"/>
      <c r="F43" s="187"/>
      <c r="G43" s="158"/>
      <c r="H43" s="238"/>
      <c r="I43" s="187"/>
      <c r="J43" s="158"/>
      <c r="K43" s="238"/>
      <c r="L43" s="187"/>
      <c r="M43" s="158"/>
      <c r="N43" s="238"/>
      <c r="O43" s="187"/>
      <c r="P43" s="158"/>
      <c r="Q43" s="238"/>
      <c r="R43" s="187"/>
      <c r="S43" s="158"/>
      <c r="T43" s="238"/>
      <c r="U43" s="187"/>
      <c r="V43" s="158"/>
      <c r="W43" s="238"/>
      <c r="X43" s="187"/>
      <c r="Y43" s="158"/>
      <c r="Z43" s="238"/>
      <c r="AA43" s="187"/>
      <c r="AB43" s="158"/>
      <c r="AC43" s="238"/>
      <c r="AD43" s="187"/>
      <c r="AE43" s="158"/>
      <c r="AF43" s="238"/>
      <c r="AG43" s="187"/>
      <c r="AH43" s="158"/>
      <c r="AI43" s="238"/>
      <c r="AJ43" s="187"/>
      <c r="AK43" s="158"/>
      <c r="AL43" s="238"/>
      <c r="AM43" s="187"/>
      <c r="AN43" s="158"/>
      <c r="AO43" s="238"/>
      <c r="AP43" s="188"/>
      <c r="AQ43" s="152"/>
      <c r="AR43" s="152"/>
      <c r="AS43" s="72">
        <f t="shared" si="1"/>
        <v>15</v>
      </c>
      <c r="AT43" s="152"/>
      <c r="AU43" s="186"/>
      <c r="AV43" s="187"/>
      <c r="AW43" s="186"/>
      <c r="AX43" s="188"/>
      <c r="AY43" s="186"/>
      <c r="AZ43" s="188"/>
      <c r="BA43" s="187"/>
      <c r="BB43" s="188"/>
      <c r="BC43" s="187"/>
      <c r="BD43" s="187"/>
      <c r="BE43" s="186"/>
      <c r="BF43" s="188"/>
      <c r="BG43" s="192"/>
      <c r="BH43" s="186"/>
      <c r="BI43" s="188"/>
      <c r="BJ43" s="192"/>
      <c r="BK43" s="152"/>
      <c r="BL43" s="72">
        <f t="shared" si="2"/>
        <v>15</v>
      </c>
      <c r="BM43" s="152"/>
      <c r="BN43" s="186"/>
      <c r="BO43" s="188"/>
      <c r="BP43" s="186"/>
      <c r="BQ43" s="188"/>
      <c r="BR43" s="186"/>
      <c r="BS43" s="188"/>
      <c r="BT43" s="192"/>
      <c r="BU43" s="186"/>
      <c r="BV43" s="188"/>
      <c r="BW43" s="187"/>
      <c r="BX43" s="188"/>
      <c r="BY43" s="186"/>
      <c r="BZ43" s="188"/>
      <c r="CA43" s="192"/>
      <c r="CB43" s="186"/>
      <c r="CC43" s="188"/>
      <c r="CD43" s="186"/>
      <c r="CE43" s="188"/>
      <c r="CF43" s="369"/>
      <c r="CG43" s="369"/>
      <c r="CY43" s="208"/>
      <c r="DA43" s="210"/>
      <c r="DH43" s="208"/>
      <c r="DJ43" s="210"/>
      <c r="DQ43" s="208"/>
      <c r="DR43" s="208"/>
      <c r="DU43" s="210"/>
      <c r="DV43" s="210"/>
    </row>
    <row r="44" spans="1:126" ht="19">
      <c r="A44" s="35"/>
      <c r="B44" s="152"/>
      <c r="AQ44" s="152"/>
      <c r="AR44" s="152"/>
      <c r="AS44" s="35"/>
      <c r="AT44" s="152"/>
      <c r="BB44" s="208"/>
      <c r="BD44" s="208"/>
      <c r="BF44" s="208"/>
      <c r="BI44" s="208"/>
      <c r="BK44" s="152"/>
      <c r="BL44" s="35"/>
      <c r="BM44" s="152"/>
    </row>
    <row r="45" spans="1:126">
      <c r="A45" s="15"/>
      <c r="B45" s="152"/>
      <c r="AQ45" s="152"/>
      <c r="AR45" s="152"/>
      <c r="AS45" s="15"/>
      <c r="AT45" s="152"/>
      <c r="BB45" s="208"/>
      <c r="BD45" s="208"/>
      <c r="BF45" s="208"/>
      <c r="BI45" s="208"/>
      <c r="BK45" s="152"/>
      <c r="BL45" s="15"/>
      <c r="BM45" s="152"/>
    </row>
    <row r="46" spans="1:126" ht="19">
      <c r="A46" s="34"/>
      <c r="B46" s="152"/>
      <c r="AQ46" s="152"/>
      <c r="AR46" s="152"/>
      <c r="AS46" s="34"/>
      <c r="AT46" s="152"/>
      <c r="BB46" s="208"/>
      <c r="BD46" s="208"/>
      <c r="BF46" s="208"/>
      <c r="BI46" s="208"/>
      <c r="BK46" s="152"/>
      <c r="BL46" s="34"/>
      <c r="BM46" s="152"/>
    </row>
    <row r="47" spans="1:126" ht="19">
      <c r="A47" s="34"/>
      <c r="B47" s="152"/>
      <c r="AQ47" s="152"/>
      <c r="AR47" s="152"/>
      <c r="AS47" s="34"/>
      <c r="AT47" s="152"/>
      <c r="BB47" s="208"/>
      <c r="BD47" s="208"/>
      <c r="BF47" s="208"/>
      <c r="BI47" s="208"/>
      <c r="BK47" s="152"/>
      <c r="BL47" s="34"/>
      <c r="BM47" s="152"/>
    </row>
    <row r="48" spans="1:126" ht="19">
      <c r="A48" s="34"/>
      <c r="B48" s="152"/>
      <c r="AQ48" s="152"/>
      <c r="AR48" s="152"/>
      <c r="AS48" s="34"/>
      <c r="AT48" s="152"/>
      <c r="BB48" s="208"/>
      <c r="BD48" s="208"/>
      <c r="BF48" s="208"/>
      <c r="BI48" s="208"/>
      <c r="BK48" s="152"/>
      <c r="BL48" s="34"/>
      <c r="BM48" s="152"/>
    </row>
    <row r="49" spans="1:65" ht="19">
      <c r="A49" s="34"/>
      <c r="B49" s="152"/>
      <c r="AQ49" s="152"/>
      <c r="AR49" s="152"/>
      <c r="AS49" s="34"/>
      <c r="AT49" s="152"/>
      <c r="BB49" s="208"/>
      <c r="BD49" s="208"/>
      <c r="BF49" s="208"/>
      <c r="BI49" s="208"/>
      <c r="BK49" s="152"/>
      <c r="BL49" s="34"/>
      <c r="BM49" s="152"/>
    </row>
    <row r="50" spans="1:65" ht="19">
      <c r="A50" s="34"/>
      <c r="B50" s="152"/>
      <c r="AQ50" s="152"/>
      <c r="AR50" s="152"/>
      <c r="AS50" s="34"/>
      <c r="AT50" s="152"/>
      <c r="BB50" s="208"/>
      <c r="BD50" s="208"/>
      <c r="BF50" s="208"/>
      <c r="BI50" s="208"/>
      <c r="BK50" s="152"/>
      <c r="BL50" s="34"/>
      <c r="BM50" s="152"/>
    </row>
    <row r="51" spans="1:65" ht="19">
      <c r="A51" s="34"/>
      <c r="B51" s="152"/>
      <c r="AQ51" s="152"/>
      <c r="AR51" s="152"/>
      <c r="AS51" s="34"/>
      <c r="AT51" s="152"/>
      <c r="BB51" s="208"/>
      <c r="BD51" s="208"/>
      <c r="BF51" s="208"/>
      <c r="BI51" s="208"/>
      <c r="BK51" s="152"/>
      <c r="BL51" s="34"/>
      <c r="BM51" s="152"/>
    </row>
    <row r="52" spans="1:65" ht="19">
      <c r="A52" s="34"/>
      <c r="B52" s="152"/>
      <c r="AQ52" s="152"/>
      <c r="AR52" s="152"/>
      <c r="AS52" s="34"/>
      <c r="AT52" s="152"/>
      <c r="BK52" s="152"/>
      <c r="BL52" s="34"/>
      <c r="BM52" s="152"/>
    </row>
    <row r="53" spans="1:65" ht="19">
      <c r="A53" s="34"/>
      <c r="B53" s="152"/>
      <c r="AQ53" s="152"/>
      <c r="AR53" s="152"/>
      <c r="AS53" s="34"/>
      <c r="AT53" s="152"/>
      <c r="BK53" s="152"/>
      <c r="BL53" s="34"/>
      <c r="BM53" s="152"/>
    </row>
    <row r="54" spans="1:65" ht="19">
      <c r="A54" s="34"/>
      <c r="B54" s="152"/>
      <c r="AQ54" s="152"/>
      <c r="AR54" s="152"/>
      <c r="AS54" s="34"/>
      <c r="AT54" s="152"/>
      <c r="BK54" s="152"/>
      <c r="BL54" s="34"/>
      <c r="BM54" s="152"/>
    </row>
    <row r="55" spans="1:65" ht="19">
      <c r="A55" s="34"/>
      <c r="B55" s="152"/>
      <c r="AQ55" s="152"/>
      <c r="AR55" s="152"/>
      <c r="AS55" s="34"/>
      <c r="AT55" s="152"/>
      <c r="BK55" s="152"/>
      <c r="BL55" s="34"/>
      <c r="BM55" s="152"/>
    </row>
    <row r="56" spans="1:65" ht="19">
      <c r="A56" s="34"/>
      <c r="B56" s="152"/>
      <c r="AQ56" s="152"/>
      <c r="AR56" s="152"/>
      <c r="AS56" s="34"/>
      <c r="AT56" s="152"/>
      <c r="BK56" s="152"/>
      <c r="BL56" s="34"/>
      <c r="BM56" s="152"/>
    </row>
    <row r="57" spans="1:65" ht="19">
      <c r="A57" s="34"/>
      <c r="B57" s="152"/>
      <c r="AQ57" s="152"/>
      <c r="AR57" s="152"/>
      <c r="AS57" s="34"/>
      <c r="AT57" s="152"/>
      <c r="BK57" s="152"/>
      <c r="BL57" s="34"/>
      <c r="BM57" s="152"/>
    </row>
    <row r="58" spans="1:65">
      <c r="A58" s="15"/>
      <c r="B58" s="152"/>
      <c r="AQ58" s="152"/>
      <c r="AR58" s="152"/>
      <c r="AS58" s="15"/>
      <c r="AT58" s="152"/>
      <c r="BK58" s="152"/>
      <c r="BL58" s="15"/>
      <c r="BM58" s="152"/>
    </row>
    <row r="59" spans="1:65" ht="19">
      <c r="A59" s="35"/>
      <c r="B59" s="152"/>
      <c r="AQ59" s="152"/>
      <c r="AR59" s="152"/>
      <c r="AS59" s="35"/>
      <c r="AT59" s="152"/>
      <c r="BK59" s="152"/>
      <c r="BL59" s="35"/>
      <c r="BM59" s="152"/>
    </row>
    <row r="60" spans="1:65" ht="19">
      <c r="A60" s="35"/>
      <c r="B60" s="152"/>
      <c r="AQ60" s="152"/>
      <c r="AR60" s="152"/>
      <c r="AS60" s="35"/>
      <c r="AT60" s="152"/>
      <c r="BK60" s="152"/>
      <c r="BL60" s="35"/>
      <c r="BM60" s="152"/>
    </row>
    <row r="61" spans="1:65" ht="19">
      <c r="A61" s="35"/>
      <c r="B61" s="152"/>
      <c r="AQ61" s="152"/>
      <c r="AR61" s="152"/>
      <c r="AS61" s="35"/>
      <c r="AT61" s="152"/>
      <c r="BK61" s="152"/>
      <c r="BL61" s="35"/>
      <c r="BM61" s="152"/>
    </row>
    <row r="62" spans="1:65" ht="19">
      <c r="A62" s="35"/>
      <c r="B62" s="152"/>
      <c r="AQ62" s="152"/>
      <c r="AR62" s="152"/>
      <c r="AS62" s="35"/>
      <c r="AT62" s="152"/>
      <c r="BK62" s="152"/>
      <c r="BL62" s="35"/>
      <c r="BM62" s="152"/>
    </row>
    <row r="63" spans="1:65" ht="19">
      <c r="A63" s="35"/>
      <c r="B63" s="152"/>
      <c r="AQ63" s="152"/>
      <c r="AR63" s="152"/>
      <c r="AS63" s="35"/>
      <c r="AT63" s="152"/>
      <c r="BK63" s="152"/>
      <c r="BL63" s="35"/>
      <c r="BM63" s="152"/>
    </row>
    <row r="64" spans="1:65" ht="19">
      <c r="A64" s="35"/>
      <c r="B64" s="152"/>
      <c r="AQ64" s="152"/>
      <c r="AR64" s="152"/>
      <c r="AS64" s="35"/>
      <c r="AT64" s="152"/>
      <c r="BK64" s="152"/>
      <c r="BL64" s="35"/>
      <c r="BM64" s="152"/>
    </row>
    <row r="65" spans="1:65" ht="19">
      <c r="A65" s="35"/>
      <c r="B65" s="152"/>
      <c r="AQ65" s="152"/>
      <c r="AR65" s="152"/>
      <c r="AS65" s="35"/>
      <c r="AT65" s="152"/>
      <c r="BK65" s="152"/>
      <c r="BL65" s="35"/>
      <c r="BM65" s="152"/>
    </row>
    <row r="66" spans="1:65" ht="19">
      <c r="A66" s="35"/>
      <c r="B66" s="152"/>
      <c r="AQ66" s="152"/>
      <c r="AR66" s="152"/>
      <c r="AS66" s="35"/>
      <c r="AT66" s="152"/>
      <c r="BK66" s="152"/>
      <c r="BL66" s="35"/>
      <c r="BM66" s="152"/>
    </row>
    <row r="67" spans="1:65" ht="19">
      <c r="A67" s="35"/>
      <c r="B67" s="152"/>
      <c r="AQ67" s="152"/>
      <c r="AR67" s="152"/>
      <c r="AS67" s="35"/>
      <c r="AT67" s="152"/>
      <c r="BK67" s="152"/>
      <c r="BL67" s="35"/>
      <c r="BM67" s="152"/>
    </row>
    <row r="68" spans="1:65" ht="19">
      <c r="A68" s="35"/>
      <c r="B68" s="152"/>
      <c r="AQ68" s="152"/>
      <c r="AR68" s="152"/>
      <c r="AS68" s="35"/>
      <c r="AT68" s="152"/>
      <c r="BK68" s="152"/>
      <c r="BL68" s="35"/>
      <c r="BM68" s="152"/>
    </row>
    <row r="69" spans="1:65" ht="19">
      <c r="A69" s="35"/>
      <c r="B69" s="152"/>
      <c r="AQ69" s="152"/>
      <c r="AR69" s="152"/>
      <c r="AS69" s="35"/>
      <c r="AT69" s="152"/>
      <c r="BK69" s="152"/>
      <c r="BL69" s="35"/>
      <c r="BM69" s="152"/>
    </row>
    <row r="70" spans="1:65" ht="19">
      <c r="A70" s="35"/>
      <c r="B70" s="152"/>
      <c r="AQ70" s="152"/>
      <c r="AR70" s="152"/>
      <c r="AS70" s="35"/>
      <c r="AT70" s="152"/>
      <c r="BK70" s="152"/>
      <c r="BL70" s="35"/>
      <c r="BM70" s="152"/>
    </row>
    <row r="71" spans="1:65">
      <c r="A71" s="15"/>
      <c r="B71" s="152"/>
      <c r="AQ71" s="152"/>
      <c r="AR71" s="152"/>
      <c r="AS71" s="15"/>
      <c r="AT71" s="152"/>
      <c r="BK71" s="152"/>
      <c r="BL71" s="15"/>
      <c r="BM71" s="152"/>
    </row>
    <row r="72" spans="1:65">
      <c r="A72" s="15"/>
      <c r="B72" s="152"/>
      <c r="AQ72" s="152"/>
      <c r="AR72" s="152"/>
      <c r="AS72" s="15"/>
      <c r="AT72" s="152"/>
      <c r="BK72" s="152"/>
      <c r="BL72" s="15"/>
      <c r="BM72" s="152"/>
    </row>
    <row r="73" spans="1:65">
      <c r="A73" s="15"/>
      <c r="B73" s="152"/>
      <c r="AQ73" s="152"/>
      <c r="AR73" s="152"/>
      <c r="AS73" s="15"/>
      <c r="AT73" s="152"/>
      <c r="BK73" s="152"/>
      <c r="BL73" s="15"/>
      <c r="BM73" s="152"/>
    </row>
    <row r="74" spans="1:65">
      <c r="A74" s="15"/>
      <c r="B74" s="152"/>
      <c r="AQ74" s="152"/>
      <c r="AR74" s="152"/>
      <c r="AS74" s="15"/>
      <c r="AT74" s="152"/>
      <c r="BK74" s="152"/>
      <c r="BL74" s="15"/>
      <c r="BM74" s="152"/>
    </row>
    <row r="75" spans="1:65">
      <c r="A75" s="15"/>
      <c r="B75" s="152"/>
      <c r="AQ75" s="152"/>
      <c r="AR75" s="152"/>
      <c r="AS75" s="15"/>
      <c r="AT75" s="152"/>
      <c r="BK75" s="152"/>
      <c r="BL75" s="15"/>
      <c r="BM75" s="152"/>
    </row>
    <row r="76" spans="1:65">
      <c r="A76" s="15"/>
      <c r="B76" s="152"/>
      <c r="AQ76" s="152"/>
      <c r="AR76" s="152"/>
      <c r="AS76" s="15"/>
      <c r="AT76" s="152"/>
      <c r="BK76" s="152"/>
      <c r="BL76" s="15"/>
      <c r="BM76" s="152"/>
    </row>
    <row r="77" spans="1:65">
      <c r="A77" s="15"/>
      <c r="B77" s="152"/>
      <c r="AQ77" s="152"/>
      <c r="AR77" s="152"/>
      <c r="AS77" s="15"/>
      <c r="AT77" s="152"/>
      <c r="BK77" s="152"/>
      <c r="BL77" s="15"/>
      <c r="BM77" s="152"/>
    </row>
    <row r="78" spans="1:65">
      <c r="A78" s="15"/>
      <c r="B78" s="152"/>
      <c r="AQ78" s="152"/>
      <c r="AR78" s="152"/>
      <c r="AS78" s="15"/>
      <c r="AT78" s="152"/>
      <c r="BK78" s="152"/>
      <c r="BL78" s="15"/>
      <c r="BM78" s="152"/>
    </row>
    <row r="79" spans="1:65">
      <c r="A79" s="19"/>
      <c r="B79" s="152"/>
      <c r="AQ79" s="152"/>
      <c r="AR79" s="152"/>
      <c r="AS79" s="19"/>
      <c r="AT79" s="152"/>
      <c r="BK79" s="152"/>
      <c r="BL79" s="19"/>
      <c r="BM79" s="152"/>
    </row>
    <row r="80" spans="1:65">
      <c r="A80" s="15"/>
      <c r="B80" s="152"/>
      <c r="AQ80" s="152"/>
      <c r="AR80" s="152"/>
      <c r="AS80" s="15"/>
      <c r="AT80" s="152"/>
      <c r="BK80" s="152"/>
      <c r="BL80" s="15"/>
      <c r="BM80" s="152"/>
    </row>
    <row r="81" spans="1:65">
      <c r="A81" s="15"/>
      <c r="B81" s="152"/>
      <c r="AQ81" s="152"/>
      <c r="AR81" s="152"/>
      <c r="AS81" s="15"/>
      <c r="AT81" s="152"/>
      <c r="BK81" s="152"/>
      <c r="BL81" s="15"/>
      <c r="BM81" s="152"/>
    </row>
    <row r="82" spans="1:65">
      <c r="A82" s="15"/>
      <c r="B82" s="152"/>
      <c r="AQ82" s="152"/>
      <c r="AR82" s="152"/>
      <c r="AS82" s="15"/>
      <c r="AT82" s="152"/>
      <c r="BK82" s="152"/>
      <c r="BL82" s="15"/>
      <c r="BM82" s="152"/>
    </row>
  </sheetData>
  <customSheetViews>
    <customSheetView guid="{3191A239-AEE9-477C-890A-C1B06FD3DD47}" showPageBreaks="1" showGridLines="0" printArea="1" topLeftCell="A28">
      <selection activeCell="CE4" sqref="CE4"/>
      <colBreaks count="2" manualBreakCount="2">
        <brk id="44" max="1048575" man="1"/>
        <brk id="63" max="1048575" man="1"/>
      </colBreaks>
      <pageSetup scale="84" pageOrder="overThenDown" orientation="landscape"/>
      <headerFooter differentFirst="1">
        <oddHeader>&amp;LHRBF Impact Evaluation&amp;CHousehold Questionnaire&amp;R&amp;10Form HH</oddHeader>
        <oddFooter>&amp;R&amp;P / &amp;N</oddFooter>
      </headerFooter>
    </customSheetView>
  </customSheetViews>
  <mergeCells count="110">
    <mergeCell ref="AU3:BB4"/>
    <mergeCell ref="BN3:BU4"/>
    <mergeCell ref="M23:O24"/>
    <mergeCell ref="F18:F19"/>
    <mergeCell ref="G23:I24"/>
    <mergeCell ref="T25:T28"/>
    <mergeCell ref="BH2:BI5"/>
    <mergeCell ref="BP7:BQ20"/>
    <mergeCell ref="C3:J4"/>
    <mergeCell ref="L3:M3"/>
    <mergeCell ref="D13:F16"/>
    <mergeCell ref="P23:R24"/>
    <mergeCell ref="N3:AB4"/>
    <mergeCell ref="C7:C18"/>
    <mergeCell ref="H25:H28"/>
    <mergeCell ref="I25:I28"/>
    <mergeCell ref="D6:F6"/>
    <mergeCell ref="D20:E22"/>
    <mergeCell ref="D18:E19"/>
    <mergeCell ref="D7:F12"/>
    <mergeCell ref="W25:W28"/>
    <mergeCell ref="S25:S28"/>
    <mergeCell ref="Q25:Q28"/>
    <mergeCell ref="Y23:AA24"/>
    <mergeCell ref="A6:A28"/>
    <mergeCell ref="AH25:AH28"/>
    <mergeCell ref="J25:J28"/>
    <mergeCell ref="K25:K28"/>
    <mergeCell ref="L25:L28"/>
    <mergeCell ref="AE23:AG24"/>
    <mergeCell ref="AF25:AF28"/>
    <mergeCell ref="AG25:AG28"/>
    <mergeCell ref="AE25:AE28"/>
    <mergeCell ref="M25:M28"/>
    <mergeCell ref="N25:N28"/>
    <mergeCell ref="AD25:AD28"/>
    <mergeCell ref="G6:H6"/>
    <mergeCell ref="G25:G28"/>
    <mergeCell ref="AA25:AA28"/>
    <mergeCell ref="AB25:AB28"/>
    <mergeCell ref="O25:O28"/>
    <mergeCell ref="P25:P28"/>
    <mergeCell ref="R25:R28"/>
    <mergeCell ref="Y25:Y28"/>
    <mergeCell ref="X25:X28"/>
    <mergeCell ref="AC25:AC28"/>
    <mergeCell ref="U25:U28"/>
    <mergeCell ref="AB23:AD24"/>
    <mergeCell ref="F20:F22"/>
    <mergeCell ref="J23:L24"/>
    <mergeCell ref="AU27:AV27"/>
    <mergeCell ref="AH23:AJ24"/>
    <mergeCell ref="AK23:AM24"/>
    <mergeCell ref="AN23:AP24"/>
    <mergeCell ref="AN25:AN28"/>
    <mergeCell ref="AJ25:AJ28"/>
    <mergeCell ref="AK25:AK28"/>
    <mergeCell ref="AM25:AM28"/>
    <mergeCell ref="AS6:AS28"/>
    <mergeCell ref="AU6:AV6"/>
    <mergeCell ref="AU7:AV16"/>
    <mergeCell ref="AL25:AL28"/>
    <mergeCell ref="AO25:AO28"/>
    <mergeCell ref="AP25:AP28"/>
    <mergeCell ref="AI25:AI28"/>
    <mergeCell ref="S23:U24"/>
    <mergeCell ref="V23:X24"/>
    <mergeCell ref="V25:V28"/>
    <mergeCell ref="Z25:Z28"/>
    <mergeCell ref="AW24:AW25"/>
    <mergeCell ref="BE22:BE24"/>
    <mergeCell ref="AW7:AX21"/>
    <mergeCell ref="BC24:BD24"/>
    <mergeCell ref="BT7:BT20"/>
    <mergeCell ref="BE7:BF16"/>
    <mergeCell ref="BU7:BV20"/>
    <mergeCell ref="BN7:BO20"/>
    <mergeCell ref="AX24:AX25"/>
    <mergeCell ref="BL6:BL28"/>
    <mergeCell ref="BG7:BG18"/>
    <mergeCell ref="BH7:BI21"/>
    <mergeCell ref="BA7:BB20"/>
    <mergeCell ref="AY6:AZ6"/>
    <mergeCell ref="AY7:AZ21"/>
    <mergeCell ref="BJ7:BJ20"/>
    <mergeCell ref="BC7:BD18"/>
    <mergeCell ref="CB7:CC20"/>
    <mergeCell ref="CB24:CC25"/>
    <mergeCell ref="CD24:CE25"/>
    <mergeCell ref="CD7:CE8"/>
    <mergeCell ref="BY22:BY23"/>
    <mergeCell ref="BY7:BZ17"/>
    <mergeCell ref="BY18:BY19"/>
    <mergeCell ref="BZ18:BZ19"/>
    <mergeCell ref="CA7:CA18"/>
    <mergeCell ref="BY20:BY21"/>
    <mergeCell ref="BZ20:BZ21"/>
    <mergeCell ref="BX16:BX18"/>
    <mergeCell ref="BX12:BX15"/>
    <mergeCell ref="BX25:BX27"/>
    <mergeCell ref="BX22:BX24"/>
    <mergeCell ref="BW7:BX10"/>
    <mergeCell ref="BR7:BS20"/>
    <mergeCell ref="BW19:BW21"/>
    <mergeCell ref="BX19:BX21"/>
    <mergeCell ref="BW16:BW18"/>
    <mergeCell ref="BU24:BV25"/>
    <mergeCell ref="BW25:BW27"/>
    <mergeCell ref="BW22:BW24"/>
    <mergeCell ref="BW12:BW15"/>
  </mergeCells>
  <pageMargins left="0.75" right="0.75" top="0.5" bottom="0.5" header="0.25" footer="0.25"/>
  <pageSetup scale="93" pageOrder="overThenDown" orientation="landscape"/>
  <headerFooter differentFirst="1">
    <oddHeader>&amp;LHRBF Impact Evaluation&amp;CHousehold Questionnaire&amp;R&amp;10Form HH</oddHeader>
    <oddFooter>&amp;R&amp;P / &amp;N</oddFooter>
  </headerFooter>
  <colBreaks count="2" manualBreakCount="2">
    <brk id="42" max="42" man="1"/>
    <brk id="63" max="1048575" man="1"/>
  </colBreaks>
  <legacyDrawing r:id="rId1"/>
  <extLst>
    <ext xmlns:mx="http://schemas.microsoft.com/office/mac/excel/2008/main" uri="{64002731-A6B0-56B0-2670-7721B7C09600}">
      <mx:PLV Mode="0" OnePage="0" WScale="0"/>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G142"/>
  <sheetViews>
    <sheetView showGridLines="0" view="pageBreakPreview" topLeftCell="P4" zoomScaleSheetLayoutView="100" workbookViewId="0">
      <selection activeCell="BD4" sqref="BD4"/>
    </sheetView>
  </sheetViews>
  <sheetFormatPr baseColWidth="10" defaultColWidth="8.75" defaultRowHeight="10" x14ac:dyDescent="0"/>
  <cols>
    <col min="1" max="1" width="8" style="7" bestFit="1" customWidth="1"/>
    <col min="2" max="2" width="1" style="5" customWidth="1"/>
    <col min="3" max="3" width="8.5" style="5" customWidth="1"/>
    <col min="4" max="4" width="8.75" style="5" customWidth="1"/>
    <col min="5" max="5" width="5.25" style="10" customWidth="1"/>
    <col min="6" max="6" width="7.25" style="5" bestFit="1" customWidth="1"/>
    <col min="7" max="7" width="9" style="5" customWidth="1"/>
    <col min="8" max="10" width="9.5" style="5" customWidth="1"/>
    <col min="11" max="11" width="9.5" style="10" customWidth="1"/>
    <col min="12" max="12" width="0.5" style="5" hidden="1" customWidth="1"/>
    <col min="13" max="13" width="30.5" style="199" bestFit="1" customWidth="1"/>
    <col min="14" max="14" width="4.5" style="199" customWidth="1"/>
    <col min="15" max="15" width="12.5" style="10" customWidth="1"/>
    <col min="16" max="16" width="4.5" style="10" customWidth="1"/>
    <col min="17" max="17" width="8" style="5" customWidth="1"/>
    <col min="18" max="18" width="5" style="5" customWidth="1"/>
    <col min="19" max="19" width="7.25" style="5" bestFit="1" customWidth="1"/>
    <col min="20" max="20" width="34.5" style="199" customWidth="1"/>
    <col min="21" max="21" width="4" style="199" customWidth="1"/>
    <col min="22" max="22" width="1" style="5" customWidth="1"/>
    <col min="23" max="23" width="8" style="7" bestFit="1" customWidth="1"/>
    <col min="24" max="24" width="1" style="5" customWidth="1"/>
    <col min="25" max="27" width="5" style="199" customWidth="1"/>
    <col min="28" max="28" width="7" style="199" customWidth="1"/>
    <col min="29" max="30" width="5" style="199" customWidth="1"/>
    <col min="31" max="31" width="20.75" style="10" customWidth="1"/>
    <col min="32" max="32" width="3.5" style="5" customWidth="1"/>
    <col min="33" max="33" width="3.25" style="5" customWidth="1"/>
    <col min="34" max="34" width="9" style="5" customWidth="1"/>
    <col min="35" max="36" width="6" style="5" customWidth="1"/>
    <col min="37" max="37" width="10" style="5" customWidth="1"/>
    <col min="38" max="39" width="4.5" style="10" customWidth="1"/>
    <col min="40" max="42" width="4.5" style="5" customWidth="1"/>
    <col min="43" max="43" width="10.5" style="5" customWidth="1"/>
    <col min="44" max="44" width="4.5" style="5" customWidth="1"/>
    <col min="45" max="45" width="4.5" style="9" hidden="1" customWidth="1"/>
    <col min="46" max="47" width="4.5" style="10" customWidth="1"/>
    <col min="48" max="50" width="4.5" style="5" customWidth="1"/>
    <col min="51" max="51" width="4.5" style="10" customWidth="1"/>
    <col min="52" max="54" width="4.5" style="5" customWidth="1"/>
    <col min="55" max="16384" width="8.75" style="199"/>
  </cols>
  <sheetData>
    <row r="1" spans="1:59" s="128" customFormat="1" ht="25" customHeight="1">
      <c r="A1" s="422">
        <v>15</v>
      </c>
      <c r="B1" s="384" t="s">
        <v>385</v>
      </c>
      <c r="C1" s="381"/>
      <c r="D1" s="379"/>
      <c r="E1" s="379"/>
      <c r="F1" s="380"/>
      <c r="G1" s="380"/>
      <c r="H1" s="380"/>
      <c r="I1" s="380"/>
      <c r="J1" s="380"/>
      <c r="K1" s="380"/>
      <c r="L1" s="380"/>
      <c r="M1" s="422"/>
      <c r="N1" s="384"/>
      <c r="O1" s="380"/>
      <c r="P1" s="380"/>
      <c r="Q1" s="384"/>
      <c r="R1" s="384"/>
      <c r="S1" s="384"/>
      <c r="T1" s="384"/>
      <c r="U1" s="384"/>
      <c r="V1" s="384" t="s">
        <v>385</v>
      </c>
      <c r="W1" s="422">
        <v>15</v>
      </c>
      <c r="X1" s="384" t="s">
        <v>1605</v>
      </c>
      <c r="Y1" s="384"/>
      <c r="Z1" s="422"/>
      <c r="AA1" s="384"/>
      <c r="AB1" s="384"/>
      <c r="AC1" s="384"/>
      <c r="AD1" s="384"/>
      <c r="AE1" s="384"/>
      <c r="AF1" s="384"/>
      <c r="AG1" s="384"/>
      <c r="AH1" s="384"/>
      <c r="AI1" s="384"/>
      <c r="AJ1" s="384"/>
      <c r="AK1" s="384"/>
      <c r="AL1" s="384"/>
      <c r="AM1" s="384"/>
      <c r="AN1" s="384"/>
      <c r="AO1" s="384"/>
      <c r="AP1" s="384"/>
      <c r="AQ1" s="384"/>
      <c r="AR1" s="384"/>
      <c r="AS1" s="422"/>
      <c r="AT1" s="384"/>
      <c r="AU1" s="384"/>
      <c r="AV1" s="384"/>
      <c r="AW1" s="422"/>
      <c r="AX1" s="384"/>
      <c r="AY1" s="384"/>
      <c r="AZ1" s="384"/>
      <c r="BA1" s="384"/>
      <c r="BB1" s="384"/>
    </row>
    <row r="2" spans="1:59" s="240" customFormat="1" ht="13" customHeight="1">
      <c r="A2" s="486"/>
      <c r="B2" s="166"/>
      <c r="C2" s="166"/>
      <c r="D2" s="166"/>
      <c r="E2" s="166"/>
      <c r="F2" s="166"/>
      <c r="G2" s="166"/>
      <c r="H2" s="166"/>
      <c r="I2" s="166"/>
      <c r="J2" s="166"/>
      <c r="K2" s="166"/>
      <c r="L2" s="166"/>
      <c r="M2" s="610"/>
      <c r="N2" s="610"/>
      <c r="O2" s="166"/>
      <c r="P2" s="166"/>
      <c r="Q2" s="166"/>
      <c r="R2" s="166"/>
      <c r="S2" s="166"/>
      <c r="T2" s="610"/>
      <c r="U2" s="610"/>
      <c r="V2" s="166"/>
      <c r="W2" s="486"/>
      <c r="X2" s="166"/>
      <c r="Y2" s="610"/>
      <c r="Z2" s="610"/>
      <c r="AA2" s="610"/>
      <c r="AB2" s="610"/>
      <c r="AC2" s="610"/>
      <c r="AD2" s="610"/>
      <c r="AE2" s="166"/>
      <c r="AF2" s="166"/>
      <c r="AG2" s="166"/>
      <c r="AH2" s="166"/>
      <c r="AI2" s="166"/>
      <c r="AJ2" s="166"/>
      <c r="AK2" s="166"/>
      <c r="AL2" s="166"/>
      <c r="AM2" s="166"/>
      <c r="AN2" s="166"/>
      <c r="AO2" s="166"/>
      <c r="AP2" s="166"/>
      <c r="AQ2" s="166"/>
      <c r="AR2" s="166"/>
      <c r="AS2" s="166"/>
      <c r="AT2" s="166"/>
      <c r="AU2" s="166"/>
      <c r="AV2" s="166"/>
      <c r="AW2" s="166"/>
      <c r="AX2" s="166"/>
      <c r="AY2" s="166"/>
      <c r="AZ2" s="166"/>
      <c r="BA2" s="166"/>
      <c r="BB2" s="166"/>
      <c r="BC2" s="610"/>
      <c r="BD2" s="610"/>
      <c r="BE2" s="610"/>
      <c r="BF2" s="610"/>
      <c r="BG2" s="610"/>
    </row>
    <row r="3" spans="1:59" ht="13" customHeight="1">
      <c r="A3" s="113"/>
      <c r="B3" s="113"/>
      <c r="C3" s="2694" t="s">
        <v>1612</v>
      </c>
      <c r="D3" s="2695"/>
      <c r="E3" s="2695"/>
      <c r="F3" s="2696"/>
      <c r="G3" s="2694"/>
      <c r="H3" s="2695"/>
      <c r="I3" s="2695"/>
      <c r="J3" s="2695"/>
      <c r="K3" s="2695"/>
      <c r="L3" s="27"/>
      <c r="M3" s="358"/>
      <c r="N3" s="358"/>
      <c r="O3" s="113"/>
      <c r="P3" s="113"/>
      <c r="Q3" s="27"/>
      <c r="R3" s="27"/>
      <c r="S3" s="27"/>
      <c r="T3" s="358"/>
      <c r="U3" s="358"/>
      <c r="V3" s="113"/>
      <c r="W3" s="113"/>
      <c r="X3" s="113"/>
      <c r="Y3" s="2694" t="s">
        <v>1612</v>
      </c>
      <c r="Z3" s="358"/>
      <c r="AA3" s="358"/>
      <c r="AB3" s="358"/>
      <c r="AC3" s="358"/>
      <c r="AD3" s="358"/>
      <c r="AE3" s="161"/>
      <c r="AF3" s="27"/>
      <c r="AG3" s="27"/>
      <c r="AH3" s="27"/>
      <c r="AI3" s="27"/>
      <c r="AJ3" s="27"/>
      <c r="AK3" s="27"/>
      <c r="AL3" s="113"/>
      <c r="AM3" s="113"/>
      <c r="AN3" s="27"/>
      <c r="AO3" s="27"/>
      <c r="AP3" s="27"/>
      <c r="AQ3" s="27"/>
      <c r="AR3" s="27"/>
      <c r="AS3" s="27"/>
      <c r="AT3" s="113"/>
      <c r="AU3" s="113"/>
      <c r="AV3" s="27"/>
      <c r="AW3" s="27"/>
      <c r="AX3" s="27"/>
      <c r="AY3" s="113"/>
      <c r="AZ3" s="27"/>
      <c r="BA3" s="27"/>
      <c r="BB3" s="27"/>
      <c r="BC3" s="358"/>
      <c r="BD3" s="358"/>
      <c r="BE3" s="358"/>
      <c r="BF3" s="358"/>
      <c r="BG3" s="358"/>
    </row>
    <row r="4" spans="1:59" ht="13" customHeight="1">
      <c r="A4" s="12"/>
      <c r="B4" s="11"/>
      <c r="C4" s="161" t="s">
        <v>388</v>
      </c>
      <c r="D4" s="113"/>
      <c r="E4" s="113"/>
      <c r="F4" s="27"/>
      <c r="G4" s="161"/>
      <c r="H4" s="113"/>
      <c r="I4" s="113"/>
      <c r="J4" s="113"/>
      <c r="K4" s="113"/>
      <c r="L4" s="27"/>
      <c r="M4" s="358"/>
      <c r="N4" s="358"/>
      <c r="O4" s="113"/>
      <c r="P4" s="113"/>
      <c r="Q4" s="27"/>
      <c r="R4" s="27"/>
      <c r="S4" s="27"/>
      <c r="T4" s="358"/>
      <c r="U4" s="358"/>
      <c r="V4" s="11"/>
      <c r="W4" s="12"/>
      <c r="X4" s="11"/>
      <c r="Y4" s="161" t="s">
        <v>388</v>
      </c>
      <c r="Z4" s="358"/>
      <c r="AA4" s="358"/>
      <c r="AB4" s="358"/>
      <c r="AC4" s="358"/>
      <c r="AD4" s="358"/>
      <c r="AE4" s="161"/>
      <c r="AF4" s="27"/>
      <c r="AG4" s="27"/>
      <c r="AH4" s="27"/>
      <c r="AI4" s="27"/>
      <c r="AJ4" s="27"/>
      <c r="AK4" s="27"/>
      <c r="AL4" s="113"/>
      <c r="AM4" s="113"/>
      <c r="AN4" s="27"/>
      <c r="AO4" s="27"/>
      <c r="AP4" s="27"/>
      <c r="AQ4" s="27"/>
      <c r="AR4" s="27"/>
      <c r="AS4" s="27"/>
      <c r="AT4" s="113"/>
      <c r="AU4" s="113"/>
      <c r="AV4" s="27"/>
      <c r="AW4" s="27"/>
      <c r="AX4" s="27"/>
      <c r="AY4" s="113"/>
      <c r="AZ4" s="27"/>
      <c r="BA4" s="27"/>
      <c r="BB4" s="27"/>
      <c r="BC4" s="358"/>
      <c r="BD4" s="358"/>
      <c r="BE4" s="358"/>
      <c r="BF4" s="358"/>
      <c r="BG4" s="358"/>
    </row>
    <row r="5" spans="1:59" s="201" customFormat="1" ht="13" customHeight="1">
      <c r="A5" s="12"/>
      <c r="B5" s="11"/>
      <c r="C5" s="11"/>
      <c r="D5" s="11"/>
      <c r="E5" s="11"/>
      <c r="F5" s="11"/>
      <c r="G5" s="185"/>
      <c r="H5" s="185"/>
      <c r="I5" s="185"/>
      <c r="J5" s="185"/>
      <c r="K5" s="11"/>
      <c r="L5" s="11"/>
      <c r="M5" s="204"/>
      <c r="N5" s="204"/>
      <c r="O5" s="11"/>
      <c r="P5" s="11"/>
      <c r="Q5" s="11"/>
      <c r="R5" s="11"/>
      <c r="S5" s="11"/>
      <c r="T5" s="204"/>
      <c r="U5" s="204"/>
      <c r="V5" s="11"/>
      <c r="W5" s="12"/>
      <c r="X5" s="11"/>
      <c r="Y5" s="204"/>
      <c r="Z5" s="204"/>
      <c r="AA5" s="204"/>
      <c r="AB5" s="204"/>
      <c r="AC5" s="204"/>
      <c r="AD5" s="204"/>
      <c r="AE5" s="3687"/>
      <c r="AF5" s="3687"/>
      <c r="AG5" s="3687"/>
      <c r="AH5" s="3687"/>
      <c r="AI5" s="3687"/>
      <c r="AJ5" s="3687"/>
      <c r="AK5" s="3687"/>
      <c r="AL5" s="3687"/>
      <c r="AM5" s="3687"/>
      <c r="AN5" s="3687"/>
      <c r="AO5" s="3687"/>
      <c r="AP5" s="3687"/>
      <c r="AQ5" s="3687"/>
      <c r="AR5" s="185"/>
      <c r="AS5" s="185"/>
      <c r="AT5" s="185"/>
      <c r="AU5" s="185"/>
      <c r="AV5" s="185"/>
      <c r="AW5" s="185"/>
      <c r="AX5" s="185"/>
      <c r="AY5" s="11"/>
      <c r="AZ5" s="11"/>
      <c r="BA5" s="11"/>
      <c r="BB5" s="11"/>
      <c r="BC5" s="204"/>
      <c r="BD5" s="204"/>
      <c r="BE5" s="204"/>
      <c r="BF5" s="204"/>
      <c r="BG5" s="204"/>
    </row>
    <row r="6" spans="1:59" s="609" customFormat="1" ht="13" customHeight="1">
      <c r="A6" s="3226" t="s">
        <v>18</v>
      </c>
      <c r="B6" s="524"/>
      <c r="C6" s="3481">
        <f>-A1-0.01</f>
        <v>-15.01</v>
      </c>
      <c r="D6" s="3482"/>
      <c r="E6" s="3481">
        <f>C6-0.01</f>
        <v>-15.02</v>
      </c>
      <c r="F6" s="3482"/>
      <c r="G6" s="3481">
        <f>E6-0.01</f>
        <v>-15.03</v>
      </c>
      <c r="H6" s="3496"/>
      <c r="I6" s="709"/>
      <c r="J6" s="767"/>
      <c r="K6" s="767">
        <f>G6-0.01</f>
        <v>-15.04</v>
      </c>
      <c r="L6" s="704"/>
      <c r="M6" s="3481">
        <f>K6-0.01</f>
        <v>-15.049999999999999</v>
      </c>
      <c r="N6" s="3482"/>
      <c r="O6" s="3481">
        <f>M6-0.01</f>
        <v>-15.059999999999999</v>
      </c>
      <c r="P6" s="3496"/>
      <c r="Q6" s="3482"/>
      <c r="R6" s="3481">
        <f>O6-0.01</f>
        <v>-15.069999999999999</v>
      </c>
      <c r="S6" s="3496"/>
      <c r="T6" s="3481">
        <f>R6-0.01</f>
        <v>-15.079999999999998</v>
      </c>
      <c r="U6" s="3482"/>
      <c r="V6" s="524"/>
      <c r="W6" s="3226" t="s">
        <v>18</v>
      </c>
      <c r="X6" s="524"/>
      <c r="Y6" s="3481">
        <f>T6-0.01</f>
        <v>-15.089999999999998</v>
      </c>
      <c r="Z6" s="3496"/>
      <c r="AA6" s="3496"/>
      <c r="AB6" s="3496"/>
      <c r="AC6" s="3496"/>
      <c r="AD6" s="3482"/>
      <c r="AE6" s="709">
        <f>Y6-0.01</f>
        <v>-15.099999999999998</v>
      </c>
      <c r="AF6" s="767"/>
      <c r="AG6" s="767"/>
      <c r="AH6" s="704"/>
      <c r="AI6" s="3496">
        <f>AE6-0.01</f>
        <v>-15.109999999999998</v>
      </c>
      <c r="AJ6" s="3496"/>
      <c r="AK6" s="3482"/>
      <c r="AL6" s="3481">
        <f>AI6-0.01</f>
        <v>-15.119999999999997</v>
      </c>
      <c r="AM6" s="3496"/>
      <c r="AN6" s="3496"/>
      <c r="AO6" s="3496"/>
      <c r="AP6" s="3482"/>
      <c r="AQ6" s="709">
        <f>AL6-0.01</f>
        <v>-15.129999999999997</v>
      </c>
      <c r="AR6" s="704"/>
      <c r="AS6" s="725"/>
      <c r="AT6" s="3481">
        <f>AQ6-0.01</f>
        <v>-15.139999999999997</v>
      </c>
      <c r="AU6" s="3496"/>
      <c r="AV6" s="3496"/>
      <c r="AW6" s="3496"/>
      <c r="AX6" s="3482"/>
      <c r="AY6" s="3481">
        <f>AT6-0.01</f>
        <v>-15.149999999999997</v>
      </c>
      <c r="AZ6" s="3496"/>
      <c r="BA6" s="3496"/>
      <c r="BB6" s="3482"/>
    </row>
    <row r="7" spans="1:59" ht="13" customHeight="1">
      <c r="A7" s="3227"/>
      <c r="B7" s="480"/>
      <c r="C7" s="3130" t="s">
        <v>1403</v>
      </c>
      <c r="D7" s="3131"/>
      <c r="E7" s="3130" t="s">
        <v>283</v>
      </c>
      <c r="F7" s="3131"/>
      <c r="G7" s="3130" t="s">
        <v>284</v>
      </c>
      <c r="H7" s="3195"/>
      <c r="I7" s="3128" t="s">
        <v>1446</v>
      </c>
      <c r="J7" s="3307"/>
      <c r="K7" s="3307"/>
      <c r="L7" s="3129"/>
      <c r="M7" s="3130" t="s">
        <v>285</v>
      </c>
      <c r="N7" s="3131"/>
      <c r="O7" s="3128" t="s">
        <v>521</v>
      </c>
      <c r="P7" s="3307"/>
      <c r="Q7" s="3129"/>
      <c r="R7" s="3130" t="s">
        <v>522</v>
      </c>
      <c r="S7" s="3195"/>
      <c r="T7" s="3130" t="s">
        <v>386</v>
      </c>
      <c r="U7" s="3131"/>
      <c r="V7" s="480"/>
      <c r="W7" s="3227"/>
      <c r="X7" s="480"/>
      <c r="Y7" s="3130" t="s">
        <v>286</v>
      </c>
      <c r="Z7" s="3195"/>
      <c r="AA7" s="3195"/>
      <c r="AB7" s="3195"/>
      <c r="AC7" s="3195"/>
      <c r="AD7" s="3131"/>
      <c r="AE7" s="3128" t="s">
        <v>657</v>
      </c>
      <c r="AF7" s="3307"/>
      <c r="AG7" s="3307"/>
      <c r="AH7" s="3129"/>
      <c r="AI7" s="3195" t="s">
        <v>287</v>
      </c>
      <c r="AJ7" s="3195"/>
      <c r="AK7" s="3131"/>
      <c r="AL7" s="3130" t="s">
        <v>288</v>
      </c>
      <c r="AM7" s="3195"/>
      <c r="AN7" s="3195"/>
      <c r="AO7" s="3195"/>
      <c r="AP7" s="3131"/>
      <c r="AQ7" s="3130" t="s">
        <v>289</v>
      </c>
      <c r="AR7" s="3131"/>
      <c r="AS7" s="489"/>
      <c r="AT7" s="3130" t="s">
        <v>290</v>
      </c>
      <c r="AU7" s="3195"/>
      <c r="AV7" s="3195"/>
      <c r="AW7" s="3195"/>
      <c r="AX7" s="3195"/>
      <c r="AY7" s="3130" t="s">
        <v>526</v>
      </c>
      <c r="AZ7" s="3195"/>
      <c r="BA7" s="3195"/>
      <c r="BB7" s="3131"/>
      <c r="BC7" s="358"/>
      <c r="BD7" s="358"/>
      <c r="BE7" s="358"/>
      <c r="BF7" s="358"/>
      <c r="BG7" s="358"/>
    </row>
    <row r="8" spans="1:59" ht="13" customHeight="1">
      <c r="A8" s="3227"/>
      <c r="B8" s="480"/>
      <c r="C8" s="3130"/>
      <c r="D8" s="3131"/>
      <c r="E8" s="3130"/>
      <c r="F8" s="3131"/>
      <c r="G8" s="3130"/>
      <c r="H8" s="3195"/>
      <c r="I8" s="3130"/>
      <c r="J8" s="3195"/>
      <c r="K8" s="3195"/>
      <c r="L8" s="3131"/>
      <c r="M8" s="3130"/>
      <c r="N8" s="3131"/>
      <c r="O8" s="3130"/>
      <c r="P8" s="3195"/>
      <c r="Q8" s="3131"/>
      <c r="R8" s="3130"/>
      <c r="S8" s="3195"/>
      <c r="T8" s="3130"/>
      <c r="U8" s="3131"/>
      <c r="V8" s="480"/>
      <c r="W8" s="3227"/>
      <c r="X8" s="480"/>
      <c r="Y8" s="3130"/>
      <c r="Z8" s="3195"/>
      <c r="AA8" s="3195"/>
      <c r="AB8" s="3195"/>
      <c r="AC8" s="3195"/>
      <c r="AD8" s="3131"/>
      <c r="AE8" s="3130"/>
      <c r="AF8" s="3195"/>
      <c r="AG8" s="3195"/>
      <c r="AH8" s="3131"/>
      <c r="AI8" s="3195"/>
      <c r="AJ8" s="3195"/>
      <c r="AK8" s="3131"/>
      <c r="AL8" s="3130"/>
      <c r="AM8" s="3195"/>
      <c r="AN8" s="3195"/>
      <c r="AO8" s="3195"/>
      <c r="AP8" s="3131"/>
      <c r="AQ8" s="3130"/>
      <c r="AR8" s="3131"/>
      <c r="AS8" s="489"/>
      <c r="AT8" s="3130"/>
      <c r="AU8" s="3195"/>
      <c r="AV8" s="3195"/>
      <c r="AW8" s="3195"/>
      <c r="AX8" s="3195"/>
      <c r="AY8" s="3130"/>
      <c r="AZ8" s="3195"/>
      <c r="BA8" s="3195"/>
      <c r="BB8" s="3131"/>
      <c r="BC8" s="358"/>
      <c r="BD8" s="358"/>
      <c r="BE8" s="358"/>
      <c r="BF8" s="358"/>
      <c r="BG8" s="358"/>
    </row>
    <row r="9" spans="1:59" ht="13" customHeight="1">
      <c r="A9" s="3227"/>
      <c r="B9" s="480"/>
      <c r="C9" s="3130"/>
      <c r="D9" s="3131"/>
      <c r="E9" s="3130"/>
      <c r="F9" s="3131"/>
      <c r="G9" s="3130"/>
      <c r="H9" s="3195"/>
      <c r="I9" s="3130"/>
      <c r="J9" s="3195"/>
      <c r="K9" s="3195"/>
      <c r="L9" s="3131"/>
      <c r="M9" s="3130"/>
      <c r="N9" s="3131"/>
      <c r="O9" s="3130"/>
      <c r="P9" s="3195"/>
      <c r="Q9" s="3131"/>
      <c r="R9" s="3130"/>
      <c r="S9" s="3195"/>
      <c r="T9" s="3130"/>
      <c r="U9" s="3131"/>
      <c r="V9" s="480"/>
      <c r="W9" s="3227"/>
      <c r="X9" s="480"/>
      <c r="Y9" s="3130"/>
      <c r="Z9" s="3195"/>
      <c r="AA9" s="3195"/>
      <c r="AB9" s="3195"/>
      <c r="AC9" s="3195"/>
      <c r="AD9" s="3131"/>
      <c r="AE9" s="3130"/>
      <c r="AF9" s="3195"/>
      <c r="AG9" s="3195"/>
      <c r="AH9" s="3131"/>
      <c r="AI9" s="3195"/>
      <c r="AJ9" s="3195"/>
      <c r="AK9" s="3131"/>
      <c r="AL9" s="3130"/>
      <c r="AM9" s="3195"/>
      <c r="AN9" s="3195"/>
      <c r="AO9" s="3195"/>
      <c r="AP9" s="3131"/>
      <c r="AQ9" s="3130"/>
      <c r="AR9" s="3131"/>
      <c r="AS9" s="489"/>
      <c r="AT9" s="3130"/>
      <c r="AU9" s="3195"/>
      <c r="AV9" s="3195"/>
      <c r="AW9" s="3195"/>
      <c r="AX9" s="3195"/>
      <c r="AY9" s="3130"/>
      <c r="AZ9" s="3195"/>
      <c r="BA9" s="3195"/>
      <c r="BB9" s="3131"/>
      <c r="BC9" s="358"/>
      <c r="BD9" s="358"/>
      <c r="BE9" s="358"/>
      <c r="BF9" s="358"/>
      <c r="BG9" s="358"/>
    </row>
    <row r="10" spans="1:59" ht="13" customHeight="1">
      <c r="A10" s="3227"/>
      <c r="B10" s="119"/>
      <c r="C10" s="3130"/>
      <c r="D10" s="3131"/>
      <c r="E10" s="3130"/>
      <c r="F10" s="3131"/>
      <c r="G10" s="3130"/>
      <c r="H10" s="3195"/>
      <c r="I10" s="3130"/>
      <c r="J10" s="3195"/>
      <c r="K10" s="3195"/>
      <c r="L10" s="3131"/>
      <c r="M10" s="3130"/>
      <c r="N10" s="3131"/>
      <c r="O10" s="4443" t="s">
        <v>1589</v>
      </c>
      <c r="P10" s="4444"/>
      <c r="Q10" s="4445"/>
      <c r="R10" s="3130"/>
      <c r="S10" s="3195"/>
      <c r="T10" s="3130"/>
      <c r="U10" s="3131"/>
      <c r="V10" s="119"/>
      <c r="W10" s="3227"/>
      <c r="X10" s="119"/>
      <c r="Y10" s="3130"/>
      <c r="Z10" s="3195"/>
      <c r="AA10" s="3195"/>
      <c r="AB10" s="3195"/>
      <c r="AC10" s="3195"/>
      <c r="AD10" s="3131"/>
      <c r="AE10" s="3130"/>
      <c r="AF10" s="3195"/>
      <c r="AG10" s="3195"/>
      <c r="AH10" s="3131"/>
      <c r="AI10" s="3195"/>
      <c r="AJ10" s="3195"/>
      <c r="AK10" s="3131"/>
      <c r="AL10" s="3130"/>
      <c r="AM10" s="3195"/>
      <c r="AN10" s="3195"/>
      <c r="AO10" s="3195"/>
      <c r="AP10" s="3131"/>
      <c r="AQ10" s="3130"/>
      <c r="AR10" s="3131"/>
      <c r="AS10" s="489"/>
      <c r="AT10" s="3130"/>
      <c r="AU10" s="3195"/>
      <c r="AV10" s="3195"/>
      <c r="AW10" s="3195"/>
      <c r="AX10" s="3195"/>
      <c r="AY10" s="3130"/>
      <c r="AZ10" s="3195"/>
      <c r="BA10" s="3195"/>
      <c r="BB10" s="3131"/>
      <c r="BC10" s="358"/>
      <c r="BD10" s="358"/>
      <c r="BE10" s="358"/>
      <c r="BF10" s="358"/>
      <c r="BG10" s="358"/>
    </row>
    <row r="11" spans="1:59" ht="13" customHeight="1">
      <c r="A11" s="3227"/>
      <c r="B11" s="119"/>
      <c r="C11" s="3130"/>
      <c r="D11" s="3131"/>
      <c r="E11" s="3130"/>
      <c r="F11" s="3131"/>
      <c r="G11" s="3130"/>
      <c r="H11" s="3195"/>
      <c r="I11" s="3130"/>
      <c r="J11" s="3195"/>
      <c r="K11" s="3195"/>
      <c r="L11" s="3131"/>
      <c r="M11" s="1933"/>
      <c r="N11" s="1947"/>
      <c r="O11" s="4443"/>
      <c r="P11" s="4444"/>
      <c r="Q11" s="4445"/>
      <c r="R11" s="3130"/>
      <c r="S11" s="3195"/>
      <c r="T11" s="1933"/>
      <c r="U11" s="1947"/>
      <c r="V11" s="119"/>
      <c r="W11" s="3227"/>
      <c r="X11" s="119"/>
      <c r="Y11" s="360"/>
      <c r="Z11" s="204"/>
      <c r="AA11" s="204"/>
      <c r="AB11" s="204"/>
      <c r="AC11" s="204"/>
      <c r="AD11" s="611"/>
      <c r="AE11" s="3130"/>
      <c r="AF11" s="3195"/>
      <c r="AG11" s="3195"/>
      <c r="AH11" s="3131"/>
      <c r="AI11" s="3195"/>
      <c r="AJ11" s="3195"/>
      <c r="AK11" s="3131"/>
      <c r="AL11" s="3130"/>
      <c r="AM11" s="3195"/>
      <c r="AN11" s="3195"/>
      <c r="AO11" s="3195"/>
      <c r="AP11" s="3131"/>
      <c r="AQ11" s="3130"/>
      <c r="AR11" s="3131"/>
      <c r="AS11" s="489"/>
      <c r="AT11" s="3130"/>
      <c r="AU11" s="3195"/>
      <c r="AV11" s="3195"/>
      <c r="AW11" s="3195"/>
      <c r="AX11" s="3195"/>
      <c r="AY11" s="3130"/>
      <c r="AZ11" s="3195"/>
      <c r="BA11" s="3195"/>
      <c r="BB11" s="3131"/>
      <c r="BC11" s="358"/>
      <c r="BD11" s="358"/>
      <c r="BE11" s="358"/>
      <c r="BF11" s="358"/>
      <c r="BG11" s="358"/>
    </row>
    <row r="12" spans="1:59" ht="13" customHeight="1">
      <c r="A12" s="3227"/>
      <c r="B12" s="119"/>
      <c r="C12" s="3130"/>
      <c r="D12" s="3131"/>
      <c r="E12" s="3130"/>
      <c r="F12" s="3131"/>
      <c r="G12" s="3130"/>
      <c r="H12" s="3195"/>
      <c r="I12" s="3130"/>
      <c r="J12" s="3195"/>
      <c r="K12" s="3195"/>
      <c r="L12" s="3131"/>
      <c r="M12" s="1933"/>
      <c r="N12" s="1947"/>
      <c r="O12" s="4443"/>
      <c r="P12" s="4444"/>
      <c r="Q12" s="4445"/>
      <c r="R12" s="3130"/>
      <c r="S12" s="3195"/>
      <c r="T12" s="1933"/>
      <c r="U12" s="1947"/>
      <c r="V12" s="119"/>
      <c r="W12" s="3227"/>
      <c r="X12" s="119"/>
      <c r="Y12" s="4440" t="s">
        <v>291</v>
      </c>
      <c r="Z12" s="4441"/>
      <c r="AA12" s="4441"/>
      <c r="AB12" s="4441"/>
      <c r="AC12" s="4441"/>
      <c r="AD12" s="4442"/>
      <c r="AE12" s="488"/>
      <c r="AF12" s="489"/>
      <c r="AG12" s="489"/>
      <c r="AH12" s="490"/>
      <c r="AI12" s="3195"/>
      <c r="AJ12" s="3195"/>
      <c r="AK12" s="3131"/>
      <c r="AL12" s="3130"/>
      <c r="AM12" s="3195"/>
      <c r="AN12" s="3195"/>
      <c r="AO12" s="3195"/>
      <c r="AP12" s="3131"/>
      <c r="AQ12" s="386"/>
      <c r="AR12" s="47"/>
      <c r="AS12" s="23"/>
      <c r="AT12" s="3130"/>
      <c r="AU12" s="3195"/>
      <c r="AV12" s="3195"/>
      <c r="AW12" s="3195"/>
      <c r="AX12" s="3195"/>
      <c r="AY12" s="3130"/>
      <c r="AZ12" s="3195"/>
      <c r="BA12" s="3195"/>
      <c r="BB12" s="3131"/>
      <c r="BC12" s="358"/>
      <c r="BD12" s="358"/>
      <c r="BE12" s="358"/>
      <c r="BF12" s="358"/>
      <c r="BG12" s="358"/>
    </row>
    <row r="13" spans="1:59" ht="13" customHeight="1">
      <c r="A13" s="3227"/>
      <c r="B13" s="119"/>
      <c r="C13" s="3130"/>
      <c r="D13" s="3131"/>
      <c r="E13" s="3130"/>
      <c r="F13" s="3131"/>
      <c r="G13" s="4437"/>
      <c r="H13" s="4438"/>
      <c r="I13" s="3130"/>
      <c r="J13" s="3195"/>
      <c r="K13" s="3195"/>
      <c r="L13" s="3131"/>
      <c r="M13" s="2324"/>
      <c r="N13" s="2325"/>
      <c r="O13" s="4443"/>
      <c r="P13" s="4444"/>
      <c r="Q13" s="4445"/>
      <c r="R13" s="3130"/>
      <c r="S13" s="3195"/>
      <c r="T13" s="1933"/>
      <c r="U13" s="1947"/>
      <c r="V13" s="119"/>
      <c r="W13" s="3227"/>
      <c r="X13" s="119"/>
      <c r="Y13" s="4440"/>
      <c r="Z13" s="4441"/>
      <c r="AA13" s="4441"/>
      <c r="AB13" s="4441"/>
      <c r="AC13" s="4441"/>
      <c r="AD13" s="4442"/>
      <c r="AE13" s="488"/>
      <c r="AF13" s="489"/>
      <c r="AG13" s="489"/>
      <c r="AH13" s="490"/>
      <c r="AI13" s="3195"/>
      <c r="AJ13" s="3195"/>
      <c r="AK13" s="3131"/>
      <c r="AL13" s="3130"/>
      <c r="AM13" s="3195"/>
      <c r="AN13" s="3195"/>
      <c r="AO13" s="3195"/>
      <c r="AP13" s="3131"/>
      <c r="AQ13" s="386"/>
      <c r="AR13" s="47"/>
      <c r="AS13" s="23"/>
      <c r="AT13" s="3130"/>
      <c r="AU13" s="3195"/>
      <c r="AV13" s="3195"/>
      <c r="AW13" s="3195"/>
      <c r="AX13" s="3195"/>
      <c r="AY13" s="3130"/>
      <c r="AZ13" s="3195"/>
      <c r="BA13" s="3195"/>
      <c r="BB13" s="3131"/>
      <c r="BC13" s="358"/>
      <c r="BD13" s="358"/>
      <c r="BE13" s="358"/>
      <c r="BF13" s="358"/>
      <c r="BG13" s="358"/>
    </row>
    <row r="14" spans="1:59" ht="13" customHeight="1">
      <c r="A14" s="3227"/>
      <c r="B14" s="119"/>
      <c r="C14" s="3130"/>
      <c r="D14" s="3131"/>
      <c r="E14" s="3130"/>
      <c r="F14" s="3131"/>
      <c r="G14" s="51"/>
      <c r="H14" s="14"/>
      <c r="I14" s="3130"/>
      <c r="J14" s="3195"/>
      <c r="K14" s="3195"/>
      <c r="L14" s="3131"/>
      <c r="M14" s="334" t="s">
        <v>231</v>
      </c>
      <c r="N14" s="2029">
        <v>1</v>
      </c>
      <c r="O14" s="4443"/>
      <c r="P14" s="4444"/>
      <c r="Q14" s="4445"/>
      <c r="R14" s="3130"/>
      <c r="S14" s="3195"/>
      <c r="T14" s="1933"/>
      <c r="U14" s="1947"/>
      <c r="V14" s="119"/>
      <c r="W14" s="3227"/>
      <c r="X14" s="119"/>
      <c r="Y14" s="51"/>
      <c r="Z14" s="204"/>
      <c r="AA14" s="489"/>
      <c r="AB14" s="489"/>
      <c r="AC14" s="489"/>
      <c r="AD14" s="391"/>
      <c r="AH14" s="2331"/>
      <c r="AI14" s="3195"/>
      <c r="AJ14" s="3195"/>
      <c r="AK14" s="3131"/>
      <c r="AL14" s="3130"/>
      <c r="AM14" s="3195"/>
      <c r="AN14" s="3195"/>
      <c r="AO14" s="3195"/>
      <c r="AP14" s="3131"/>
      <c r="AQ14" s="386"/>
      <c r="AR14" s="47"/>
      <c r="AS14" s="23"/>
      <c r="AT14" s="3130"/>
      <c r="AU14" s="3195"/>
      <c r="AV14" s="3195"/>
      <c r="AW14" s="3195"/>
      <c r="AX14" s="3195"/>
      <c r="AY14" s="3130"/>
      <c r="AZ14" s="3195"/>
      <c r="BA14" s="3195"/>
      <c r="BB14" s="3131"/>
      <c r="BC14" s="358"/>
      <c r="BD14" s="358"/>
      <c r="BE14" s="358"/>
      <c r="BF14" s="358"/>
      <c r="BG14" s="358"/>
    </row>
    <row r="15" spans="1:59" ht="13" customHeight="1">
      <c r="A15" s="3227"/>
      <c r="B15" s="119"/>
      <c r="C15" s="3130"/>
      <c r="D15" s="3131"/>
      <c r="E15" s="3130"/>
      <c r="F15" s="3131"/>
      <c r="G15" s="497"/>
      <c r="H15" s="14"/>
      <c r="I15" s="497"/>
      <c r="J15" s="14"/>
      <c r="K15" s="489"/>
      <c r="L15" s="490"/>
      <c r="M15" s="334" t="s">
        <v>232</v>
      </c>
      <c r="N15" s="2029">
        <v>2</v>
      </c>
      <c r="O15" s="4443"/>
      <c r="P15" s="4444"/>
      <c r="Q15" s="4445"/>
      <c r="R15" s="3130"/>
      <c r="S15" s="3195"/>
      <c r="T15" s="20" t="s">
        <v>231</v>
      </c>
      <c r="U15" s="130">
        <v>1</v>
      </c>
      <c r="V15" s="119"/>
      <c r="W15" s="3227"/>
      <c r="X15" s="119"/>
      <c r="Y15" s="360"/>
      <c r="Z15" s="204"/>
      <c r="AA15" s="204"/>
      <c r="AB15" s="204"/>
      <c r="AC15" s="204"/>
      <c r="AD15" s="204"/>
      <c r="AE15" s="473" t="s">
        <v>292</v>
      </c>
      <c r="AF15" s="2332">
        <v>1</v>
      </c>
      <c r="AG15" s="896"/>
      <c r="AH15" s="896"/>
      <c r="AI15" s="487"/>
      <c r="AJ15" s="491"/>
      <c r="AK15" s="491"/>
      <c r="AL15" s="3130"/>
      <c r="AM15" s="3195"/>
      <c r="AN15" s="3195"/>
      <c r="AO15" s="3195"/>
      <c r="AP15" s="3131"/>
      <c r="AQ15" s="386"/>
      <c r="AR15" s="47"/>
      <c r="AS15" s="23"/>
      <c r="AT15" s="3130"/>
      <c r="AU15" s="3195"/>
      <c r="AV15" s="3195"/>
      <c r="AW15" s="3195"/>
      <c r="AX15" s="3195"/>
      <c r="AY15" s="3130"/>
      <c r="AZ15" s="3195"/>
      <c r="BA15" s="3195"/>
      <c r="BB15" s="3131"/>
      <c r="BC15" s="358"/>
      <c r="BD15" s="358"/>
      <c r="BE15" s="358"/>
      <c r="BF15" s="358"/>
      <c r="BG15" s="358"/>
    </row>
    <row r="16" spans="1:59" ht="13" customHeight="1">
      <c r="A16" s="3227"/>
      <c r="B16" s="119"/>
      <c r="C16" s="4421" t="s">
        <v>387</v>
      </c>
      <c r="D16" s="4422"/>
      <c r="E16" s="3130"/>
      <c r="F16" s="3131"/>
      <c r="G16" s="51"/>
      <c r="H16" s="14"/>
      <c r="I16" s="497"/>
      <c r="J16" s="14"/>
      <c r="K16" s="489"/>
      <c r="L16" s="490"/>
      <c r="M16" s="334" t="s">
        <v>233</v>
      </c>
      <c r="N16" s="2029">
        <v>3</v>
      </c>
      <c r="O16" s="4443"/>
      <c r="P16" s="4444"/>
      <c r="Q16" s="4445"/>
      <c r="R16" s="3130"/>
      <c r="S16" s="3195"/>
      <c r="T16" s="20" t="s">
        <v>232</v>
      </c>
      <c r="U16" s="130">
        <v>2</v>
      </c>
      <c r="V16" s="119"/>
      <c r="W16" s="3227"/>
      <c r="X16" s="119"/>
      <c r="Y16" s="360"/>
      <c r="Z16" s="204"/>
      <c r="AA16" s="204"/>
      <c r="AB16" s="204"/>
      <c r="AC16" s="204"/>
      <c r="AD16" s="204"/>
      <c r="AE16" s="2333" t="s">
        <v>310</v>
      </c>
      <c r="AF16" s="2334">
        <v>2</v>
      </c>
      <c r="AG16" s="4049" t="s">
        <v>1447</v>
      </c>
      <c r="AH16" s="4439"/>
      <c r="AI16" s="487"/>
      <c r="AJ16" s="491"/>
      <c r="AK16" s="491"/>
      <c r="AL16" s="3130"/>
      <c r="AM16" s="3195"/>
      <c r="AN16" s="3195"/>
      <c r="AO16" s="3195"/>
      <c r="AP16" s="3131"/>
      <c r="AQ16" s="386"/>
      <c r="AR16" s="48"/>
      <c r="AS16" s="24"/>
      <c r="AT16" s="3130"/>
      <c r="AU16" s="3195"/>
      <c r="AV16" s="3195"/>
      <c r="AW16" s="3195"/>
      <c r="AX16" s="3195"/>
      <c r="AY16" s="3130"/>
      <c r="AZ16" s="3195"/>
      <c r="BA16" s="3195"/>
      <c r="BB16" s="3131"/>
      <c r="BC16" s="358"/>
      <c r="BD16" s="358"/>
      <c r="BE16" s="358"/>
      <c r="BF16" s="358"/>
      <c r="BG16" s="358"/>
    </row>
    <row r="17" spans="1:59" ht="13" customHeight="1">
      <c r="A17" s="3227"/>
      <c r="B17" s="119"/>
      <c r="C17" s="4421"/>
      <c r="D17" s="4422"/>
      <c r="E17" s="3130"/>
      <c r="F17" s="3131"/>
      <c r="G17" s="497"/>
      <c r="H17" s="14"/>
      <c r="I17" s="2326"/>
      <c r="J17" s="2327" t="s">
        <v>1444</v>
      </c>
      <c r="K17" s="2328">
        <v>1</v>
      </c>
      <c r="L17" s="4423">
        <v>1</v>
      </c>
      <c r="M17" s="335" t="s">
        <v>234</v>
      </c>
      <c r="N17" s="2030">
        <v>4</v>
      </c>
      <c r="O17" s="51"/>
      <c r="P17" s="32"/>
      <c r="Q17" s="1320"/>
      <c r="R17" s="487"/>
      <c r="S17" s="491"/>
      <c r="T17" s="20" t="s">
        <v>233</v>
      </c>
      <c r="U17" s="130">
        <v>3</v>
      </c>
      <c r="V17" s="119"/>
      <c r="W17" s="3227"/>
      <c r="X17" s="119"/>
      <c r="Y17" s="51"/>
      <c r="Z17" s="204"/>
      <c r="AA17" s="14"/>
      <c r="AB17" s="14"/>
      <c r="AC17" s="14"/>
      <c r="AD17" s="92"/>
      <c r="AE17" s="2329" t="s">
        <v>295</v>
      </c>
      <c r="AF17" s="680">
        <v>3</v>
      </c>
      <c r="AG17" s="4046"/>
      <c r="AH17" s="3989"/>
      <c r="AI17" s="487"/>
      <c r="AJ17" s="491"/>
      <c r="AK17" s="491"/>
      <c r="AL17" s="3130"/>
      <c r="AM17" s="3195"/>
      <c r="AN17" s="3195"/>
      <c r="AO17" s="3195"/>
      <c r="AP17" s="3131"/>
      <c r="AQ17" s="53"/>
      <c r="AR17" s="49"/>
      <c r="AS17" s="25"/>
      <c r="AT17" s="3130"/>
      <c r="AU17" s="3195"/>
      <c r="AV17" s="3195"/>
      <c r="AW17" s="3195"/>
      <c r="AX17" s="3195"/>
      <c r="AY17" s="3130"/>
      <c r="AZ17" s="3195"/>
      <c r="BA17" s="3195"/>
      <c r="BB17" s="3131"/>
      <c r="BC17" s="358"/>
      <c r="BD17" s="358"/>
      <c r="BE17" s="358"/>
      <c r="BF17" s="358"/>
      <c r="BG17" s="358"/>
    </row>
    <row r="18" spans="1:59" ht="13" customHeight="1">
      <c r="A18" s="3227"/>
      <c r="B18" s="119"/>
      <c r="C18" s="4421"/>
      <c r="D18" s="4422"/>
      <c r="E18" s="3130"/>
      <c r="F18" s="3131"/>
      <c r="G18" s="51"/>
      <c r="H18" s="14"/>
      <c r="I18" s="2326"/>
      <c r="J18" s="2327" t="s">
        <v>1445</v>
      </c>
      <c r="K18" s="2328">
        <v>2</v>
      </c>
      <c r="L18" s="4423"/>
      <c r="M18" s="334" t="s">
        <v>235</v>
      </c>
      <c r="N18" s="2029">
        <v>5</v>
      </c>
      <c r="O18" s="51"/>
      <c r="P18" s="32"/>
      <c r="Q18" s="1320"/>
      <c r="R18" s="487"/>
      <c r="S18" s="491"/>
      <c r="T18" s="20" t="s">
        <v>234</v>
      </c>
      <c r="U18" s="130">
        <v>4</v>
      </c>
      <c r="V18" s="119"/>
      <c r="W18" s="3227"/>
      <c r="X18" s="119"/>
      <c r="Y18" s="51"/>
      <c r="Z18" s="204"/>
      <c r="AA18" s="32"/>
      <c r="AB18" s="32"/>
      <c r="AC18" s="32"/>
      <c r="AD18" s="92"/>
      <c r="AE18" s="913"/>
      <c r="AF18" s="681"/>
      <c r="AG18" s="4046"/>
      <c r="AH18" s="3989"/>
      <c r="AI18" s="487"/>
      <c r="AJ18" s="491"/>
      <c r="AK18" s="491"/>
      <c r="AL18" s="3130"/>
      <c r="AM18" s="3195"/>
      <c r="AN18" s="3195"/>
      <c r="AO18" s="3195"/>
      <c r="AP18" s="3131"/>
      <c r="AQ18" s="386"/>
      <c r="AR18" s="49"/>
      <c r="AS18" s="25"/>
      <c r="AT18" s="3130"/>
      <c r="AU18" s="3195"/>
      <c r="AV18" s="3195"/>
      <c r="AW18" s="3195"/>
      <c r="AX18" s="3195"/>
      <c r="AY18" s="3130"/>
      <c r="AZ18" s="3195"/>
      <c r="BA18" s="3195"/>
      <c r="BB18" s="3131"/>
      <c r="BC18" s="358"/>
      <c r="BD18" s="358"/>
      <c r="BE18" s="358"/>
      <c r="BF18" s="358"/>
      <c r="BG18" s="358"/>
    </row>
    <row r="19" spans="1:59" ht="13" customHeight="1">
      <c r="A19" s="3227"/>
      <c r="B19" s="119"/>
      <c r="C19" s="3725">
        <f>AE6</f>
        <v>-15.099999999999998</v>
      </c>
      <c r="D19" s="3258"/>
      <c r="E19" s="494"/>
      <c r="F19" s="495"/>
      <c r="G19" s="51"/>
      <c r="H19" s="14"/>
      <c r="I19" s="497"/>
      <c r="J19" s="14"/>
      <c r="K19" s="3276"/>
      <c r="L19" s="4423">
        <v>2</v>
      </c>
      <c r="M19" s="334" t="s">
        <v>236</v>
      </c>
      <c r="N19" s="2029">
        <v>6</v>
      </c>
      <c r="O19" s="488"/>
      <c r="P19" s="489"/>
      <c r="Q19" s="490"/>
      <c r="R19" s="488"/>
      <c r="S19" s="489"/>
      <c r="T19" s="20" t="s">
        <v>235</v>
      </c>
      <c r="U19" s="130">
        <v>5</v>
      </c>
      <c r="V19" s="119"/>
      <c r="W19" s="3227"/>
      <c r="X19" s="119"/>
      <c r="Y19" s="20"/>
      <c r="Z19" s="139" t="s">
        <v>35</v>
      </c>
      <c r="AA19" s="54"/>
      <c r="AB19" s="54">
        <v>1</v>
      </c>
      <c r="AC19" s="54"/>
      <c r="AD19" s="1836"/>
      <c r="AE19" s="2330" t="s">
        <v>296</v>
      </c>
      <c r="AF19" s="1559">
        <v>4</v>
      </c>
      <c r="AG19" s="4046"/>
      <c r="AH19" s="3989"/>
      <c r="AI19"/>
      <c r="AJ19" s="86"/>
      <c r="AK19" s="86"/>
      <c r="AL19" s="494"/>
      <c r="AM19" s="143"/>
      <c r="AN19" s="143"/>
      <c r="AO19" s="143"/>
      <c r="AP19" s="495"/>
      <c r="AQ19" s="386"/>
      <c r="AR19" s="495"/>
      <c r="AS19" s="24"/>
      <c r="AT19" s="3256" t="s">
        <v>658</v>
      </c>
      <c r="AU19" s="4430"/>
      <c r="AV19" s="4430"/>
      <c r="AW19" s="4430"/>
      <c r="AX19" s="4431"/>
      <c r="AY19" s="4046"/>
      <c r="AZ19" s="3988"/>
      <c r="BA19" s="3988"/>
      <c r="BB19" s="3989"/>
      <c r="BC19" s="681"/>
      <c r="BD19" s="358"/>
      <c r="BE19" s="358"/>
      <c r="BF19" s="358"/>
      <c r="BG19" s="358"/>
    </row>
    <row r="20" spans="1:59" ht="13" customHeight="1">
      <c r="A20" s="3227"/>
      <c r="B20" s="119"/>
      <c r="C20" s="492"/>
      <c r="D20" s="493"/>
      <c r="E20" s="494"/>
      <c r="F20" s="495"/>
      <c r="G20" s="51"/>
      <c r="H20" s="14"/>
      <c r="I20" s="497"/>
      <c r="J20" s="14"/>
      <c r="K20" s="3276"/>
      <c r="L20" s="4423"/>
      <c r="M20" s="334" t="s">
        <v>237</v>
      </c>
      <c r="N20" s="2029">
        <v>7</v>
      </c>
      <c r="O20" s="488"/>
      <c r="P20" s="489"/>
      <c r="Q20" s="490"/>
      <c r="R20" s="488"/>
      <c r="S20" s="489"/>
      <c r="T20" s="20" t="s">
        <v>236</v>
      </c>
      <c r="U20" s="130">
        <v>6</v>
      </c>
      <c r="V20" s="119"/>
      <c r="W20" s="3227"/>
      <c r="X20" s="119"/>
      <c r="Y20" s="20"/>
      <c r="Z20" s="139" t="s">
        <v>36</v>
      </c>
      <c r="AA20" s="54"/>
      <c r="AB20" s="54">
        <v>2</v>
      </c>
      <c r="AC20" s="54"/>
      <c r="AD20" s="1836"/>
      <c r="AE20" s="474" t="s">
        <v>83</v>
      </c>
      <c r="AF20" s="349">
        <v>96</v>
      </c>
      <c r="AG20" s="4046"/>
      <c r="AH20" s="3989"/>
      <c r="AI20"/>
      <c r="AJ20" s="612"/>
      <c r="AK20" s="613"/>
      <c r="AL20" s="494"/>
      <c r="AM20" s="143"/>
      <c r="AN20" s="143"/>
      <c r="AO20" s="143"/>
      <c r="AP20" s="495"/>
      <c r="AQ20" s="119"/>
      <c r="AR20" s="119"/>
      <c r="AS20" s="24"/>
      <c r="AT20" s="4432"/>
      <c r="AU20" s="4430"/>
      <c r="AV20" s="4430"/>
      <c r="AW20" s="4430"/>
      <c r="AX20" s="4431"/>
      <c r="AY20" s="4046"/>
      <c r="AZ20" s="3988"/>
      <c r="BA20" s="3988"/>
      <c r="BB20" s="3989"/>
      <c r="BC20" s="681"/>
      <c r="BD20" s="358"/>
      <c r="BE20" s="358"/>
      <c r="BF20" s="358"/>
      <c r="BG20" s="358"/>
    </row>
    <row r="21" spans="1:59" ht="13" customHeight="1">
      <c r="A21" s="3227"/>
      <c r="B21" s="119"/>
      <c r="C21" s="492"/>
      <c r="D21" s="493"/>
      <c r="E21" s="494"/>
      <c r="F21" s="495"/>
      <c r="G21" s="51"/>
      <c r="H21" s="14"/>
      <c r="I21" s="497"/>
      <c r="J21" s="14"/>
      <c r="K21" s="3276"/>
      <c r="L21" s="4423">
        <v>3</v>
      </c>
      <c r="M21" s="335" t="s">
        <v>994</v>
      </c>
      <c r="N21" s="2030">
        <v>8</v>
      </c>
      <c r="O21" s="473" t="s">
        <v>297</v>
      </c>
      <c r="P21" s="896"/>
      <c r="Q21" s="2021">
        <v>1</v>
      </c>
      <c r="R21" s="620" t="s">
        <v>35</v>
      </c>
      <c r="S21" s="2022">
        <v>1</v>
      </c>
      <c r="T21" s="20" t="s">
        <v>237</v>
      </c>
      <c r="U21" s="130">
        <v>7</v>
      </c>
      <c r="V21" s="119"/>
      <c r="W21" s="3227"/>
      <c r="X21" s="119"/>
      <c r="Y21" s="51"/>
      <c r="Z21" s="204"/>
      <c r="AA21" s="32"/>
      <c r="AB21" s="32"/>
      <c r="AC21" s="32"/>
      <c r="AD21" s="391"/>
      <c r="AE21" s="625"/>
      <c r="AF21" s="2335"/>
      <c r="AG21" s="3631"/>
      <c r="AH21" s="3658"/>
      <c r="AI21"/>
      <c r="AJ21" s="612"/>
      <c r="AK21" s="613"/>
      <c r="AL21" s="494"/>
      <c r="AM21" s="143"/>
      <c r="AN21" s="143"/>
      <c r="AO21" s="143"/>
      <c r="AP21" s="495"/>
      <c r="AQ21" s="119"/>
      <c r="AR21" s="119"/>
      <c r="AS21" s="25"/>
      <c r="AT21" s="4432"/>
      <c r="AU21" s="4430"/>
      <c r="AV21" s="4430"/>
      <c r="AW21" s="4430"/>
      <c r="AX21" s="4431"/>
      <c r="AY21" s="4046"/>
      <c r="AZ21" s="3988"/>
      <c r="BA21" s="3988"/>
      <c r="BB21" s="3989"/>
      <c r="BC21" s="681"/>
      <c r="BD21" s="358"/>
      <c r="BE21" s="358"/>
      <c r="BF21" s="358"/>
      <c r="BG21" s="358"/>
    </row>
    <row r="22" spans="1:59" ht="13" customHeight="1">
      <c r="A22" s="3227"/>
      <c r="B22" s="119"/>
      <c r="C22" s="488"/>
      <c r="D22" s="490"/>
      <c r="E22" s="114" t="s">
        <v>35</v>
      </c>
      <c r="F22" s="627">
        <v>1</v>
      </c>
      <c r="G22" s="51"/>
      <c r="H22" s="14"/>
      <c r="I22" s="497"/>
      <c r="J22" s="14"/>
      <c r="K22" s="3276"/>
      <c r="L22" s="4423"/>
      <c r="M22" s="334" t="s">
        <v>378</v>
      </c>
      <c r="N22" s="2029">
        <v>9</v>
      </c>
      <c r="O22" s="910"/>
      <c r="P22" s="911" t="s">
        <v>84</v>
      </c>
      <c r="Q22" s="630">
        <f>AE6</f>
        <v>-15.099999999999998</v>
      </c>
      <c r="R22" s="632" t="s">
        <v>36</v>
      </c>
      <c r="S22" s="2023">
        <v>2</v>
      </c>
      <c r="T22" s="20" t="s">
        <v>523</v>
      </c>
      <c r="U22" s="130">
        <v>8</v>
      </c>
      <c r="V22" s="119"/>
      <c r="W22" s="3227"/>
      <c r="X22" s="119"/>
      <c r="Y22" s="4446" t="s">
        <v>524</v>
      </c>
      <c r="Z22" s="4427" t="s">
        <v>298</v>
      </c>
      <c r="AA22" s="4427" t="s">
        <v>299</v>
      </c>
      <c r="AB22" s="4427" t="s">
        <v>525</v>
      </c>
      <c r="AC22" s="4427" t="s">
        <v>300</v>
      </c>
      <c r="AD22" s="4450" t="s">
        <v>301</v>
      </c>
      <c r="AE22" s="179"/>
      <c r="AF22" s="86"/>
      <c r="AG22" s="765"/>
      <c r="AH22"/>
      <c r="AI22" s="336"/>
      <c r="AJ22" s="612"/>
      <c r="AK22" s="613"/>
      <c r="AL22" s="488"/>
      <c r="AM22" s="489"/>
      <c r="AN22" s="143"/>
      <c r="AO22" s="143"/>
      <c r="AP22" s="495"/>
      <c r="AQ22" s="386"/>
      <c r="AR22" s="495"/>
      <c r="AS22" s="25"/>
      <c r="AT22" s="4432"/>
      <c r="AU22" s="4430"/>
      <c r="AV22" s="4430"/>
      <c r="AW22" s="4430"/>
      <c r="AX22" s="4431"/>
      <c r="AY22" s="4046"/>
      <c r="AZ22" s="3988"/>
      <c r="BA22" s="3988"/>
      <c r="BB22" s="3989"/>
      <c r="BC22" s="681"/>
      <c r="BD22" s="358"/>
      <c r="BE22" s="358"/>
      <c r="BF22" s="358"/>
      <c r="BG22" s="358"/>
    </row>
    <row r="23" spans="1:59" ht="13" customHeight="1">
      <c r="A23" s="3227"/>
      <c r="B23" s="119"/>
      <c r="C23" s="4424"/>
      <c r="D23" s="4425"/>
      <c r="E23" s="397" t="s">
        <v>36</v>
      </c>
      <c r="F23" s="628">
        <v>2</v>
      </c>
      <c r="G23" s="51"/>
      <c r="H23" s="82"/>
      <c r="I23" s="1558"/>
      <c r="J23" s="82"/>
      <c r="K23" s="3195"/>
      <c r="L23" s="4423">
        <v>4</v>
      </c>
      <c r="M23" s="334" t="s">
        <v>520</v>
      </c>
      <c r="N23" s="2029">
        <v>10</v>
      </c>
      <c r="O23" s="20" t="s">
        <v>302</v>
      </c>
      <c r="P23" s="54"/>
      <c r="Q23" s="2024">
        <v>2</v>
      </c>
      <c r="R23" s="2025" t="s">
        <v>84</v>
      </c>
      <c r="S23" s="2026">
        <f>AE6</f>
        <v>-15.099999999999998</v>
      </c>
      <c r="T23" s="20" t="s">
        <v>242</v>
      </c>
      <c r="U23" s="130">
        <f>U22+1</f>
        <v>9</v>
      </c>
      <c r="V23" s="119"/>
      <c r="W23" s="3227"/>
      <c r="X23" s="119"/>
      <c r="Y23" s="4447"/>
      <c r="Z23" s="4428"/>
      <c r="AA23" s="4428"/>
      <c r="AB23" s="4428"/>
      <c r="AC23" s="4428"/>
      <c r="AD23" s="4451"/>
      <c r="AE23" s="179"/>
      <c r="AF23" s="86"/>
      <c r="AG23" s="765"/>
      <c r="AH23"/>
      <c r="AI23" s="1302"/>
      <c r="AJ23" s="612"/>
      <c r="AK23" s="613"/>
      <c r="AL23" s="488"/>
      <c r="AM23" s="489"/>
      <c r="AN23" s="614"/>
      <c r="AO23" s="614"/>
      <c r="AP23" s="615"/>
      <c r="AQ23" s="114" t="s">
        <v>293</v>
      </c>
      <c r="AR23" s="635">
        <v>1</v>
      </c>
      <c r="AS23" s="24"/>
      <c r="AT23" s="4432"/>
      <c r="AU23" s="4430"/>
      <c r="AV23" s="4430"/>
      <c r="AW23" s="4430"/>
      <c r="AX23" s="4431"/>
      <c r="AY23" s="4046"/>
      <c r="AZ23" s="3988"/>
      <c r="BA23" s="3988"/>
      <c r="BB23" s="3989"/>
      <c r="BC23" s="681"/>
      <c r="BD23" s="358"/>
      <c r="BE23" s="358"/>
      <c r="BF23" s="358"/>
      <c r="BG23" s="358"/>
    </row>
    <row r="24" spans="1:59" ht="13" customHeight="1">
      <c r="A24" s="3227"/>
      <c r="B24" s="119"/>
      <c r="C24" s="4426"/>
      <c r="D24" s="4425"/>
      <c r="E24" s="629" t="s">
        <v>84</v>
      </c>
      <c r="F24" s="630">
        <f>AE6</f>
        <v>-15.099999999999998</v>
      </c>
      <c r="G24" s="51"/>
      <c r="H24" s="82"/>
      <c r="I24" s="1558"/>
      <c r="J24" s="82"/>
      <c r="K24" s="3195"/>
      <c r="L24" s="4423"/>
      <c r="M24" s="334" t="s">
        <v>379</v>
      </c>
      <c r="N24" s="2029">
        <v>11</v>
      </c>
      <c r="O24" s="20" t="s">
        <v>303</v>
      </c>
      <c r="P24" s="54"/>
      <c r="Q24" s="2024">
        <v>3</v>
      </c>
      <c r="R24" s="2027"/>
      <c r="S24" s="2028"/>
      <c r="T24" s="20" t="s">
        <v>239</v>
      </c>
      <c r="U24" s="130">
        <f>U23+1</f>
        <v>10</v>
      </c>
      <c r="V24" s="119"/>
      <c r="W24" s="3227"/>
      <c r="X24" s="119"/>
      <c r="Y24" s="4447"/>
      <c r="Z24" s="4428"/>
      <c r="AA24" s="4428"/>
      <c r="AB24" s="4428"/>
      <c r="AC24" s="4428"/>
      <c r="AD24" s="4451"/>
      <c r="AE24" s="179"/>
      <c r="AF24" s="766"/>
      <c r="AG24" s="765"/>
      <c r="AH24" s="764"/>
      <c r="AI24" s="612"/>
      <c r="AJ24" s="612"/>
      <c r="AK24" s="613"/>
      <c r="AL24" s="488"/>
      <c r="AM24" s="489"/>
      <c r="AN24" s="617"/>
      <c r="AO24" s="617"/>
      <c r="AP24" s="618"/>
      <c r="AQ24" s="114" t="s">
        <v>294</v>
      </c>
      <c r="AR24" s="635">
        <v>2</v>
      </c>
      <c r="AS24" s="24"/>
      <c r="AT24" s="4432"/>
      <c r="AU24" s="4430"/>
      <c r="AV24" s="4430"/>
      <c r="AW24" s="4430"/>
      <c r="AX24" s="4431"/>
      <c r="AY24" s="4046"/>
      <c r="AZ24" s="3988"/>
      <c r="BA24" s="3988"/>
      <c r="BB24" s="3989"/>
      <c r="BC24" s="681"/>
      <c r="BD24" s="358"/>
      <c r="BE24" s="358"/>
      <c r="BF24" s="358"/>
      <c r="BG24" s="358"/>
    </row>
    <row r="25" spans="1:59" ht="13" customHeight="1">
      <c r="A25" s="3227"/>
      <c r="B25" s="119"/>
      <c r="C25" s="3725"/>
      <c r="D25" s="3319"/>
      <c r="E25" s="488"/>
      <c r="F25" s="618"/>
      <c r="G25" s="51"/>
      <c r="H25" s="82"/>
      <c r="I25" s="1558"/>
      <c r="J25" s="82"/>
      <c r="K25" s="3195"/>
      <c r="L25" s="4423"/>
      <c r="M25" s="334" t="s">
        <v>380</v>
      </c>
      <c r="N25" s="2029">
        <v>12</v>
      </c>
      <c r="O25" s="3311" t="s">
        <v>76</v>
      </c>
      <c r="P25" s="4341"/>
      <c r="Q25" s="1816">
        <v>99</v>
      </c>
      <c r="R25" s="2027"/>
      <c r="S25" s="2028"/>
      <c r="T25" s="20" t="s">
        <v>246</v>
      </c>
      <c r="U25" s="130">
        <f>U24+1</f>
        <v>11</v>
      </c>
      <c r="V25" s="119"/>
      <c r="W25" s="3227"/>
      <c r="X25" s="119"/>
      <c r="Y25" s="4447"/>
      <c r="Z25" s="4428"/>
      <c r="AA25" s="4428"/>
      <c r="AB25" s="4428"/>
      <c r="AC25" s="4428"/>
      <c r="AD25" s="4451"/>
      <c r="AE25" s="179"/>
      <c r="AF25" s="766"/>
      <c r="AG25" s="765"/>
      <c r="AH25" s="764"/>
      <c r="AI25" s="612"/>
      <c r="AJ25" s="612"/>
      <c r="AK25" s="613"/>
      <c r="AL25" s="488"/>
      <c r="AM25" s="489"/>
      <c r="AN25" s="617"/>
      <c r="AO25" s="617"/>
      <c r="AP25" s="618"/>
      <c r="AQ25" s="386"/>
      <c r="AR25" s="618"/>
      <c r="AS25" s="24"/>
      <c r="AT25" s="4432"/>
      <c r="AU25" s="4430"/>
      <c r="AV25" s="4430"/>
      <c r="AW25" s="4430"/>
      <c r="AX25" s="4431"/>
      <c r="AY25" s="913"/>
      <c r="AZ25" s="681"/>
      <c r="BA25" s="681"/>
      <c r="BB25" s="912"/>
      <c r="BC25" s="681"/>
      <c r="BD25" s="358"/>
      <c r="BE25" s="358"/>
      <c r="BF25" s="358"/>
      <c r="BG25" s="358"/>
    </row>
    <row r="26" spans="1:59" ht="13" customHeight="1">
      <c r="A26" s="3227"/>
      <c r="B26" s="119"/>
      <c r="C26" s="3725"/>
      <c r="D26" s="3319"/>
      <c r="E26" s="616"/>
      <c r="F26" s="498"/>
      <c r="G26" s="51"/>
      <c r="H26" s="82"/>
      <c r="I26" s="1558"/>
      <c r="J26" s="82"/>
      <c r="K26" s="2320"/>
      <c r="L26" s="2321"/>
      <c r="M26" s="2031" t="s">
        <v>83</v>
      </c>
      <c r="N26" s="2032">
        <v>96</v>
      </c>
      <c r="O26" s="3130"/>
      <c r="P26" s="3195"/>
      <c r="Q26" s="1320"/>
      <c r="R26" s="633"/>
      <c r="S26" s="634"/>
      <c r="T26" s="20" t="s">
        <v>240</v>
      </c>
      <c r="U26" s="2033">
        <v>12</v>
      </c>
      <c r="V26" s="119"/>
      <c r="W26" s="3227"/>
      <c r="X26" s="119"/>
      <c r="Y26" s="4447"/>
      <c r="Z26" s="4428"/>
      <c r="AA26" s="4428"/>
      <c r="AB26" s="4428"/>
      <c r="AC26" s="4428"/>
      <c r="AD26" s="4451"/>
      <c r="AE26" s="3312"/>
      <c r="AF26" s="3687"/>
      <c r="AG26" s="3687"/>
      <c r="AH26" s="4434"/>
      <c r="AI26" s="614"/>
      <c r="AJ26" s="614"/>
      <c r="AK26" s="614"/>
      <c r="AL26" s="488"/>
      <c r="AM26" s="489"/>
      <c r="AN26" s="617"/>
      <c r="AO26" s="617"/>
      <c r="AP26" s="618"/>
      <c r="AQ26" s="202"/>
      <c r="AR26" s="618"/>
      <c r="AS26" s="24"/>
      <c r="AT26" s="4432"/>
      <c r="AU26" s="4430"/>
      <c r="AV26" s="4430"/>
      <c r="AW26" s="4430"/>
      <c r="AX26" s="4431"/>
      <c r="AY26" s="913"/>
      <c r="AZ26" s="681"/>
      <c r="BA26" s="681"/>
      <c r="BB26" s="912"/>
      <c r="BC26" s="681"/>
      <c r="BD26" s="358"/>
      <c r="BE26" s="358"/>
      <c r="BF26" s="358"/>
      <c r="BG26" s="358"/>
    </row>
    <row r="27" spans="1:59" ht="13" customHeight="1">
      <c r="A27" s="3227"/>
      <c r="B27" s="119"/>
      <c r="C27" s="2571" t="s">
        <v>43</v>
      </c>
      <c r="D27" s="2571" t="s">
        <v>44</v>
      </c>
      <c r="E27" s="179"/>
      <c r="F27" s="326"/>
      <c r="G27" s="122"/>
      <c r="H27" s="619"/>
      <c r="I27" s="2322" t="s">
        <v>1441</v>
      </c>
      <c r="J27" s="2322" t="s">
        <v>1442</v>
      </c>
      <c r="K27" s="2319" t="s">
        <v>1443</v>
      </c>
      <c r="L27" s="326"/>
      <c r="M27" s="473"/>
      <c r="N27" s="763"/>
      <c r="O27" s="2034"/>
      <c r="P27" s="2035"/>
      <c r="Q27" s="1320"/>
      <c r="R27" s="51"/>
      <c r="S27" s="1320"/>
      <c r="T27" s="2031" t="s">
        <v>83</v>
      </c>
      <c r="U27" s="2036">
        <v>96</v>
      </c>
      <c r="V27" s="119"/>
      <c r="W27" s="3227"/>
      <c r="X27" s="119"/>
      <c r="Y27" s="4447"/>
      <c r="Z27" s="4428"/>
      <c r="AA27" s="4428"/>
      <c r="AB27" s="4428"/>
      <c r="AC27" s="4428"/>
      <c r="AD27" s="4451"/>
      <c r="AE27" s="3311"/>
      <c r="AF27" s="3687"/>
      <c r="AG27" s="3687"/>
      <c r="AH27" s="4434"/>
      <c r="AI27" s="614"/>
      <c r="AJ27" s="614"/>
      <c r="AK27" s="614"/>
      <c r="AL27" s="488"/>
      <c r="AM27" s="489"/>
      <c r="AN27" s="617"/>
      <c r="AO27" s="224"/>
      <c r="AP27" s="621"/>
      <c r="AS27" s="26"/>
      <c r="AT27" s="4433"/>
      <c r="AU27" s="3687"/>
      <c r="AV27" s="3687"/>
      <c r="AW27" s="3687"/>
      <c r="AX27" s="3687"/>
      <c r="AY27" s="914"/>
      <c r="AZ27" s="915"/>
      <c r="BA27" s="915"/>
      <c r="BB27" s="916"/>
      <c r="BC27" s="681"/>
      <c r="BD27" s="358"/>
      <c r="BE27" s="358"/>
      <c r="BF27" s="358"/>
      <c r="BG27" s="358"/>
    </row>
    <row r="28" spans="1:59" ht="13" customHeight="1">
      <c r="A28" s="3228"/>
      <c r="B28" s="119"/>
      <c r="C28" s="2572" t="s">
        <v>30</v>
      </c>
      <c r="D28" s="2571" t="s">
        <v>38</v>
      </c>
      <c r="E28" s="625"/>
      <c r="F28" s="626"/>
      <c r="G28" s="631" t="s">
        <v>26</v>
      </c>
      <c r="H28" s="631" t="s">
        <v>27</v>
      </c>
      <c r="I28" s="178" t="s">
        <v>43</v>
      </c>
      <c r="J28" s="178" t="s">
        <v>44</v>
      </c>
      <c r="K28" s="2323" t="s">
        <v>45</v>
      </c>
      <c r="L28" s="892"/>
      <c r="M28" s="622"/>
      <c r="N28" s="622"/>
      <c r="O28" s="2037"/>
      <c r="P28" s="2038"/>
      <c r="Q28" s="1859"/>
      <c r="R28" s="890"/>
      <c r="S28" s="890"/>
      <c r="T28" s="1817"/>
      <c r="U28" s="2039"/>
      <c r="V28" s="119"/>
      <c r="W28" s="3228"/>
      <c r="X28" s="119"/>
      <c r="Y28" s="4448"/>
      <c r="Z28" s="4429"/>
      <c r="AA28" s="4429"/>
      <c r="AB28" s="4429"/>
      <c r="AC28" s="4429"/>
      <c r="AD28" s="4452"/>
      <c r="AE28" s="738"/>
      <c r="AF28" s="623"/>
      <c r="AG28" s="623"/>
      <c r="AH28" s="624"/>
      <c r="AI28" s="2692" t="s">
        <v>305</v>
      </c>
      <c r="AJ28" s="2693" t="s">
        <v>304</v>
      </c>
      <c r="AK28" s="2693" t="s">
        <v>306</v>
      </c>
      <c r="AL28" s="4435" t="s">
        <v>307</v>
      </c>
      <c r="AM28" s="4436"/>
      <c r="AN28" s="4436"/>
      <c r="AO28" s="4436"/>
      <c r="AP28" s="4449"/>
      <c r="AS28" s="496"/>
      <c r="AT28" s="4435" t="s">
        <v>308</v>
      </c>
      <c r="AU28" s="4436"/>
      <c r="AV28" s="4436"/>
      <c r="AW28" s="4436"/>
      <c r="AX28" s="4436"/>
      <c r="AY28" s="4435" t="s">
        <v>307</v>
      </c>
      <c r="AZ28" s="4436"/>
      <c r="BA28" s="4436"/>
      <c r="BB28" s="4449"/>
      <c r="BC28" s="358"/>
      <c r="BD28" s="358"/>
      <c r="BE28" s="358"/>
      <c r="BF28" s="358"/>
      <c r="BG28" s="358"/>
    </row>
    <row r="29" spans="1:59" ht="18" customHeight="1">
      <c r="A29" s="193">
        <v>1</v>
      </c>
      <c r="B29" s="184"/>
      <c r="C29" s="67"/>
      <c r="D29" s="67"/>
      <c r="E29" s="3512"/>
      <c r="F29" s="4419"/>
      <c r="G29" s="189"/>
      <c r="H29" s="352"/>
      <c r="I29" s="189"/>
      <c r="J29" s="189"/>
      <c r="K29" s="3509"/>
      <c r="L29" s="3510"/>
      <c r="M29" s="189"/>
      <c r="N29" s="190"/>
      <c r="O29" s="3512"/>
      <c r="P29" s="4419"/>
      <c r="Q29" s="4419"/>
      <c r="R29" s="189"/>
      <c r="S29" s="190"/>
      <c r="T29" s="189"/>
      <c r="U29" s="191"/>
      <c r="V29" s="184"/>
      <c r="W29" s="193">
        <v>1</v>
      </c>
      <c r="X29" s="184"/>
      <c r="Y29" s="157"/>
      <c r="Z29" s="237"/>
      <c r="AA29" s="237"/>
      <c r="AB29" s="237"/>
      <c r="AC29" s="237"/>
      <c r="AD29" s="191"/>
      <c r="AE29" s="3512"/>
      <c r="AF29" s="4419"/>
      <c r="AG29" s="4419"/>
      <c r="AH29" s="3513"/>
      <c r="AI29" s="188"/>
      <c r="AJ29" s="192"/>
      <c r="AK29" s="192"/>
      <c r="AL29" s="225"/>
      <c r="AM29" s="636"/>
      <c r="AN29" s="226"/>
      <c r="AO29" s="768" t="s">
        <v>309</v>
      </c>
      <c r="AP29" s="227"/>
      <c r="AQ29" s="189"/>
      <c r="AR29" s="198"/>
      <c r="AS29" s="8"/>
      <c r="AT29" s="225"/>
      <c r="AU29" s="636"/>
      <c r="AV29" s="226"/>
      <c r="AW29" s="768" t="s">
        <v>309</v>
      </c>
      <c r="AX29" s="239"/>
      <c r="AY29" s="225"/>
      <c r="AZ29" s="226"/>
      <c r="BA29" s="768" t="s">
        <v>309</v>
      </c>
      <c r="BB29" s="227"/>
    </row>
    <row r="30" spans="1:59" ht="18" customHeight="1">
      <c r="A30" s="193">
        <f t="shared" ref="A30:A43" si="0">A29+1</f>
        <v>2</v>
      </c>
      <c r="B30" s="184"/>
      <c r="C30" s="67"/>
      <c r="D30" s="67"/>
      <c r="E30" s="3512"/>
      <c r="F30" s="4419"/>
      <c r="G30" s="189"/>
      <c r="H30" s="352"/>
      <c r="I30" s="189"/>
      <c r="J30" s="189"/>
      <c r="K30" s="3509"/>
      <c r="L30" s="3510"/>
      <c r="M30" s="189"/>
      <c r="N30" s="190"/>
      <c r="O30" s="3512"/>
      <c r="P30" s="4419"/>
      <c r="Q30" s="4419"/>
      <c r="R30" s="189"/>
      <c r="S30" s="190"/>
      <c r="T30" s="189"/>
      <c r="U30" s="191"/>
      <c r="V30" s="184"/>
      <c r="W30" s="193">
        <f t="shared" ref="W30:W43" si="1">W29+1</f>
        <v>2</v>
      </c>
      <c r="X30" s="184"/>
      <c r="Y30" s="157"/>
      <c r="Z30" s="237"/>
      <c r="AA30" s="237"/>
      <c r="AB30" s="237"/>
      <c r="AC30" s="237"/>
      <c r="AD30" s="191"/>
      <c r="AE30" s="3512"/>
      <c r="AF30" s="4419"/>
      <c r="AG30" s="4419"/>
      <c r="AH30" s="3513"/>
      <c r="AI30" s="188"/>
      <c r="AJ30" s="192"/>
      <c r="AK30" s="192"/>
      <c r="AL30" s="225"/>
      <c r="AM30" s="636"/>
      <c r="AN30" s="226"/>
      <c r="AO30" s="768" t="s">
        <v>309</v>
      </c>
      <c r="AP30" s="227"/>
      <c r="AQ30" s="189"/>
      <c r="AR30" s="198"/>
      <c r="AS30" s="8"/>
      <c r="AT30" s="225"/>
      <c r="AU30" s="636"/>
      <c r="AV30" s="226"/>
      <c r="AW30" s="768" t="s">
        <v>309</v>
      </c>
      <c r="AX30" s="239"/>
      <c r="AY30" s="225"/>
      <c r="AZ30" s="226"/>
      <c r="BA30" s="768" t="s">
        <v>309</v>
      </c>
      <c r="BB30" s="227"/>
    </row>
    <row r="31" spans="1:59" ht="18" customHeight="1">
      <c r="A31" s="72">
        <f t="shared" si="0"/>
        <v>3</v>
      </c>
      <c r="B31" s="184"/>
      <c r="C31" s="70"/>
      <c r="D31" s="70"/>
      <c r="E31" s="3509"/>
      <c r="F31" s="4420"/>
      <c r="G31" s="186"/>
      <c r="H31" s="192"/>
      <c r="I31" s="186"/>
      <c r="J31" s="186"/>
      <c r="K31" s="3509"/>
      <c r="L31" s="3510"/>
      <c r="M31" s="186"/>
      <c r="N31" s="187"/>
      <c r="O31" s="3509"/>
      <c r="P31" s="4420"/>
      <c r="Q31" s="4420"/>
      <c r="R31" s="186"/>
      <c r="S31" s="187"/>
      <c r="T31" s="186"/>
      <c r="U31" s="188"/>
      <c r="V31" s="184"/>
      <c r="W31" s="72">
        <f t="shared" si="1"/>
        <v>3</v>
      </c>
      <c r="X31" s="184"/>
      <c r="Y31" s="158"/>
      <c r="Z31" s="238"/>
      <c r="AA31" s="238"/>
      <c r="AB31" s="238"/>
      <c r="AC31" s="238"/>
      <c r="AD31" s="188"/>
      <c r="AE31" s="3509"/>
      <c r="AF31" s="4420"/>
      <c r="AG31" s="4420"/>
      <c r="AH31" s="3510"/>
      <c r="AI31" s="188"/>
      <c r="AJ31" s="192"/>
      <c r="AK31" s="192"/>
      <c r="AL31" s="225"/>
      <c r="AM31" s="636"/>
      <c r="AN31" s="226"/>
      <c r="AO31" s="768" t="s">
        <v>309</v>
      </c>
      <c r="AP31" s="227"/>
      <c r="AQ31" s="186"/>
      <c r="AR31" s="203"/>
      <c r="AS31" s="181"/>
      <c r="AT31" s="225"/>
      <c r="AU31" s="636"/>
      <c r="AV31" s="226"/>
      <c r="AW31" s="768" t="s">
        <v>309</v>
      </c>
      <c r="AX31" s="239"/>
      <c r="AY31" s="225"/>
      <c r="AZ31" s="226"/>
      <c r="BA31" s="768" t="s">
        <v>309</v>
      </c>
      <c r="BB31" s="227"/>
    </row>
    <row r="32" spans="1:59" ht="18" customHeight="1">
      <c r="A32" s="194">
        <f t="shared" si="0"/>
        <v>4</v>
      </c>
      <c r="B32" s="184"/>
      <c r="C32" s="67"/>
      <c r="D32" s="67"/>
      <c r="E32" s="3512"/>
      <c r="F32" s="4419"/>
      <c r="G32" s="189"/>
      <c r="H32" s="352"/>
      <c r="I32" s="189"/>
      <c r="J32" s="189"/>
      <c r="K32" s="3512"/>
      <c r="L32" s="3513"/>
      <c r="M32" s="189"/>
      <c r="N32" s="190"/>
      <c r="O32" s="3512"/>
      <c r="P32" s="4419"/>
      <c r="Q32" s="4419"/>
      <c r="R32" s="189"/>
      <c r="S32" s="190"/>
      <c r="T32" s="189"/>
      <c r="U32" s="191"/>
      <c r="V32" s="184"/>
      <c r="W32" s="194">
        <f t="shared" si="1"/>
        <v>4</v>
      </c>
      <c r="X32" s="184"/>
      <c r="Y32" s="157"/>
      <c r="Z32" s="237"/>
      <c r="AA32" s="237"/>
      <c r="AB32" s="237"/>
      <c r="AC32" s="237"/>
      <c r="AD32" s="191"/>
      <c r="AE32" s="3512"/>
      <c r="AF32" s="4419"/>
      <c r="AG32" s="4419"/>
      <c r="AH32" s="3513"/>
      <c r="AI32" s="188"/>
      <c r="AJ32" s="192"/>
      <c r="AK32" s="192"/>
      <c r="AL32" s="225"/>
      <c r="AM32" s="636"/>
      <c r="AN32" s="226"/>
      <c r="AO32" s="768" t="s">
        <v>309</v>
      </c>
      <c r="AP32" s="227"/>
      <c r="AQ32" s="189"/>
      <c r="AR32" s="198"/>
      <c r="AS32" s="8"/>
      <c r="AT32" s="225"/>
      <c r="AU32" s="636"/>
      <c r="AV32" s="226"/>
      <c r="AW32" s="768" t="s">
        <v>309</v>
      </c>
      <c r="AX32" s="239"/>
      <c r="AY32" s="225"/>
      <c r="AZ32" s="226"/>
      <c r="BA32" s="768" t="s">
        <v>309</v>
      </c>
      <c r="BB32" s="227"/>
    </row>
    <row r="33" spans="1:54" ht="18" customHeight="1">
      <c r="A33" s="195">
        <f t="shared" si="0"/>
        <v>5</v>
      </c>
      <c r="B33" s="184"/>
      <c r="C33" s="67"/>
      <c r="D33" s="67"/>
      <c r="E33" s="3512"/>
      <c r="F33" s="4419"/>
      <c r="G33" s="189"/>
      <c r="H33" s="352"/>
      <c r="I33" s="189"/>
      <c r="J33" s="189"/>
      <c r="K33" s="3512"/>
      <c r="L33" s="3513"/>
      <c r="M33" s="189"/>
      <c r="N33" s="190"/>
      <c r="O33" s="3512"/>
      <c r="P33" s="4419"/>
      <c r="Q33" s="4419"/>
      <c r="R33" s="189"/>
      <c r="S33" s="190"/>
      <c r="T33" s="189"/>
      <c r="U33" s="191"/>
      <c r="V33" s="184"/>
      <c r="W33" s="195">
        <f t="shared" si="1"/>
        <v>5</v>
      </c>
      <c r="X33" s="184"/>
      <c r="Y33" s="157"/>
      <c r="Z33" s="237"/>
      <c r="AA33" s="237"/>
      <c r="AB33" s="237"/>
      <c r="AC33" s="237"/>
      <c r="AD33" s="191"/>
      <c r="AE33" s="3512"/>
      <c r="AF33" s="4419"/>
      <c r="AG33" s="4419"/>
      <c r="AH33" s="3513"/>
      <c r="AI33" s="188"/>
      <c r="AJ33" s="192"/>
      <c r="AK33" s="192"/>
      <c r="AL33" s="225"/>
      <c r="AM33" s="636"/>
      <c r="AN33" s="226"/>
      <c r="AO33" s="768" t="s">
        <v>309</v>
      </c>
      <c r="AP33" s="227"/>
      <c r="AQ33" s="189"/>
      <c r="AR33" s="198"/>
      <c r="AS33" s="8"/>
      <c r="AT33" s="225"/>
      <c r="AU33" s="636"/>
      <c r="AV33" s="226"/>
      <c r="AW33" s="768" t="s">
        <v>309</v>
      </c>
      <c r="AX33" s="239"/>
      <c r="AY33" s="225"/>
      <c r="AZ33" s="226"/>
      <c r="BA33" s="768" t="s">
        <v>309</v>
      </c>
      <c r="BB33" s="227"/>
    </row>
    <row r="34" spans="1:54" ht="18" customHeight="1">
      <c r="A34" s="196">
        <f t="shared" si="0"/>
        <v>6</v>
      </c>
      <c r="B34" s="184"/>
      <c r="C34" s="69"/>
      <c r="D34" s="69"/>
      <c r="E34" s="3509"/>
      <c r="F34" s="4420"/>
      <c r="G34" s="186"/>
      <c r="H34" s="192"/>
      <c r="I34" s="186"/>
      <c r="J34" s="186"/>
      <c r="K34" s="3509"/>
      <c r="L34" s="3510"/>
      <c r="M34" s="186"/>
      <c r="N34" s="187"/>
      <c r="O34" s="3509"/>
      <c r="P34" s="4420"/>
      <c r="Q34" s="4420"/>
      <c r="R34" s="186"/>
      <c r="S34" s="187"/>
      <c r="T34" s="186"/>
      <c r="U34" s="188"/>
      <c r="V34" s="184"/>
      <c r="W34" s="196">
        <f t="shared" si="1"/>
        <v>6</v>
      </c>
      <c r="X34" s="184"/>
      <c r="Y34" s="158"/>
      <c r="Z34" s="238"/>
      <c r="AA34" s="238"/>
      <c r="AB34" s="238"/>
      <c r="AC34" s="238"/>
      <c r="AD34" s="188"/>
      <c r="AE34" s="3509"/>
      <c r="AF34" s="4420"/>
      <c r="AG34" s="4420"/>
      <c r="AH34" s="3510"/>
      <c r="AI34" s="188"/>
      <c r="AJ34" s="192"/>
      <c r="AK34" s="192"/>
      <c r="AL34" s="225"/>
      <c r="AM34" s="636"/>
      <c r="AN34" s="226"/>
      <c r="AO34" s="768" t="s">
        <v>309</v>
      </c>
      <c r="AP34" s="227"/>
      <c r="AQ34" s="186"/>
      <c r="AR34" s="203"/>
      <c r="AS34" s="181"/>
      <c r="AT34" s="225"/>
      <c r="AU34" s="636"/>
      <c r="AV34" s="226"/>
      <c r="AW34" s="768" t="s">
        <v>309</v>
      </c>
      <c r="AX34" s="239"/>
      <c r="AY34" s="225"/>
      <c r="AZ34" s="226"/>
      <c r="BA34" s="768" t="s">
        <v>309</v>
      </c>
      <c r="BB34" s="227"/>
    </row>
    <row r="35" spans="1:54" ht="18" customHeight="1">
      <c r="A35" s="193">
        <f t="shared" si="0"/>
        <v>7</v>
      </c>
      <c r="B35" s="184"/>
      <c r="C35" s="68"/>
      <c r="D35" s="68"/>
      <c r="E35" s="3512"/>
      <c r="F35" s="4419"/>
      <c r="G35" s="189"/>
      <c r="H35" s="352"/>
      <c r="I35" s="189"/>
      <c r="J35" s="189"/>
      <c r="K35" s="3512"/>
      <c r="L35" s="3513"/>
      <c r="M35" s="189"/>
      <c r="N35" s="190"/>
      <c r="O35" s="3512"/>
      <c r="P35" s="4419"/>
      <c r="Q35" s="4419"/>
      <c r="R35" s="189"/>
      <c r="S35" s="190"/>
      <c r="T35" s="189"/>
      <c r="U35" s="191"/>
      <c r="V35" s="184"/>
      <c r="W35" s="193">
        <f t="shared" si="1"/>
        <v>7</v>
      </c>
      <c r="X35" s="184"/>
      <c r="Y35" s="157"/>
      <c r="Z35" s="237"/>
      <c r="AA35" s="237"/>
      <c r="AB35" s="237"/>
      <c r="AC35" s="237"/>
      <c r="AD35" s="191"/>
      <c r="AE35" s="3512"/>
      <c r="AF35" s="4419"/>
      <c r="AG35" s="4419"/>
      <c r="AH35" s="3513"/>
      <c r="AI35" s="188"/>
      <c r="AJ35" s="192"/>
      <c r="AK35" s="192"/>
      <c r="AL35" s="225"/>
      <c r="AM35" s="636"/>
      <c r="AN35" s="226"/>
      <c r="AO35" s="768" t="s">
        <v>309</v>
      </c>
      <c r="AP35" s="227"/>
      <c r="AQ35" s="189"/>
      <c r="AR35" s="198"/>
      <c r="AS35" s="8"/>
      <c r="AT35" s="225"/>
      <c r="AU35" s="636"/>
      <c r="AV35" s="226"/>
      <c r="AW35" s="768" t="s">
        <v>309</v>
      </c>
      <c r="AX35" s="239"/>
      <c r="AY35" s="225"/>
      <c r="AZ35" s="226"/>
      <c r="BA35" s="768" t="s">
        <v>309</v>
      </c>
      <c r="BB35" s="227"/>
    </row>
    <row r="36" spans="1:54" ht="18" customHeight="1">
      <c r="A36" s="193">
        <f t="shared" si="0"/>
        <v>8</v>
      </c>
      <c r="B36" s="184"/>
      <c r="C36" s="68"/>
      <c r="D36" s="68"/>
      <c r="E36" s="3512"/>
      <c r="F36" s="4419"/>
      <c r="G36" s="189"/>
      <c r="H36" s="352"/>
      <c r="I36" s="189"/>
      <c r="J36" s="189"/>
      <c r="K36" s="3512"/>
      <c r="L36" s="3513"/>
      <c r="M36" s="189"/>
      <c r="N36" s="190"/>
      <c r="O36" s="3512"/>
      <c r="P36" s="4419"/>
      <c r="Q36" s="4419"/>
      <c r="R36" s="189"/>
      <c r="S36" s="190"/>
      <c r="T36" s="189"/>
      <c r="U36" s="191"/>
      <c r="V36" s="184"/>
      <c r="W36" s="193">
        <f t="shared" si="1"/>
        <v>8</v>
      </c>
      <c r="X36" s="184"/>
      <c r="Y36" s="157"/>
      <c r="Z36" s="237"/>
      <c r="AA36" s="237"/>
      <c r="AB36" s="237"/>
      <c r="AC36" s="237"/>
      <c r="AD36" s="191"/>
      <c r="AE36" s="3512"/>
      <c r="AF36" s="4419"/>
      <c r="AG36" s="4419"/>
      <c r="AH36" s="3513"/>
      <c r="AI36" s="188"/>
      <c r="AJ36" s="192"/>
      <c r="AK36" s="192"/>
      <c r="AL36" s="225"/>
      <c r="AM36" s="636"/>
      <c r="AN36" s="226"/>
      <c r="AO36" s="768" t="s">
        <v>309</v>
      </c>
      <c r="AP36" s="227"/>
      <c r="AQ36" s="189"/>
      <c r="AR36" s="198"/>
      <c r="AS36" s="8"/>
      <c r="AT36" s="225"/>
      <c r="AU36" s="636"/>
      <c r="AV36" s="226"/>
      <c r="AW36" s="768" t="s">
        <v>309</v>
      </c>
      <c r="AX36" s="239"/>
      <c r="AY36" s="225"/>
      <c r="AZ36" s="226"/>
      <c r="BA36" s="768" t="s">
        <v>309</v>
      </c>
      <c r="BB36" s="227"/>
    </row>
    <row r="37" spans="1:54" ht="18" customHeight="1">
      <c r="A37" s="72">
        <f t="shared" si="0"/>
        <v>9</v>
      </c>
      <c r="B37" s="184"/>
      <c r="C37" s="69"/>
      <c r="D37" s="69"/>
      <c r="E37" s="3509"/>
      <c r="F37" s="4420"/>
      <c r="G37" s="186"/>
      <c r="H37" s="192"/>
      <c r="I37" s="186"/>
      <c r="J37" s="186"/>
      <c r="K37" s="3509"/>
      <c r="L37" s="3510"/>
      <c r="M37" s="186"/>
      <c r="N37" s="187"/>
      <c r="O37" s="3509"/>
      <c r="P37" s="4420"/>
      <c r="Q37" s="4420"/>
      <c r="R37" s="186"/>
      <c r="S37" s="187"/>
      <c r="T37" s="186"/>
      <c r="U37" s="188"/>
      <c r="V37" s="184"/>
      <c r="W37" s="72">
        <f t="shared" si="1"/>
        <v>9</v>
      </c>
      <c r="X37" s="184"/>
      <c r="Y37" s="158"/>
      <c r="Z37" s="238"/>
      <c r="AA37" s="238"/>
      <c r="AB37" s="238"/>
      <c r="AC37" s="238"/>
      <c r="AD37" s="188"/>
      <c r="AE37" s="3509"/>
      <c r="AF37" s="4420"/>
      <c r="AG37" s="4420"/>
      <c r="AH37" s="3510"/>
      <c r="AI37" s="188"/>
      <c r="AJ37" s="192"/>
      <c r="AK37" s="192"/>
      <c r="AL37" s="225"/>
      <c r="AM37" s="636"/>
      <c r="AN37" s="226"/>
      <c r="AO37" s="768" t="s">
        <v>309</v>
      </c>
      <c r="AP37" s="227"/>
      <c r="AQ37" s="186"/>
      <c r="AR37" s="203"/>
      <c r="AS37" s="181"/>
      <c r="AT37" s="225"/>
      <c r="AU37" s="636"/>
      <c r="AV37" s="226"/>
      <c r="AW37" s="768" t="s">
        <v>309</v>
      </c>
      <c r="AX37" s="239"/>
      <c r="AY37" s="225"/>
      <c r="AZ37" s="226"/>
      <c r="BA37" s="768" t="s">
        <v>309</v>
      </c>
      <c r="BB37" s="227"/>
    </row>
    <row r="38" spans="1:54" ht="18" customHeight="1">
      <c r="A38" s="197">
        <f t="shared" si="0"/>
        <v>10</v>
      </c>
      <c r="B38" s="184"/>
      <c r="C38" s="68"/>
      <c r="D38" s="68"/>
      <c r="E38" s="3512"/>
      <c r="F38" s="4419"/>
      <c r="G38" s="189"/>
      <c r="H38" s="352"/>
      <c r="I38" s="189"/>
      <c r="J38" s="189"/>
      <c r="K38" s="3512"/>
      <c r="L38" s="3513"/>
      <c r="M38" s="189"/>
      <c r="N38" s="190"/>
      <c r="O38" s="3512"/>
      <c r="P38" s="4419"/>
      <c r="Q38" s="4419"/>
      <c r="R38" s="189"/>
      <c r="S38" s="190"/>
      <c r="T38" s="189"/>
      <c r="U38" s="191"/>
      <c r="V38" s="184"/>
      <c r="W38" s="197">
        <f t="shared" si="1"/>
        <v>10</v>
      </c>
      <c r="X38" s="184"/>
      <c r="Y38" s="157"/>
      <c r="Z38" s="237"/>
      <c r="AA38" s="237"/>
      <c r="AB38" s="237"/>
      <c r="AC38" s="237"/>
      <c r="AD38" s="191"/>
      <c r="AE38" s="3512"/>
      <c r="AF38" s="4419"/>
      <c r="AG38" s="4419"/>
      <c r="AH38" s="3513"/>
      <c r="AI38" s="188"/>
      <c r="AJ38" s="192"/>
      <c r="AK38" s="192"/>
      <c r="AL38" s="225"/>
      <c r="AM38" s="636"/>
      <c r="AN38" s="226"/>
      <c r="AO38" s="768" t="s">
        <v>309</v>
      </c>
      <c r="AP38" s="227"/>
      <c r="AQ38" s="189"/>
      <c r="AR38" s="198"/>
      <c r="AS38" s="8"/>
      <c r="AT38" s="225"/>
      <c r="AU38" s="636"/>
      <c r="AV38" s="226"/>
      <c r="AW38" s="768" t="s">
        <v>309</v>
      </c>
      <c r="AX38" s="239"/>
      <c r="AY38" s="225"/>
      <c r="AZ38" s="226"/>
      <c r="BA38" s="768" t="s">
        <v>309</v>
      </c>
      <c r="BB38" s="227"/>
    </row>
    <row r="39" spans="1:54" ht="18" customHeight="1">
      <c r="A39" s="195">
        <f t="shared" si="0"/>
        <v>11</v>
      </c>
      <c r="B39" s="184"/>
      <c r="C39" s="68"/>
      <c r="D39" s="68"/>
      <c r="E39" s="3512"/>
      <c r="F39" s="4419"/>
      <c r="G39" s="189"/>
      <c r="H39" s="352"/>
      <c r="I39" s="189"/>
      <c r="J39" s="189"/>
      <c r="K39" s="3512"/>
      <c r="L39" s="3513"/>
      <c r="M39" s="189"/>
      <c r="N39" s="190"/>
      <c r="O39" s="3512"/>
      <c r="P39" s="4419"/>
      <c r="Q39" s="4419"/>
      <c r="R39" s="189"/>
      <c r="S39" s="190"/>
      <c r="T39" s="189"/>
      <c r="U39" s="191"/>
      <c r="V39" s="184"/>
      <c r="W39" s="195">
        <f t="shared" si="1"/>
        <v>11</v>
      </c>
      <c r="X39" s="184"/>
      <c r="Y39" s="157"/>
      <c r="Z39" s="237"/>
      <c r="AA39" s="237"/>
      <c r="AB39" s="237"/>
      <c r="AC39" s="237"/>
      <c r="AD39" s="191"/>
      <c r="AE39" s="3512"/>
      <c r="AF39" s="4419"/>
      <c r="AG39" s="4419"/>
      <c r="AH39" s="3513"/>
      <c r="AI39" s="188"/>
      <c r="AJ39" s="192"/>
      <c r="AK39" s="192"/>
      <c r="AL39" s="225"/>
      <c r="AM39" s="636"/>
      <c r="AN39" s="226"/>
      <c r="AO39" s="768" t="s">
        <v>309</v>
      </c>
      <c r="AP39" s="227"/>
      <c r="AQ39" s="189"/>
      <c r="AR39" s="198"/>
      <c r="AS39" s="8"/>
      <c r="AT39" s="225"/>
      <c r="AU39" s="636"/>
      <c r="AV39" s="226"/>
      <c r="AW39" s="768" t="s">
        <v>309</v>
      </c>
      <c r="AX39" s="239"/>
      <c r="AY39" s="225"/>
      <c r="AZ39" s="226"/>
      <c r="BA39" s="768" t="s">
        <v>309</v>
      </c>
      <c r="BB39" s="227"/>
    </row>
    <row r="40" spans="1:54" ht="18" customHeight="1">
      <c r="A40" s="196">
        <f t="shared" si="0"/>
        <v>12</v>
      </c>
      <c r="B40" s="184"/>
      <c r="C40" s="69"/>
      <c r="D40" s="69"/>
      <c r="E40" s="3509"/>
      <c r="F40" s="4420"/>
      <c r="G40" s="186"/>
      <c r="H40" s="192"/>
      <c r="I40" s="186"/>
      <c r="J40" s="186"/>
      <c r="K40" s="3509"/>
      <c r="L40" s="3510"/>
      <c r="M40" s="186"/>
      <c r="N40" s="187"/>
      <c r="O40" s="3509"/>
      <c r="P40" s="4420"/>
      <c r="Q40" s="4420"/>
      <c r="R40" s="186"/>
      <c r="S40" s="187"/>
      <c r="T40" s="186"/>
      <c r="U40" s="188"/>
      <c r="V40" s="184"/>
      <c r="W40" s="196">
        <f t="shared" si="1"/>
        <v>12</v>
      </c>
      <c r="X40" s="184"/>
      <c r="Y40" s="158"/>
      <c r="Z40" s="238"/>
      <c r="AA40" s="238"/>
      <c r="AB40" s="238"/>
      <c r="AC40" s="238"/>
      <c r="AD40" s="188"/>
      <c r="AE40" s="3509"/>
      <c r="AF40" s="4420"/>
      <c r="AG40" s="4420"/>
      <c r="AH40" s="3510"/>
      <c r="AI40" s="188"/>
      <c r="AJ40" s="192"/>
      <c r="AK40" s="192"/>
      <c r="AL40" s="225"/>
      <c r="AM40" s="636"/>
      <c r="AN40" s="226"/>
      <c r="AO40" s="768" t="s">
        <v>309</v>
      </c>
      <c r="AP40" s="227"/>
      <c r="AQ40" s="186"/>
      <c r="AR40" s="203"/>
      <c r="AS40" s="181"/>
      <c r="AT40" s="225"/>
      <c r="AU40" s="636"/>
      <c r="AV40" s="226"/>
      <c r="AW40" s="768" t="s">
        <v>309</v>
      </c>
      <c r="AX40" s="239"/>
      <c r="AY40" s="225"/>
      <c r="AZ40" s="226"/>
      <c r="BA40" s="768" t="s">
        <v>309</v>
      </c>
      <c r="BB40" s="227"/>
    </row>
    <row r="41" spans="1:54" ht="18" customHeight="1">
      <c r="A41" s="193">
        <f t="shared" si="0"/>
        <v>13</v>
      </c>
      <c r="B41" s="184"/>
      <c r="C41" s="68"/>
      <c r="D41" s="68"/>
      <c r="E41" s="3512"/>
      <c r="F41" s="4419"/>
      <c r="G41" s="189"/>
      <c r="H41" s="352"/>
      <c r="I41" s="189"/>
      <c r="J41" s="189"/>
      <c r="K41" s="3512"/>
      <c r="L41" s="3513"/>
      <c r="M41" s="189"/>
      <c r="N41" s="190"/>
      <c r="O41" s="3512"/>
      <c r="P41" s="4419"/>
      <c r="Q41" s="4419"/>
      <c r="R41" s="189"/>
      <c r="S41" s="190"/>
      <c r="T41" s="189"/>
      <c r="U41" s="191"/>
      <c r="V41" s="184"/>
      <c r="W41" s="193">
        <f t="shared" si="1"/>
        <v>13</v>
      </c>
      <c r="X41" s="184"/>
      <c r="Y41" s="157"/>
      <c r="Z41" s="237"/>
      <c r="AA41" s="237"/>
      <c r="AB41" s="237"/>
      <c r="AC41" s="237"/>
      <c r="AD41" s="191"/>
      <c r="AE41" s="3512"/>
      <c r="AF41" s="4419"/>
      <c r="AG41" s="4419"/>
      <c r="AH41" s="3513"/>
      <c r="AI41" s="188"/>
      <c r="AJ41" s="192"/>
      <c r="AK41" s="192"/>
      <c r="AL41" s="225"/>
      <c r="AM41" s="636"/>
      <c r="AN41" s="226"/>
      <c r="AO41" s="768" t="s">
        <v>309</v>
      </c>
      <c r="AP41" s="227"/>
      <c r="AQ41" s="189"/>
      <c r="AR41" s="198"/>
      <c r="AS41" s="8"/>
      <c r="AT41" s="225"/>
      <c r="AU41" s="636"/>
      <c r="AV41" s="226"/>
      <c r="AW41" s="768" t="s">
        <v>309</v>
      </c>
      <c r="AX41" s="239"/>
      <c r="AY41" s="225"/>
      <c r="AZ41" s="226"/>
      <c r="BA41" s="768" t="s">
        <v>309</v>
      </c>
      <c r="BB41" s="227"/>
    </row>
    <row r="42" spans="1:54" ht="18" customHeight="1">
      <c r="A42" s="193">
        <f t="shared" si="0"/>
        <v>14</v>
      </c>
      <c r="B42" s="184"/>
      <c r="C42" s="68"/>
      <c r="D42" s="68"/>
      <c r="E42" s="3512"/>
      <c r="F42" s="4419"/>
      <c r="G42" s="189"/>
      <c r="H42" s="352"/>
      <c r="I42" s="189"/>
      <c r="J42" s="189"/>
      <c r="K42" s="3512"/>
      <c r="L42" s="3513"/>
      <c r="M42" s="189"/>
      <c r="N42" s="190"/>
      <c r="O42" s="3512"/>
      <c r="P42" s="4419"/>
      <c r="Q42" s="4419"/>
      <c r="R42" s="189"/>
      <c r="S42" s="190"/>
      <c r="T42" s="189"/>
      <c r="U42" s="191"/>
      <c r="V42" s="184"/>
      <c r="W42" s="193">
        <f t="shared" si="1"/>
        <v>14</v>
      </c>
      <c r="X42" s="184"/>
      <c r="Y42" s="157"/>
      <c r="Z42" s="237"/>
      <c r="AA42" s="237"/>
      <c r="AB42" s="237"/>
      <c r="AC42" s="237"/>
      <c r="AD42" s="191"/>
      <c r="AE42" s="3512"/>
      <c r="AF42" s="4419"/>
      <c r="AG42" s="4419"/>
      <c r="AH42" s="3513"/>
      <c r="AI42" s="188"/>
      <c r="AJ42" s="192"/>
      <c r="AK42" s="192"/>
      <c r="AL42" s="225"/>
      <c r="AM42" s="636"/>
      <c r="AN42" s="226"/>
      <c r="AO42" s="768" t="s">
        <v>309</v>
      </c>
      <c r="AP42" s="227"/>
      <c r="AQ42" s="189"/>
      <c r="AR42" s="198"/>
      <c r="AS42" s="8"/>
      <c r="AT42" s="225"/>
      <c r="AU42" s="636"/>
      <c r="AV42" s="226"/>
      <c r="AW42" s="768" t="s">
        <v>309</v>
      </c>
      <c r="AX42" s="239"/>
      <c r="AY42" s="225"/>
      <c r="AZ42" s="226"/>
      <c r="BA42" s="768" t="s">
        <v>309</v>
      </c>
      <c r="BB42" s="227"/>
    </row>
    <row r="43" spans="1:54" ht="18" customHeight="1">
      <c r="A43" s="72">
        <f t="shared" si="0"/>
        <v>15</v>
      </c>
      <c r="B43" s="184"/>
      <c r="C43" s="69"/>
      <c r="D43" s="69"/>
      <c r="E43" s="3509"/>
      <c r="F43" s="4420"/>
      <c r="G43" s="186"/>
      <c r="H43" s="192"/>
      <c r="I43" s="186"/>
      <c r="J43" s="186"/>
      <c r="K43" s="3509"/>
      <c r="L43" s="3510"/>
      <c r="M43" s="186"/>
      <c r="N43" s="187"/>
      <c r="O43" s="3509"/>
      <c r="P43" s="4420"/>
      <c r="Q43" s="4420"/>
      <c r="R43" s="186"/>
      <c r="S43" s="187"/>
      <c r="T43" s="186"/>
      <c r="U43" s="188"/>
      <c r="V43" s="184"/>
      <c r="W43" s="72">
        <f t="shared" si="1"/>
        <v>15</v>
      </c>
      <c r="X43" s="184"/>
      <c r="Y43" s="158"/>
      <c r="Z43" s="238"/>
      <c r="AA43" s="238"/>
      <c r="AB43" s="238"/>
      <c r="AC43" s="238"/>
      <c r="AD43" s="188"/>
      <c r="AE43" s="3509"/>
      <c r="AF43" s="4420"/>
      <c r="AG43" s="4420"/>
      <c r="AH43" s="3510"/>
      <c r="AI43" s="188"/>
      <c r="AJ43" s="192"/>
      <c r="AK43" s="192"/>
      <c r="AL43" s="225"/>
      <c r="AM43" s="636"/>
      <c r="AN43" s="226"/>
      <c r="AO43" s="768" t="s">
        <v>309</v>
      </c>
      <c r="AP43" s="227"/>
      <c r="AQ43" s="186"/>
      <c r="AR43" s="203"/>
      <c r="AS43" s="181"/>
      <c r="AT43" s="225"/>
      <c r="AU43" s="636"/>
      <c r="AV43" s="226"/>
      <c r="AW43" s="768" t="s">
        <v>309</v>
      </c>
      <c r="AX43" s="239"/>
      <c r="AY43" s="225"/>
      <c r="AZ43" s="226"/>
      <c r="BA43" s="768" t="s">
        <v>309</v>
      </c>
      <c r="BB43" s="227"/>
    </row>
    <row r="44" spans="1:54" s="204" customFormat="1" ht="16">
      <c r="A44" s="59"/>
      <c r="B44" s="61"/>
      <c r="C44" s="61"/>
      <c r="D44" s="61"/>
      <c r="E44" s="15"/>
      <c r="F44" s="15"/>
      <c r="G44" s="15"/>
      <c r="H44" s="15"/>
      <c r="I44" s="15"/>
      <c r="J44" s="15"/>
      <c r="K44" s="15"/>
      <c r="L44" s="15"/>
      <c r="M44" s="15"/>
      <c r="N44" s="15"/>
      <c r="O44" s="15"/>
      <c r="P44" s="15"/>
      <c r="Q44" s="15"/>
      <c r="R44" s="15"/>
      <c r="S44" s="15"/>
      <c r="T44" s="15"/>
      <c r="U44" s="15"/>
      <c r="V44" s="61"/>
      <c r="W44" s="59"/>
      <c r="X44" s="61"/>
      <c r="Y44" s="15"/>
      <c r="Z44" s="15"/>
      <c r="AA44" s="15"/>
      <c r="AB44" s="15"/>
      <c r="AC44" s="15"/>
      <c r="AD44" s="15"/>
      <c r="AE44" s="37"/>
      <c r="AF44" s="14"/>
      <c r="AG44" s="14"/>
      <c r="AH44" s="14"/>
      <c r="AI44" s="14"/>
      <c r="AJ44" s="14"/>
      <c r="AK44" s="14"/>
      <c r="AL44" s="37"/>
      <c r="AM44" s="37"/>
      <c r="AN44" s="14"/>
      <c r="AO44" s="14"/>
      <c r="AP44" s="14"/>
      <c r="AQ44" s="14"/>
      <c r="AR44" s="14"/>
      <c r="AS44" s="23"/>
      <c r="AT44" s="37"/>
      <c r="AU44" s="37"/>
      <c r="AV44" s="14"/>
      <c r="AW44" s="14"/>
      <c r="AX44" s="14"/>
      <c r="AY44" s="37"/>
      <c r="AZ44" s="14"/>
      <c r="BA44" s="14"/>
      <c r="BB44" s="14"/>
    </row>
    <row r="45" spans="1:54" s="204" customFormat="1" ht="12.75" customHeight="1">
      <c r="A45" s="59"/>
      <c r="B45" s="61"/>
      <c r="C45" s="61"/>
      <c r="D45" s="61"/>
      <c r="E45" s="15"/>
      <c r="F45" s="15"/>
      <c r="G45" s="15"/>
      <c r="H45" s="15"/>
      <c r="I45" s="15"/>
      <c r="J45" s="15"/>
      <c r="K45" s="15"/>
      <c r="L45" s="15"/>
      <c r="O45" s="15"/>
      <c r="P45" s="15"/>
      <c r="Q45" s="15"/>
      <c r="R45" s="15"/>
      <c r="S45" s="15"/>
      <c r="V45" s="61"/>
      <c r="W45" s="59"/>
      <c r="X45" s="61"/>
      <c r="AE45" s="37"/>
      <c r="AF45" s="14"/>
      <c r="AG45" s="14"/>
      <c r="AH45" s="14"/>
      <c r="AI45" s="14"/>
      <c r="AJ45" s="14"/>
      <c r="AK45" s="14"/>
      <c r="AL45" s="37"/>
      <c r="AM45" s="37"/>
      <c r="AN45" s="14"/>
      <c r="AO45" s="14"/>
      <c r="AP45" s="14"/>
      <c r="AQ45" s="14"/>
      <c r="AR45" s="14"/>
      <c r="AS45" s="23"/>
      <c r="AT45" s="37"/>
      <c r="AU45" s="37"/>
      <c r="AV45" s="14"/>
      <c r="AW45" s="14"/>
      <c r="AX45" s="14"/>
      <c r="AY45" s="37"/>
      <c r="AZ45" s="14"/>
      <c r="BA45" s="14"/>
      <c r="BB45" s="14"/>
    </row>
    <row r="46" spans="1:54" s="204" customFormat="1" ht="12.75" customHeight="1">
      <c r="A46" s="15"/>
      <c r="B46" s="14"/>
      <c r="C46" s="14"/>
      <c r="D46" s="14"/>
      <c r="E46" s="15"/>
      <c r="F46" s="15"/>
      <c r="G46" s="15"/>
      <c r="H46" s="15"/>
      <c r="I46" s="15"/>
      <c r="J46" s="15"/>
      <c r="K46" s="15"/>
      <c r="L46" s="15"/>
      <c r="O46" s="15"/>
      <c r="P46" s="15"/>
      <c r="Q46" s="15"/>
      <c r="R46" s="15"/>
      <c r="S46" s="15"/>
      <c r="V46" s="14"/>
      <c r="W46" s="15"/>
      <c r="X46" s="14"/>
      <c r="AE46" s="37"/>
      <c r="AF46" s="14"/>
      <c r="AG46" s="14"/>
      <c r="AH46" s="14"/>
      <c r="AI46" s="14"/>
      <c r="AJ46" s="14"/>
      <c r="AK46" s="14"/>
      <c r="AL46" s="37"/>
      <c r="AM46" s="37"/>
      <c r="AN46" s="14"/>
      <c r="AO46" s="14"/>
      <c r="AP46" s="14"/>
      <c r="AQ46" s="14"/>
      <c r="AR46" s="14"/>
      <c r="AS46" s="23"/>
      <c r="AT46" s="37"/>
      <c r="AU46" s="37"/>
      <c r="AV46" s="14"/>
      <c r="AW46" s="14"/>
      <c r="AX46" s="14"/>
      <c r="AY46" s="37"/>
      <c r="AZ46" s="14"/>
      <c r="BA46" s="14"/>
      <c r="BB46" s="14"/>
    </row>
    <row r="47" spans="1:54" s="204" customFormat="1" ht="19">
      <c r="A47" s="15"/>
      <c r="B47" s="14"/>
      <c r="C47" s="14"/>
      <c r="D47" s="14"/>
      <c r="E47" s="15"/>
      <c r="F47" s="15"/>
      <c r="G47" s="15"/>
      <c r="H47" s="15"/>
      <c r="I47" s="15"/>
      <c r="J47" s="15"/>
      <c r="K47" s="15"/>
      <c r="L47" s="15"/>
      <c r="O47" s="15"/>
      <c r="P47" s="15"/>
      <c r="Q47" s="15"/>
      <c r="R47" s="15"/>
      <c r="S47" s="15"/>
      <c r="V47" s="14"/>
      <c r="W47" s="15"/>
      <c r="X47" s="14"/>
      <c r="AE47" s="27"/>
      <c r="AF47" s="27"/>
      <c r="AG47" s="27"/>
      <c r="AH47" s="27"/>
      <c r="AI47" s="27"/>
      <c r="AJ47" s="27"/>
      <c r="AK47" s="27"/>
      <c r="AL47" s="27"/>
      <c r="AM47" s="27"/>
      <c r="AN47" s="27"/>
      <c r="AO47" s="27"/>
      <c r="AP47" s="27"/>
      <c r="AQ47" s="27"/>
      <c r="AR47" s="27"/>
      <c r="AS47" s="228"/>
      <c r="AT47" s="27"/>
      <c r="AU47" s="27"/>
      <c r="AV47" s="27"/>
      <c r="AW47" s="27"/>
      <c r="AX47" s="27"/>
      <c r="AY47" s="27"/>
      <c r="AZ47" s="27"/>
      <c r="BA47" s="27"/>
      <c r="BB47" s="27"/>
    </row>
    <row r="48" spans="1:54" s="204" customFormat="1" ht="12.75" customHeight="1">
      <c r="A48" s="15"/>
      <c r="B48" s="14"/>
      <c r="C48" s="14"/>
      <c r="D48" s="14"/>
      <c r="E48" s="15"/>
      <c r="F48" s="15"/>
      <c r="G48" s="15"/>
      <c r="H48" s="15"/>
      <c r="I48" s="15"/>
      <c r="J48" s="15"/>
      <c r="K48" s="15"/>
      <c r="L48" s="15"/>
      <c r="O48" s="15"/>
      <c r="P48" s="15"/>
      <c r="Q48" s="15"/>
      <c r="R48" s="15"/>
      <c r="S48" s="15"/>
      <c r="V48" s="14"/>
      <c r="W48" s="15"/>
      <c r="X48" s="14"/>
      <c r="AE48" s="29"/>
      <c r="AF48" s="29"/>
      <c r="AG48" s="29"/>
      <c r="AH48" s="29"/>
      <c r="AI48" s="29"/>
      <c r="AJ48" s="29"/>
      <c r="AK48" s="29"/>
      <c r="AL48" s="29"/>
      <c r="AM48" s="29"/>
      <c r="AN48" s="29"/>
      <c r="AO48" s="29"/>
      <c r="AP48" s="29"/>
      <c r="AQ48" s="29"/>
      <c r="AR48" s="29"/>
      <c r="AS48" s="30"/>
      <c r="AT48" s="29"/>
      <c r="AU48" s="29"/>
      <c r="AV48" s="29"/>
      <c r="AW48" s="29"/>
      <c r="AX48" s="29"/>
      <c r="AY48" s="29"/>
      <c r="AZ48" s="29"/>
      <c r="BA48" s="29"/>
      <c r="BB48" s="29"/>
    </row>
    <row r="49" spans="1:54" s="204" customFormat="1" ht="12.75" customHeight="1">
      <c r="A49" s="15"/>
      <c r="B49" s="14"/>
      <c r="C49" s="14"/>
      <c r="D49" s="14"/>
      <c r="E49" s="15"/>
      <c r="F49" s="15"/>
      <c r="G49" s="15"/>
      <c r="H49" s="15"/>
      <c r="I49" s="15"/>
      <c r="J49" s="15"/>
      <c r="O49" s="15"/>
      <c r="P49" s="15"/>
      <c r="Q49" s="15"/>
      <c r="R49" s="15"/>
      <c r="S49" s="15"/>
      <c r="V49" s="14"/>
      <c r="W49" s="15"/>
      <c r="X49" s="14"/>
      <c r="AE49" s="185"/>
      <c r="AF49" s="185"/>
      <c r="AG49" s="185"/>
      <c r="AH49" s="185"/>
      <c r="AI49" s="185"/>
      <c r="AJ49" s="185"/>
      <c r="AK49" s="185"/>
      <c r="AL49" s="185"/>
      <c r="AM49" s="185"/>
      <c r="AN49" s="185"/>
      <c r="AO49" s="185"/>
      <c r="AP49" s="185"/>
      <c r="AQ49" s="185"/>
      <c r="AR49" s="185"/>
      <c r="AS49" s="185"/>
      <c r="AT49" s="185"/>
      <c r="AU49" s="185"/>
      <c r="AV49" s="185"/>
      <c r="AW49" s="185"/>
      <c r="AX49" s="185"/>
      <c r="AY49" s="185"/>
      <c r="AZ49" s="185"/>
      <c r="BA49" s="185"/>
      <c r="BB49" s="185"/>
    </row>
    <row r="50" spans="1:54" s="204" customFormat="1" ht="12.75" customHeight="1">
      <c r="A50" s="15"/>
      <c r="B50" s="14"/>
      <c r="C50" s="14"/>
      <c r="D50" s="14"/>
      <c r="E50" s="15"/>
      <c r="F50" s="15"/>
      <c r="G50" s="15"/>
      <c r="H50" s="15"/>
      <c r="I50" s="15"/>
      <c r="J50" s="15"/>
      <c r="O50" s="15"/>
      <c r="P50" s="15"/>
      <c r="Q50" s="15"/>
      <c r="R50" s="15"/>
      <c r="S50" s="15"/>
      <c r="V50" s="14"/>
      <c r="W50" s="15"/>
      <c r="X50" s="14"/>
      <c r="AE50" s="185"/>
      <c r="AF50" s="185"/>
      <c r="AG50" s="185"/>
      <c r="AH50" s="185"/>
      <c r="AI50" s="185"/>
      <c r="AJ50" s="185"/>
      <c r="AK50" s="185"/>
      <c r="AL50" s="185"/>
      <c r="AM50" s="185"/>
      <c r="AN50" s="185"/>
      <c r="AO50" s="185"/>
      <c r="AP50" s="185"/>
      <c r="AQ50" s="185"/>
      <c r="AR50" s="185"/>
      <c r="AS50" s="185"/>
      <c r="AT50" s="185"/>
      <c r="AU50" s="185"/>
      <c r="AV50" s="185"/>
      <c r="AW50" s="185"/>
      <c r="AX50" s="185"/>
      <c r="AY50" s="185"/>
      <c r="AZ50" s="185"/>
      <c r="BA50" s="185"/>
      <c r="BB50" s="185"/>
    </row>
    <row r="51" spans="1:54" s="204" customFormat="1" ht="12.75" customHeight="1">
      <c r="A51" s="15"/>
      <c r="B51" s="14"/>
      <c r="C51" s="14"/>
      <c r="D51" s="14"/>
      <c r="E51" s="15"/>
      <c r="F51" s="15"/>
      <c r="G51" s="15"/>
      <c r="H51" s="15"/>
      <c r="I51" s="15"/>
      <c r="J51" s="15"/>
      <c r="O51" s="15"/>
      <c r="P51" s="15"/>
      <c r="Q51" s="15"/>
      <c r="R51" s="15"/>
      <c r="S51" s="15"/>
      <c r="V51" s="14"/>
      <c r="W51" s="15"/>
      <c r="X51" s="14"/>
      <c r="AE51" s="52"/>
      <c r="AF51" s="52"/>
      <c r="AG51" s="52"/>
      <c r="AH51" s="52"/>
      <c r="AI51" s="52"/>
      <c r="AJ51" s="52"/>
      <c r="AK51" s="52"/>
      <c r="AL51" s="52"/>
      <c r="AM51" s="52"/>
      <c r="AN51" s="52"/>
      <c r="AO51" s="52"/>
      <c r="AP51" s="52"/>
      <c r="AQ51" s="22"/>
      <c r="AR51" s="52"/>
      <c r="AS51" s="229"/>
      <c r="AT51" s="52"/>
      <c r="AU51" s="52"/>
      <c r="AV51" s="52"/>
      <c r="AW51" s="52"/>
      <c r="AX51" s="52"/>
      <c r="AY51" s="52"/>
      <c r="AZ51" s="52"/>
      <c r="BA51" s="52"/>
      <c r="BB51" s="52"/>
    </row>
    <row r="52" spans="1:54" s="204" customFormat="1" ht="12.75" customHeight="1">
      <c r="A52" s="15"/>
      <c r="B52" s="14"/>
      <c r="C52" s="14"/>
      <c r="D52" s="14"/>
      <c r="E52" s="15"/>
      <c r="F52" s="15"/>
      <c r="G52" s="15"/>
      <c r="H52" s="15"/>
      <c r="I52" s="15"/>
      <c r="J52" s="15"/>
      <c r="O52" s="15"/>
      <c r="P52" s="15"/>
      <c r="Q52" s="15"/>
      <c r="R52" s="15"/>
      <c r="S52" s="15"/>
      <c r="V52" s="14"/>
      <c r="W52" s="15"/>
      <c r="X52" s="14"/>
      <c r="AE52" s="143"/>
      <c r="AF52" s="143"/>
      <c r="AG52" s="143"/>
      <c r="AH52" s="143"/>
      <c r="AI52" s="143"/>
      <c r="AJ52" s="143"/>
      <c r="AK52" s="143"/>
      <c r="AL52" s="143"/>
      <c r="AM52" s="143"/>
      <c r="AN52" s="143"/>
      <c r="AO52" s="143"/>
      <c r="AP52" s="143"/>
      <c r="AQ52" s="143"/>
      <c r="AR52" s="143"/>
      <c r="AS52" s="230"/>
      <c r="AT52" s="143"/>
      <c r="AU52" s="143"/>
      <c r="AV52" s="143"/>
      <c r="AW52" s="143"/>
      <c r="AX52" s="143"/>
      <c r="AY52" s="143"/>
      <c r="AZ52" s="143"/>
      <c r="BA52" s="143"/>
      <c r="BB52" s="143"/>
    </row>
    <row r="53" spans="1:54" s="204" customFormat="1" ht="12.75" customHeight="1">
      <c r="A53" s="15"/>
      <c r="B53" s="14"/>
      <c r="C53" s="14"/>
      <c r="D53" s="14"/>
      <c r="E53" s="15"/>
      <c r="F53" s="15"/>
      <c r="G53" s="15"/>
      <c r="H53" s="15"/>
      <c r="I53" s="15"/>
      <c r="J53" s="15"/>
      <c r="K53" s="15"/>
      <c r="L53" s="15"/>
      <c r="O53" s="15"/>
      <c r="P53" s="15"/>
      <c r="Q53" s="15"/>
      <c r="R53" s="15"/>
      <c r="S53" s="15"/>
      <c r="V53" s="14"/>
      <c r="W53" s="15"/>
      <c r="X53" s="14"/>
      <c r="AE53" s="143"/>
      <c r="AF53" s="143"/>
      <c r="AG53" s="143"/>
      <c r="AH53" s="143"/>
      <c r="AI53" s="143"/>
      <c r="AJ53" s="143"/>
      <c r="AK53" s="143"/>
      <c r="AL53" s="143"/>
      <c r="AM53" s="143"/>
      <c r="AN53" s="143"/>
      <c r="AO53" s="143"/>
      <c r="AP53" s="143"/>
      <c r="AQ53" s="230"/>
      <c r="AR53" s="143"/>
      <c r="AS53" s="230"/>
      <c r="AT53" s="143"/>
      <c r="AU53" s="143"/>
      <c r="AV53" s="143"/>
      <c r="AW53" s="143"/>
      <c r="AX53" s="143"/>
      <c r="AY53" s="143"/>
      <c r="AZ53" s="143"/>
      <c r="BA53" s="143"/>
      <c r="BB53" s="143"/>
    </row>
    <row r="54" spans="1:54" s="204" customFormat="1" ht="12.75" customHeight="1">
      <c r="A54" s="27"/>
      <c r="B54" s="27"/>
      <c r="C54" s="27"/>
      <c r="D54" s="27"/>
      <c r="E54" s="15"/>
      <c r="F54" s="15"/>
      <c r="G54" s="15"/>
      <c r="H54" s="15"/>
      <c r="I54" s="15"/>
      <c r="J54" s="15"/>
      <c r="K54" s="15"/>
      <c r="L54" s="15"/>
      <c r="O54" s="15"/>
      <c r="P54" s="15"/>
      <c r="Q54" s="15"/>
      <c r="R54" s="15"/>
      <c r="S54" s="15"/>
      <c r="V54" s="27"/>
      <c r="W54" s="27"/>
      <c r="X54" s="27"/>
      <c r="AE54" s="143"/>
      <c r="AF54" s="143"/>
      <c r="AG54" s="143"/>
      <c r="AH54" s="143"/>
      <c r="AI54" s="143"/>
      <c r="AJ54" s="143"/>
      <c r="AK54" s="143"/>
      <c r="AL54" s="143"/>
      <c r="AM54" s="143"/>
      <c r="AN54" s="143"/>
      <c r="AO54" s="143"/>
      <c r="AP54" s="143"/>
      <c r="AQ54" s="230"/>
      <c r="AR54" s="143"/>
      <c r="AS54" s="230"/>
      <c r="AT54" s="143"/>
      <c r="AU54" s="143"/>
      <c r="AV54" s="143"/>
      <c r="AW54" s="143"/>
      <c r="AX54" s="143"/>
      <c r="AY54" s="143"/>
      <c r="AZ54" s="143"/>
      <c r="BA54" s="143"/>
      <c r="BB54" s="143"/>
    </row>
    <row r="55" spans="1:54" s="204" customFormat="1" ht="12.75" customHeight="1">
      <c r="A55" s="29"/>
      <c r="B55" s="29"/>
      <c r="C55" s="29"/>
      <c r="D55" s="29"/>
      <c r="E55" s="15"/>
      <c r="F55" s="15"/>
      <c r="G55" s="15"/>
      <c r="H55" s="15"/>
      <c r="I55" s="15"/>
      <c r="J55" s="15"/>
      <c r="K55" s="15"/>
      <c r="L55" s="15"/>
      <c r="O55" s="15"/>
      <c r="P55" s="15"/>
      <c r="Q55" s="15"/>
      <c r="R55" s="15"/>
      <c r="S55" s="15"/>
      <c r="V55" s="29"/>
      <c r="W55" s="29"/>
      <c r="X55" s="29"/>
      <c r="AE55" s="143"/>
      <c r="AF55" s="143"/>
      <c r="AG55" s="143"/>
      <c r="AH55" s="143"/>
      <c r="AI55" s="143"/>
      <c r="AJ55" s="143"/>
      <c r="AK55" s="143"/>
      <c r="AL55" s="143"/>
      <c r="AM55" s="143"/>
      <c r="AN55" s="143"/>
      <c r="AO55" s="143"/>
      <c r="AP55" s="143"/>
      <c r="AQ55" s="230"/>
      <c r="AR55" s="143"/>
      <c r="AS55" s="230"/>
      <c r="AT55" s="143"/>
      <c r="AU55" s="143"/>
      <c r="AV55" s="143"/>
      <c r="AW55" s="143"/>
      <c r="AX55" s="143"/>
      <c r="AY55" s="143"/>
      <c r="AZ55" s="143"/>
      <c r="BA55" s="143"/>
      <c r="BB55" s="143"/>
    </row>
    <row r="56" spans="1:54" s="204" customFormat="1" ht="12.75" customHeight="1">
      <c r="A56" s="30"/>
      <c r="B56" s="185"/>
      <c r="C56" s="185"/>
      <c r="D56" s="185"/>
      <c r="E56" s="15"/>
      <c r="F56" s="15"/>
      <c r="G56" s="15"/>
      <c r="H56" s="15"/>
      <c r="I56" s="15"/>
      <c r="J56" s="15"/>
      <c r="K56" s="15"/>
      <c r="L56" s="15"/>
      <c r="O56" s="15"/>
      <c r="P56" s="15"/>
      <c r="Q56" s="15"/>
      <c r="R56" s="15"/>
      <c r="S56" s="15"/>
      <c r="V56" s="185"/>
      <c r="W56" s="30"/>
      <c r="X56" s="185"/>
      <c r="AE56" s="143"/>
      <c r="AF56" s="143"/>
      <c r="AG56" s="143"/>
      <c r="AH56" s="143"/>
      <c r="AI56" s="143"/>
      <c r="AJ56" s="143"/>
      <c r="AK56" s="143"/>
      <c r="AL56" s="143"/>
      <c r="AM56" s="143"/>
      <c r="AN56" s="143"/>
      <c r="AO56" s="143"/>
      <c r="AP56" s="143"/>
      <c r="AQ56" s="32"/>
      <c r="AR56" s="143"/>
      <c r="AS56" s="23"/>
      <c r="AT56" s="143"/>
      <c r="AU56" s="143"/>
      <c r="AV56" s="143"/>
      <c r="AW56" s="143"/>
      <c r="AX56" s="143"/>
      <c r="AY56" s="143"/>
      <c r="AZ56" s="143"/>
      <c r="BA56" s="143"/>
      <c r="BB56" s="143"/>
    </row>
    <row r="57" spans="1:54" s="204" customFormat="1">
      <c r="A57" s="30"/>
      <c r="B57" s="185"/>
      <c r="C57" s="185"/>
      <c r="D57" s="185"/>
      <c r="E57" s="15"/>
      <c r="F57" s="15"/>
      <c r="G57" s="15"/>
      <c r="H57" s="15"/>
      <c r="I57" s="15"/>
      <c r="J57" s="15"/>
      <c r="K57" s="15"/>
      <c r="L57" s="15"/>
      <c r="O57" s="15"/>
      <c r="P57" s="15"/>
      <c r="Q57" s="15"/>
      <c r="R57" s="15"/>
      <c r="S57" s="15"/>
      <c r="V57" s="185"/>
      <c r="W57" s="30"/>
      <c r="X57" s="185"/>
      <c r="AE57" s="143"/>
      <c r="AF57" s="143"/>
      <c r="AG57" s="143"/>
      <c r="AH57" s="143"/>
      <c r="AI57" s="143"/>
      <c r="AJ57" s="143"/>
      <c r="AK57" s="143"/>
      <c r="AL57" s="143"/>
      <c r="AM57" s="143"/>
      <c r="AN57" s="143"/>
      <c r="AO57" s="143"/>
      <c r="AP57" s="143"/>
      <c r="AQ57" s="25"/>
      <c r="AR57" s="143"/>
      <c r="AS57" s="205"/>
      <c r="AT57" s="143"/>
      <c r="AU57" s="143"/>
      <c r="AV57" s="143"/>
      <c r="AW57" s="143"/>
      <c r="AX57" s="143"/>
      <c r="AY57" s="143"/>
      <c r="AZ57" s="143"/>
      <c r="BA57" s="143"/>
      <c r="BB57" s="143"/>
    </row>
    <row r="58" spans="1:54" s="204" customFormat="1" ht="12.75" customHeight="1">
      <c r="A58" s="31"/>
      <c r="B58" s="52"/>
      <c r="C58" s="52"/>
      <c r="D58" s="52"/>
      <c r="E58" s="15"/>
      <c r="F58" s="15"/>
      <c r="G58" s="15"/>
      <c r="H58" s="15"/>
      <c r="I58" s="15"/>
      <c r="J58" s="15"/>
      <c r="K58" s="15"/>
      <c r="L58" s="15"/>
      <c r="O58" s="15"/>
      <c r="P58" s="15"/>
      <c r="Q58" s="15"/>
      <c r="R58" s="15"/>
      <c r="S58" s="15"/>
      <c r="V58" s="52"/>
      <c r="W58" s="31"/>
      <c r="X58" s="52"/>
      <c r="AE58" s="143"/>
      <c r="AF58" s="143"/>
      <c r="AG58" s="143"/>
      <c r="AH58" s="143"/>
      <c r="AI58" s="143"/>
      <c r="AJ58" s="143"/>
      <c r="AK58" s="143"/>
      <c r="AL58" s="143"/>
      <c r="AM58" s="143"/>
      <c r="AN58" s="143"/>
      <c r="AO58" s="143"/>
      <c r="AP58" s="143"/>
      <c r="AQ58" s="205"/>
      <c r="AR58" s="143"/>
      <c r="AS58" s="205"/>
      <c r="AT58" s="143"/>
      <c r="AU58" s="143"/>
      <c r="AV58" s="143"/>
      <c r="AW58" s="143"/>
      <c r="AX58" s="143"/>
      <c r="AY58" s="143"/>
      <c r="AZ58" s="143"/>
      <c r="BA58" s="143"/>
      <c r="BB58" s="143"/>
    </row>
    <row r="59" spans="1:54" s="204" customFormat="1" ht="12.75" customHeight="1">
      <c r="A59" s="31"/>
      <c r="B59" s="143"/>
      <c r="C59" s="143"/>
      <c r="D59" s="143"/>
      <c r="E59" s="15"/>
      <c r="F59" s="15"/>
      <c r="G59" s="15"/>
      <c r="H59" s="15"/>
      <c r="I59" s="15"/>
      <c r="J59" s="15"/>
      <c r="K59" s="15"/>
      <c r="L59" s="15"/>
      <c r="O59" s="15"/>
      <c r="P59" s="15"/>
      <c r="Q59" s="15"/>
      <c r="R59" s="15"/>
      <c r="S59" s="15"/>
      <c r="V59" s="143"/>
      <c r="W59" s="31"/>
      <c r="X59" s="143"/>
      <c r="AE59" s="143"/>
      <c r="AF59" s="14"/>
      <c r="AG59" s="14"/>
      <c r="AH59" s="14"/>
      <c r="AI59" s="14"/>
      <c r="AJ59" s="14"/>
      <c r="AK59" s="14"/>
      <c r="AL59" s="143"/>
      <c r="AM59" s="143"/>
      <c r="AN59" s="14"/>
      <c r="AO59" s="14"/>
      <c r="AP59" s="14"/>
      <c r="AQ59" s="205"/>
      <c r="AR59" s="14"/>
      <c r="AS59" s="205"/>
      <c r="AT59" s="143"/>
      <c r="AU59" s="143"/>
      <c r="AV59" s="14"/>
      <c r="AW59" s="14"/>
      <c r="AX59" s="14"/>
      <c r="AY59" s="143"/>
      <c r="AZ59" s="14"/>
      <c r="BA59" s="14"/>
      <c r="BB59" s="14"/>
    </row>
    <row r="60" spans="1:54" s="204" customFormat="1" ht="12.75" customHeight="1">
      <c r="A60" s="31"/>
      <c r="B60" s="14"/>
      <c r="C60" s="143"/>
      <c r="D60" s="143"/>
      <c r="E60" s="15"/>
      <c r="F60" s="15"/>
      <c r="G60" s="15"/>
      <c r="H60" s="15"/>
      <c r="I60" s="15"/>
      <c r="J60" s="15"/>
      <c r="K60" s="15"/>
      <c r="L60" s="15"/>
      <c r="O60" s="15"/>
      <c r="P60" s="15"/>
      <c r="Q60" s="15"/>
      <c r="R60" s="15"/>
      <c r="S60" s="15"/>
      <c r="V60" s="14"/>
      <c r="W60" s="31"/>
      <c r="X60" s="14"/>
      <c r="AE60" s="143"/>
      <c r="AF60" s="14"/>
      <c r="AG60" s="14"/>
      <c r="AH60" s="14"/>
      <c r="AI60" s="14"/>
      <c r="AJ60" s="14"/>
      <c r="AK60" s="14"/>
      <c r="AL60" s="143"/>
      <c r="AM60" s="143"/>
      <c r="AN60" s="14"/>
      <c r="AO60" s="14"/>
      <c r="AP60" s="14"/>
      <c r="AQ60" s="205"/>
      <c r="AR60" s="14"/>
      <c r="AS60" s="205"/>
      <c r="AT60" s="143"/>
      <c r="AU60" s="143"/>
      <c r="AV60" s="14"/>
      <c r="AW60" s="14"/>
      <c r="AX60" s="14"/>
      <c r="AY60" s="143"/>
      <c r="AZ60" s="14"/>
      <c r="BA60" s="14"/>
      <c r="BB60" s="14"/>
    </row>
    <row r="61" spans="1:54" s="204" customFormat="1" ht="12.75" customHeight="1">
      <c r="A61" s="31"/>
      <c r="B61" s="14"/>
      <c r="C61" s="143"/>
      <c r="D61" s="143"/>
      <c r="E61" s="15"/>
      <c r="F61" s="15"/>
      <c r="G61" s="15"/>
      <c r="H61" s="15"/>
      <c r="I61" s="15"/>
      <c r="J61" s="15"/>
      <c r="K61" s="15"/>
      <c r="L61" s="15"/>
      <c r="O61" s="15"/>
      <c r="P61" s="15"/>
      <c r="Q61" s="15"/>
      <c r="R61" s="15"/>
      <c r="S61" s="15"/>
      <c r="V61" s="14"/>
      <c r="W61" s="31"/>
      <c r="X61" s="14"/>
      <c r="AE61" s="143"/>
      <c r="AF61" s="14"/>
      <c r="AG61" s="14"/>
      <c r="AH61" s="14"/>
      <c r="AI61" s="14"/>
      <c r="AJ61" s="14"/>
      <c r="AK61" s="14"/>
      <c r="AL61" s="143"/>
      <c r="AM61" s="143"/>
      <c r="AN61" s="14"/>
      <c r="AO61" s="14"/>
      <c r="AP61" s="14"/>
      <c r="AQ61" s="32"/>
      <c r="AR61" s="14"/>
      <c r="AS61" s="33"/>
      <c r="AT61" s="143"/>
      <c r="AU61" s="143"/>
      <c r="AV61" s="14"/>
      <c r="AW61" s="14"/>
      <c r="AX61" s="14"/>
      <c r="AY61" s="143"/>
      <c r="AZ61" s="14"/>
      <c r="BA61" s="14"/>
      <c r="BB61" s="14"/>
    </row>
    <row r="62" spans="1:54" s="204" customFormat="1" ht="12.75" customHeight="1">
      <c r="A62" s="31"/>
      <c r="B62" s="14"/>
      <c r="C62" s="143"/>
      <c r="D62" s="143"/>
      <c r="E62" s="15"/>
      <c r="F62" s="15"/>
      <c r="G62" s="15"/>
      <c r="H62" s="15"/>
      <c r="I62" s="15"/>
      <c r="J62" s="15"/>
      <c r="K62" s="15"/>
      <c r="L62" s="15"/>
      <c r="O62" s="15"/>
      <c r="P62" s="15"/>
      <c r="Q62" s="15"/>
      <c r="R62" s="15"/>
      <c r="S62" s="15"/>
      <c r="V62" s="14"/>
      <c r="W62" s="31"/>
      <c r="X62" s="14"/>
      <c r="AE62" s="143"/>
      <c r="AF62" s="14"/>
      <c r="AG62" s="14"/>
      <c r="AH62" s="14"/>
      <c r="AI62" s="14"/>
      <c r="AJ62" s="14"/>
      <c r="AK62" s="14"/>
      <c r="AL62" s="143"/>
      <c r="AM62" s="143"/>
      <c r="AN62" s="14"/>
      <c r="AO62" s="14"/>
      <c r="AP62" s="14"/>
      <c r="AQ62" s="182"/>
      <c r="AR62" s="14"/>
      <c r="AS62" s="33"/>
      <c r="AT62" s="143"/>
      <c r="AU62" s="143"/>
      <c r="AV62" s="14"/>
      <c r="AW62" s="14"/>
      <c r="AX62" s="14"/>
      <c r="AY62" s="143"/>
      <c r="AZ62" s="14"/>
      <c r="BA62" s="14"/>
      <c r="BB62" s="14"/>
    </row>
    <row r="63" spans="1:54" s="204" customFormat="1" ht="12.75" customHeight="1">
      <c r="A63" s="31"/>
      <c r="B63" s="14"/>
      <c r="C63" s="143"/>
      <c r="D63" s="143"/>
      <c r="E63" s="15"/>
      <c r="F63" s="15"/>
      <c r="G63" s="15"/>
      <c r="H63" s="15"/>
      <c r="I63" s="15"/>
      <c r="J63" s="15"/>
      <c r="K63" s="15"/>
      <c r="L63" s="15"/>
      <c r="O63" s="15"/>
      <c r="P63" s="15"/>
      <c r="Q63" s="15"/>
      <c r="R63" s="15"/>
      <c r="S63" s="15"/>
      <c r="V63" s="14"/>
      <c r="W63" s="31"/>
      <c r="X63" s="14"/>
      <c r="AE63" s="143"/>
      <c r="AF63" s="14"/>
      <c r="AG63" s="14"/>
      <c r="AH63" s="14"/>
      <c r="AI63" s="14"/>
      <c r="AJ63" s="14"/>
      <c r="AK63" s="14"/>
      <c r="AL63" s="143"/>
      <c r="AM63" s="143"/>
      <c r="AN63" s="14"/>
      <c r="AO63" s="14"/>
      <c r="AP63" s="14"/>
      <c r="AQ63" s="182"/>
      <c r="AR63" s="14"/>
      <c r="AS63" s="33"/>
      <c r="AT63" s="143"/>
      <c r="AU63" s="143"/>
      <c r="AV63" s="14"/>
      <c r="AW63" s="14"/>
      <c r="AX63" s="14"/>
      <c r="AY63" s="143"/>
      <c r="AZ63" s="14"/>
      <c r="BA63" s="14"/>
      <c r="BB63" s="14"/>
    </row>
    <row r="64" spans="1:54" s="204" customFormat="1" ht="12.75" customHeight="1">
      <c r="A64" s="31"/>
      <c r="B64" s="14"/>
      <c r="C64" s="143"/>
      <c r="D64" s="143"/>
      <c r="E64" s="15"/>
      <c r="F64" s="15"/>
      <c r="G64" s="15"/>
      <c r="H64" s="15"/>
      <c r="I64" s="15"/>
      <c r="J64" s="15"/>
      <c r="K64" s="15"/>
      <c r="L64" s="15"/>
      <c r="O64" s="15"/>
      <c r="P64" s="15"/>
      <c r="Q64" s="15"/>
      <c r="R64" s="15"/>
      <c r="S64" s="15"/>
      <c r="V64" s="14"/>
      <c r="W64" s="31"/>
      <c r="X64" s="14"/>
      <c r="AE64" s="143"/>
      <c r="AF64" s="14"/>
      <c r="AG64" s="14"/>
      <c r="AH64" s="14"/>
      <c r="AI64" s="14"/>
      <c r="AJ64" s="14"/>
      <c r="AK64" s="14"/>
      <c r="AL64" s="143"/>
      <c r="AM64" s="143"/>
      <c r="AN64" s="14"/>
      <c r="AO64" s="14"/>
      <c r="AP64" s="14"/>
      <c r="AQ64" s="231"/>
      <c r="AR64" s="14"/>
      <c r="AS64" s="232"/>
      <c r="AT64" s="143"/>
      <c r="AU64" s="143"/>
      <c r="AV64" s="14"/>
      <c r="AW64" s="14"/>
      <c r="AX64" s="14"/>
      <c r="AY64" s="143"/>
      <c r="AZ64" s="14"/>
      <c r="BA64" s="14"/>
      <c r="BB64" s="14"/>
    </row>
    <row r="65" spans="1:54" s="204" customFormat="1" ht="12.75" customHeight="1">
      <c r="A65" s="31"/>
      <c r="B65" s="14"/>
      <c r="C65" s="143"/>
      <c r="D65" s="143"/>
      <c r="E65" s="15"/>
      <c r="F65" s="15"/>
      <c r="G65" s="15"/>
      <c r="H65" s="15"/>
      <c r="I65" s="15"/>
      <c r="J65" s="15"/>
      <c r="K65" s="15"/>
      <c r="L65" s="15"/>
      <c r="O65" s="15"/>
      <c r="P65" s="15"/>
      <c r="Q65" s="15"/>
      <c r="R65" s="15"/>
      <c r="S65" s="15"/>
      <c r="V65" s="14"/>
      <c r="W65" s="31"/>
      <c r="X65" s="14"/>
      <c r="AE65" s="143"/>
      <c r="AF65" s="14"/>
      <c r="AG65" s="14"/>
      <c r="AH65" s="14"/>
      <c r="AI65" s="14"/>
      <c r="AJ65" s="14"/>
      <c r="AK65" s="14"/>
      <c r="AL65" s="143"/>
      <c r="AM65" s="143"/>
      <c r="AN65" s="14"/>
      <c r="AO65" s="14"/>
      <c r="AP65" s="14"/>
      <c r="AQ65" s="182"/>
      <c r="AR65" s="14"/>
      <c r="AS65" s="233"/>
      <c r="AT65" s="143"/>
      <c r="AU65" s="143"/>
      <c r="AV65" s="14"/>
      <c r="AW65" s="14"/>
      <c r="AX65" s="14"/>
      <c r="AY65" s="143"/>
      <c r="AZ65" s="14"/>
      <c r="BA65" s="14"/>
      <c r="BB65" s="14"/>
    </row>
    <row r="66" spans="1:54" s="204" customFormat="1" ht="12.75" customHeight="1">
      <c r="A66" s="31"/>
      <c r="B66" s="14"/>
      <c r="C66" s="143"/>
      <c r="D66" s="143"/>
      <c r="E66" s="15"/>
      <c r="F66" s="15"/>
      <c r="G66" s="15"/>
      <c r="H66" s="15"/>
      <c r="I66" s="15"/>
      <c r="J66" s="15"/>
      <c r="K66" s="15"/>
      <c r="L66" s="15"/>
      <c r="O66" s="15"/>
      <c r="P66" s="15"/>
      <c r="Q66" s="15"/>
      <c r="R66" s="15"/>
      <c r="S66" s="15"/>
      <c r="V66" s="14"/>
      <c r="W66" s="31"/>
      <c r="X66" s="14"/>
      <c r="AE66" s="143"/>
      <c r="AF66" s="14"/>
      <c r="AG66" s="14"/>
      <c r="AH66" s="14"/>
      <c r="AI66" s="14"/>
      <c r="AJ66" s="14"/>
      <c r="AK66" s="14"/>
      <c r="AL66" s="143"/>
      <c r="AM66" s="143"/>
      <c r="AN66" s="14"/>
      <c r="AO66" s="14"/>
      <c r="AP66" s="14"/>
      <c r="AQ66" s="233"/>
      <c r="AR66" s="14"/>
      <c r="AS66" s="233"/>
      <c r="AT66" s="143"/>
      <c r="AU66" s="143"/>
      <c r="AV66" s="14"/>
      <c r="AW66" s="14"/>
      <c r="AX66" s="14"/>
      <c r="AY66" s="143"/>
      <c r="AZ66" s="14"/>
      <c r="BA66" s="14"/>
      <c r="BB66" s="14"/>
    </row>
    <row r="67" spans="1:54" s="204" customFormat="1" ht="12.75" customHeight="1">
      <c r="A67" s="31"/>
      <c r="B67" s="14"/>
      <c r="C67" s="143"/>
      <c r="D67" s="143"/>
      <c r="E67" s="15"/>
      <c r="F67" s="15"/>
      <c r="G67" s="15"/>
      <c r="H67" s="15"/>
      <c r="I67" s="15"/>
      <c r="J67" s="15"/>
      <c r="K67" s="15"/>
      <c r="L67" s="15"/>
      <c r="O67" s="15"/>
      <c r="P67" s="15"/>
      <c r="Q67" s="15"/>
      <c r="R67" s="15"/>
      <c r="S67" s="15"/>
      <c r="V67" s="14"/>
      <c r="W67" s="31"/>
      <c r="X67" s="14"/>
      <c r="AH67" s="14"/>
      <c r="AI67" s="14"/>
      <c r="AJ67" s="14"/>
      <c r="AK67" s="14"/>
      <c r="AL67" s="143"/>
      <c r="AM67" s="143"/>
      <c r="AN67" s="14"/>
      <c r="AO67" s="14"/>
      <c r="AP67" s="14"/>
      <c r="AQ67" s="32"/>
      <c r="AR67" s="14"/>
      <c r="AS67" s="23"/>
      <c r="AT67" s="143"/>
      <c r="AU67" s="143"/>
      <c r="AV67" s="14"/>
      <c r="AW67" s="14"/>
      <c r="AX67" s="14"/>
      <c r="AY67" s="143"/>
      <c r="AZ67" s="14"/>
      <c r="BA67" s="14"/>
      <c r="BB67" s="14"/>
    </row>
    <row r="68" spans="1:54" s="204" customFormat="1" ht="12.75" customHeight="1">
      <c r="A68" s="31"/>
      <c r="B68" s="14"/>
      <c r="C68" s="143"/>
      <c r="D68" s="143"/>
      <c r="E68" s="15"/>
      <c r="F68" s="15"/>
      <c r="G68" s="15"/>
      <c r="H68" s="15"/>
      <c r="I68" s="15"/>
      <c r="J68" s="15"/>
      <c r="K68" s="15"/>
      <c r="L68" s="15"/>
      <c r="O68" s="15"/>
      <c r="P68" s="15"/>
      <c r="Q68" s="15"/>
      <c r="R68" s="15"/>
      <c r="S68" s="15"/>
      <c r="V68" s="14"/>
      <c r="W68" s="31"/>
      <c r="X68" s="14"/>
      <c r="AH68" s="14"/>
      <c r="AI68" s="14"/>
      <c r="AJ68" s="14"/>
      <c r="AK68" s="14"/>
      <c r="AL68" s="143"/>
      <c r="AM68" s="143"/>
      <c r="AN68" s="14"/>
      <c r="AO68" s="14"/>
      <c r="AP68" s="14"/>
      <c r="AQ68" s="14"/>
      <c r="AR68" s="14"/>
      <c r="AS68" s="23"/>
      <c r="AT68" s="143"/>
      <c r="AU68" s="143"/>
      <c r="AV68" s="14"/>
      <c r="AW68" s="14"/>
      <c r="AX68" s="14"/>
      <c r="AY68" s="143"/>
      <c r="AZ68" s="14"/>
      <c r="BA68" s="14"/>
      <c r="BB68" s="14"/>
    </row>
    <row r="69" spans="1:54" s="204" customFormat="1" ht="12.75" customHeight="1">
      <c r="A69" s="31"/>
      <c r="B69" s="14"/>
      <c r="C69" s="143"/>
      <c r="D69" s="143"/>
      <c r="E69" s="15"/>
      <c r="F69" s="15"/>
      <c r="G69" s="15"/>
      <c r="H69" s="15"/>
      <c r="I69" s="15"/>
      <c r="J69" s="15"/>
      <c r="K69" s="15"/>
      <c r="L69" s="15"/>
      <c r="O69" s="15"/>
      <c r="P69" s="15"/>
      <c r="Q69" s="15"/>
      <c r="R69" s="15"/>
      <c r="S69" s="15"/>
      <c r="V69" s="14"/>
      <c r="W69" s="31"/>
      <c r="X69" s="14"/>
      <c r="AH69" s="14"/>
      <c r="AI69" s="14"/>
      <c r="AJ69" s="14"/>
      <c r="AK69" s="14"/>
      <c r="AL69" s="143"/>
      <c r="AM69" s="143"/>
      <c r="AN69" s="14"/>
      <c r="AO69" s="14"/>
      <c r="AP69" s="14"/>
      <c r="AQ69" s="39"/>
      <c r="AR69" s="14"/>
      <c r="AS69" s="23"/>
      <c r="AT69" s="143"/>
      <c r="AU69" s="143"/>
      <c r="AV69" s="14"/>
      <c r="AW69" s="14"/>
      <c r="AX69" s="14"/>
      <c r="AY69" s="143"/>
      <c r="AZ69" s="14"/>
      <c r="BA69" s="14"/>
      <c r="BB69" s="14"/>
    </row>
    <row r="70" spans="1:54" s="204" customFormat="1">
      <c r="A70" s="31"/>
      <c r="B70" s="14"/>
      <c r="C70" s="143"/>
      <c r="D70" s="143"/>
      <c r="E70" s="15"/>
      <c r="F70" s="15"/>
      <c r="G70" s="15"/>
      <c r="H70" s="15"/>
      <c r="I70" s="15"/>
      <c r="J70" s="15"/>
      <c r="O70" s="15"/>
      <c r="P70" s="15"/>
      <c r="Q70" s="15"/>
      <c r="R70" s="15"/>
      <c r="S70" s="15"/>
      <c r="V70" s="14"/>
      <c r="W70" s="31"/>
      <c r="X70" s="14"/>
      <c r="AH70" s="14"/>
      <c r="AI70" s="14"/>
      <c r="AJ70" s="14"/>
      <c r="AK70" s="14"/>
      <c r="AL70" s="143"/>
      <c r="AM70" s="143"/>
      <c r="AN70" s="14"/>
      <c r="AO70" s="14"/>
      <c r="AP70" s="14"/>
      <c r="AQ70" s="143"/>
      <c r="AR70" s="14"/>
      <c r="AS70" s="23"/>
      <c r="AT70" s="143"/>
      <c r="AU70" s="143"/>
      <c r="AV70" s="14"/>
      <c r="AW70" s="14"/>
      <c r="AX70" s="14"/>
      <c r="AY70" s="143"/>
      <c r="AZ70" s="14"/>
      <c r="BA70" s="14"/>
      <c r="BB70" s="14"/>
    </row>
    <row r="71" spans="1:54" s="204" customFormat="1">
      <c r="A71" s="31"/>
      <c r="B71" s="14"/>
      <c r="C71" s="143"/>
      <c r="D71" s="143"/>
      <c r="E71" s="36"/>
      <c r="F71" s="36"/>
      <c r="G71" s="36"/>
      <c r="H71" s="36"/>
      <c r="I71" s="36"/>
      <c r="J71" s="36"/>
      <c r="O71" s="36"/>
      <c r="P71" s="36"/>
      <c r="Q71" s="36"/>
      <c r="R71" s="36"/>
      <c r="S71" s="36"/>
      <c r="V71" s="14"/>
      <c r="W71" s="31"/>
      <c r="X71" s="14"/>
      <c r="AH71" s="14"/>
      <c r="AI71" s="14"/>
      <c r="AJ71" s="14"/>
      <c r="AK71" s="14"/>
      <c r="AL71" s="143"/>
      <c r="AM71" s="143"/>
      <c r="AN71" s="14"/>
      <c r="AO71" s="14"/>
      <c r="AP71" s="14"/>
      <c r="AQ71" s="143"/>
      <c r="AR71" s="14"/>
      <c r="AS71" s="23"/>
      <c r="AT71" s="143"/>
      <c r="AU71" s="143"/>
      <c r="AV71" s="14"/>
      <c r="AW71" s="14"/>
      <c r="AX71" s="14"/>
      <c r="AY71" s="143"/>
      <c r="AZ71" s="14"/>
      <c r="BA71" s="14"/>
      <c r="BB71" s="14"/>
    </row>
    <row r="72" spans="1:54" s="204" customFormat="1">
      <c r="A72" s="31"/>
      <c r="B72" s="14"/>
      <c r="C72" s="143"/>
      <c r="D72" s="143"/>
      <c r="E72" s="37"/>
      <c r="F72" s="14"/>
      <c r="G72" s="14"/>
      <c r="H72" s="14"/>
      <c r="I72" s="14"/>
      <c r="J72" s="14"/>
      <c r="O72" s="37"/>
      <c r="P72" s="37"/>
      <c r="Q72" s="14"/>
      <c r="R72" s="14"/>
      <c r="S72" s="14"/>
      <c r="V72" s="14"/>
      <c r="W72" s="31"/>
      <c r="X72" s="14"/>
      <c r="AH72" s="15"/>
      <c r="AI72" s="15"/>
      <c r="AJ72" s="15"/>
      <c r="AK72" s="15"/>
      <c r="AL72" s="15"/>
      <c r="AM72" s="15"/>
      <c r="AN72" s="15"/>
      <c r="AO72" s="15"/>
      <c r="AP72" s="15"/>
      <c r="AQ72" s="15"/>
      <c r="AR72" s="15"/>
      <c r="AS72" s="15"/>
      <c r="AT72" s="15"/>
      <c r="AU72" s="15"/>
      <c r="AV72" s="15"/>
      <c r="AW72" s="15"/>
      <c r="AX72" s="15"/>
      <c r="AY72" s="15"/>
      <c r="AZ72" s="15"/>
      <c r="BA72" s="15"/>
      <c r="BB72" s="15"/>
    </row>
    <row r="73" spans="1:54" s="204" customFormat="1" ht="12.75" customHeight="1">
      <c r="A73" s="31"/>
      <c r="B73" s="14"/>
      <c r="C73" s="183"/>
      <c r="D73" s="183"/>
      <c r="E73" s="37"/>
      <c r="F73" s="14"/>
      <c r="G73" s="14"/>
      <c r="H73" s="14"/>
      <c r="I73" s="14"/>
      <c r="J73" s="14"/>
      <c r="O73" s="37"/>
      <c r="P73" s="37"/>
      <c r="Q73" s="14"/>
      <c r="R73" s="14"/>
      <c r="S73" s="14"/>
      <c r="V73" s="14"/>
      <c r="W73" s="31"/>
      <c r="X73" s="14"/>
      <c r="AH73" s="15"/>
      <c r="AI73" s="15"/>
      <c r="AJ73" s="15"/>
      <c r="AK73" s="15"/>
      <c r="AL73" s="15"/>
      <c r="AM73" s="15"/>
      <c r="AN73" s="15"/>
      <c r="AO73" s="15"/>
      <c r="AP73" s="15"/>
      <c r="AQ73" s="15"/>
      <c r="AR73" s="15"/>
      <c r="AS73" s="15"/>
      <c r="AT73" s="15"/>
      <c r="AU73" s="15"/>
      <c r="AV73" s="15"/>
      <c r="AW73" s="15"/>
      <c r="AX73" s="15"/>
      <c r="AY73" s="15"/>
      <c r="AZ73" s="15"/>
      <c r="BA73" s="15"/>
      <c r="BB73" s="15"/>
    </row>
    <row r="74" spans="1:54" s="204" customFormat="1" ht="12.75" customHeight="1">
      <c r="A74" s="31"/>
      <c r="B74" s="14"/>
      <c r="C74" s="183"/>
      <c r="D74" s="183"/>
      <c r="E74" s="37"/>
      <c r="F74" s="14"/>
      <c r="G74" s="14"/>
      <c r="H74" s="14"/>
      <c r="I74" s="14"/>
      <c r="J74" s="14"/>
      <c r="K74" s="37"/>
      <c r="L74" s="14"/>
      <c r="O74" s="37"/>
      <c r="P74" s="37"/>
      <c r="Q74" s="14"/>
      <c r="R74" s="14"/>
      <c r="S74" s="14"/>
      <c r="V74" s="14"/>
      <c r="W74" s="31"/>
      <c r="X74" s="14"/>
      <c r="AH74" s="15"/>
      <c r="AI74" s="15"/>
      <c r="AJ74" s="15"/>
      <c r="AK74" s="15"/>
      <c r="AL74" s="15"/>
      <c r="AM74" s="15"/>
      <c r="AN74" s="15"/>
      <c r="AO74" s="15"/>
      <c r="AP74" s="15"/>
      <c r="AQ74" s="15"/>
      <c r="AR74" s="15"/>
      <c r="AS74" s="15"/>
      <c r="AT74" s="15"/>
      <c r="AU74" s="15"/>
      <c r="AV74" s="15"/>
      <c r="AW74" s="15"/>
      <c r="AX74" s="15"/>
      <c r="AY74" s="15"/>
      <c r="AZ74" s="15"/>
      <c r="BA74" s="15"/>
      <c r="BB74" s="15"/>
    </row>
    <row r="75" spans="1:54" s="204" customFormat="1" ht="12.75" customHeight="1">
      <c r="A75" s="31"/>
      <c r="B75" s="14"/>
      <c r="C75" s="38"/>
      <c r="D75" s="38"/>
      <c r="E75" s="37"/>
      <c r="F75" s="14"/>
      <c r="G75" s="14"/>
      <c r="H75" s="14"/>
      <c r="I75" s="14"/>
      <c r="J75" s="14"/>
      <c r="K75" s="37"/>
      <c r="L75" s="14"/>
      <c r="O75" s="37"/>
      <c r="P75" s="37"/>
      <c r="Q75" s="14"/>
      <c r="R75" s="14"/>
      <c r="S75" s="14"/>
      <c r="V75" s="14"/>
      <c r="W75" s="31"/>
      <c r="X75" s="14"/>
      <c r="AE75" s="15"/>
      <c r="AF75" s="15"/>
      <c r="AG75" s="15"/>
      <c r="AH75" s="15"/>
      <c r="AI75" s="15"/>
      <c r="AJ75" s="15"/>
      <c r="AK75" s="15"/>
      <c r="AL75" s="15"/>
      <c r="AM75" s="15"/>
      <c r="AN75" s="15"/>
      <c r="AO75" s="15"/>
      <c r="AP75" s="15"/>
      <c r="AQ75" s="15"/>
      <c r="AR75" s="15"/>
      <c r="AS75" s="15"/>
      <c r="AT75" s="15"/>
      <c r="AU75" s="15"/>
      <c r="AV75" s="15"/>
      <c r="AW75" s="15"/>
      <c r="AX75" s="15"/>
      <c r="AY75" s="15"/>
      <c r="AZ75" s="15"/>
      <c r="BA75" s="15"/>
      <c r="BB75" s="15"/>
    </row>
    <row r="76" spans="1:54" s="204" customFormat="1" ht="12.75" customHeight="1">
      <c r="A76" s="31"/>
      <c r="B76" s="14"/>
      <c r="C76" s="18"/>
      <c r="D76" s="18"/>
      <c r="E76" s="37"/>
      <c r="F76" s="14"/>
      <c r="G76" s="14"/>
      <c r="H76" s="14"/>
      <c r="I76" s="14"/>
      <c r="J76" s="14"/>
      <c r="K76" s="37"/>
      <c r="L76" s="14"/>
      <c r="O76" s="37"/>
      <c r="P76" s="37"/>
      <c r="Q76" s="14"/>
      <c r="R76" s="14"/>
      <c r="S76" s="14"/>
      <c r="V76" s="14"/>
      <c r="W76" s="31"/>
      <c r="X76" s="14"/>
      <c r="AE76" s="15"/>
      <c r="AF76" s="15"/>
      <c r="AG76" s="15"/>
      <c r="AH76" s="15"/>
      <c r="AI76" s="15"/>
      <c r="AJ76" s="15"/>
      <c r="AK76" s="15"/>
      <c r="AL76" s="15"/>
      <c r="AM76" s="15"/>
      <c r="AN76" s="15"/>
      <c r="AO76" s="15"/>
      <c r="AP76" s="15"/>
      <c r="AQ76" s="15"/>
      <c r="AR76" s="15"/>
      <c r="AS76" s="15"/>
      <c r="AT76" s="15"/>
      <c r="AU76" s="15"/>
      <c r="AV76" s="15"/>
      <c r="AW76" s="15"/>
      <c r="AX76" s="15"/>
      <c r="AY76" s="15"/>
      <c r="AZ76" s="15"/>
      <c r="BA76" s="15"/>
      <c r="BB76" s="15"/>
    </row>
    <row r="77" spans="1:54" s="204" customFormat="1" ht="12.75" customHeight="1">
      <c r="A77" s="31"/>
      <c r="B77" s="14"/>
      <c r="C77" s="18"/>
      <c r="D77" s="18"/>
      <c r="E77" s="37"/>
      <c r="F77" s="14"/>
      <c r="G77" s="14"/>
      <c r="H77" s="14"/>
      <c r="I77" s="14"/>
      <c r="J77" s="14"/>
      <c r="K77" s="37"/>
      <c r="L77" s="14"/>
      <c r="O77" s="37"/>
      <c r="P77" s="37"/>
      <c r="Q77" s="14"/>
      <c r="R77" s="14"/>
      <c r="S77" s="14"/>
      <c r="V77" s="14"/>
      <c r="W77" s="31"/>
      <c r="X77" s="14"/>
      <c r="AE77" s="15"/>
      <c r="AF77" s="15"/>
      <c r="AG77" s="15"/>
      <c r="AH77" s="15"/>
      <c r="AI77" s="15"/>
      <c r="AJ77" s="15"/>
      <c r="AK77" s="15"/>
      <c r="AL77" s="15"/>
      <c r="AM77" s="15"/>
      <c r="AN77" s="15"/>
      <c r="AO77" s="15"/>
      <c r="AP77" s="15"/>
      <c r="AQ77" s="15"/>
      <c r="AR77" s="15"/>
      <c r="AS77" s="15"/>
      <c r="AT77" s="15"/>
      <c r="AU77" s="15"/>
      <c r="AV77" s="15"/>
      <c r="AW77" s="15"/>
      <c r="AX77" s="15"/>
      <c r="AY77" s="15"/>
      <c r="AZ77" s="15"/>
      <c r="BA77" s="15"/>
      <c r="BB77" s="15"/>
    </row>
    <row r="78" spans="1:54" s="204" customFormat="1" ht="12.75" customHeight="1">
      <c r="A78" s="31"/>
      <c r="B78" s="14"/>
      <c r="C78" s="23"/>
      <c r="D78" s="23"/>
      <c r="E78" s="37"/>
      <c r="F78" s="14"/>
      <c r="G78" s="14"/>
      <c r="H78" s="14"/>
      <c r="I78" s="14"/>
      <c r="J78" s="14"/>
      <c r="K78" s="37"/>
      <c r="L78" s="14"/>
      <c r="O78" s="37"/>
      <c r="P78" s="37"/>
      <c r="Q78" s="14"/>
      <c r="R78" s="14"/>
      <c r="S78" s="14"/>
      <c r="V78" s="14"/>
      <c r="W78" s="31"/>
      <c r="X78" s="14"/>
      <c r="AE78" s="15"/>
      <c r="AF78" s="15"/>
      <c r="AG78" s="15"/>
      <c r="AH78" s="15"/>
      <c r="AI78" s="15"/>
      <c r="AJ78" s="15"/>
      <c r="AK78" s="15"/>
      <c r="AL78" s="15"/>
      <c r="AM78" s="15"/>
      <c r="AN78" s="15"/>
      <c r="AO78" s="15"/>
      <c r="AP78" s="15"/>
      <c r="AQ78" s="15"/>
      <c r="AR78" s="15"/>
      <c r="AS78" s="15"/>
      <c r="AT78" s="15"/>
      <c r="AU78" s="15"/>
      <c r="AV78" s="15"/>
      <c r="AW78" s="15"/>
      <c r="AX78" s="15"/>
      <c r="AY78" s="15"/>
      <c r="AZ78" s="15"/>
      <c r="BA78" s="15"/>
      <c r="BB78" s="15"/>
    </row>
    <row r="79" spans="1:54" s="204" customFormat="1" ht="12.75" customHeight="1">
      <c r="A79" s="15"/>
      <c r="B79" s="15"/>
      <c r="C79" s="15"/>
      <c r="D79" s="15"/>
      <c r="E79" s="19"/>
      <c r="F79" s="19"/>
      <c r="G79" s="15"/>
      <c r="H79" s="15"/>
      <c r="I79" s="15"/>
      <c r="J79" s="15"/>
      <c r="K79" s="19"/>
      <c r="L79" s="19"/>
      <c r="O79" s="19"/>
      <c r="P79" s="19"/>
      <c r="Q79" s="19"/>
      <c r="R79" s="19"/>
      <c r="S79" s="19"/>
      <c r="V79" s="15"/>
      <c r="W79" s="15"/>
      <c r="X79" s="15"/>
      <c r="AE79" s="15"/>
      <c r="AF79" s="15"/>
      <c r="AG79" s="15"/>
      <c r="AH79" s="15"/>
      <c r="AI79" s="15"/>
      <c r="AJ79" s="15"/>
      <c r="AK79" s="15"/>
      <c r="AL79" s="15"/>
      <c r="AM79" s="15"/>
      <c r="AN79" s="15"/>
      <c r="AO79" s="15"/>
      <c r="AP79" s="15"/>
      <c r="AQ79" s="15"/>
      <c r="AR79" s="15"/>
      <c r="AS79" s="15"/>
      <c r="AT79" s="15"/>
      <c r="AU79" s="15"/>
      <c r="AV79" s="15"/>
      <c r="AW79" s="15"/>
      <c r="AX79" s="15"/>
      <c r="AY79" s="15"/>
      <c r="AZ79" s="15"/>
      <c r="BA79" s="15"/>
      <c r="BB79" s="15"/>
    </row>
    <row r="80" spans="1:54" s="204" customFormat="1" ht="12.75" customHeight="1">
      <c r="A80" s="34"/>
      <c r="B80" s="15"/>
      <c r="C80" s="15"/>
      <c r="D80" s="15"/>
      <c r="E80" s="37"/>
      <c r="F80" s="14"/>
      <c r="G80" s="14"/>
      <c r="H80" s="14"/>
      <c r="I80" s="14"/>
      <c r="J80" s="14"/>
      <c r="K80" s="37"/>
      <c r="L80" s="14"/>
      <c r="O80" s="37"/>
      <c r="P80" s="37"/>
      <c r="Q80" s="14"/>
      <c r="R80" s="14"/>
      <c r="S80" s="14"/>
      <c r="V80" s="15"/>
      <c r="W80" s="34"/>
      <c r="X80" s="15"/>
      <c r="AE80" s="15"/>
      <c r="AF80" s="15"/>
      <c r="AG80" s="15"/>
      <c r="AH80" s="15"/>
      <c r="AI80" s="15"/>
      <c r="AJ80" s="15"/>
      <c r="AK80" s="15"/>
      <c r="AL80" s="15"/>
      <c r="AM80" s="15"/>
      <c r="AN80" s="15"/>
      <c r="AO80" s="15"/>
      <c r="AP80" s="15"/>
      <c r="AQ80" s="15"/>
      <c r="AR80" s="15"/>
      <c r="AS80" s="15"/>
      <c r="AT80" s="15"/>
      <c r="AU80" s="15"/>
      <c r="AV80" s="15"/>
      <c r="AW80" s="15"/>
      <c r="AX80" s="15"/>
      <c r="AY80" s="15"/>
      <c r="AZ80" s="15"/>
      <c r="BA80" s="15"/>
      <c r="BB80" s="15"/>
    </row>
    <row r="81" spans="1:54" s="204" customFormat="1" ht="12.75" customHeight="1">
      <c r="A81" s="34"/>
      <c r="B81" s="15"/>
      <c r="C81" s="15"/>
      <c r="D81" s="15"/>
      <c r="E81" s="37"/>
      <c r="F81" s="14"/>
      <c r="G81" s="14"/>
      <c r="H81" s="14"/>
      <c r="I81" s="14"/>
      <c r="J81" s="14"/>
      <c r="K81" s="37"/>
      <c r="L81" s="14"/>
      <c r="O81" s="37"/>
      <c r="P81" s="37"/>
      <c r="Q81" s="14"/>
      <c r="R81" s="14"/>
      <c r="S81" s="14"/>
      <c r="V81" s="15"/>
      <c r="W81" s="34"/>
      <c r="X81" s="15"/>
      <c r="AE81" s="15"/>
      <c r="AF81" s="15"/>
      <c r="AG81" s="15"/>
      <c r="AH81" s="15"/>
      <c r="AI81" s="15"/>
      <c r="AJ81" s="15"/>
      <c r="AK81" s="15"/>
      <c r="AL81" s="15"/>
      <c r="AM81" s="15"/>
      <c r="AN81" s="15"/>
      <c r="AO81" s="15"/>
      <c r="AP81" s="15"/>
      <c r="AQ81" s="15"/>
      <c r="AR81" s="15"/>
      <c r="AS81" s="15"/>
      <c r="AT81" s="15"/>
      <c r="AU81" s="15"/>
      <c r="AV81" s="15"/>
      <c r="AW81" s="15"/>
      <c r="AX81" s="15"/>
      <c r="AY81" s="15"/>
      <c r="AZ81" s="15"/>
      <c r="BA81" s="15"/>
      <c r="BB81" s="15"/>
    </row>
    <row r="82" spans="1:54" s="204" customFormat="1" ht="12.75" customHeight="1">
      <c r="A82" s="34"/>
      <c r="B82" s="15"/>
      <c r="C82" s="15"/>
      <c r="D82" s="15"/>
      <c r="E82" s="37"/>
      <c r="F82" s="14"/>
      <c r="G82" s="14"/>
      <c r="H82" s="14"/>
      <c r="I82" s="14"/>
      <c r="J82" s="14"/>
      <c r="K82" s="37"/>
      <c r="L82" s="14"/>
      <c r="O82" s="37"/>
      <c r="P82" s="37"/>
      <c r="Q82" s="14"/>
      <c r="R82" s="14"/>
      <c r="S82" s="14"/>
      <c r="V82" s="15"/>
      <c r="W82" s="34"/>
      <c r="X82" s="15"/>
      <c r="AE82" s="15"/>
      <c r="AF82" s="15"/>
      <c r="AG82" s="15"/>
      <c r="AH82" s="15"/>
      <c r="AI82" s="15"/>
      <c r="AJ82" s="15"/>
      <c r="AK82" s="15"/>
      <c r="AL82" s="15"/>
      <c r="AM82" s="15"/>
      <c r="AN82" s="15"/>
      <c r="AO82" s="15"/>
      <c r="AP82" s="15"/>
      <c r="AQ82" s="15"/>
      <c r="AR82" s="15"/>
      <c r="AS82" s="15"/>
      <c r="AT82" s="15"/>
      <c r="AU82" s="15"/>
      <c r="AV82" s="15"/>
      <c r="AW82" s="15"/>
      <c r="AX82" s="15"/>
      <c r="AY82" s="15"/>
      <c r="AZ82" s="15"/>
      <c r="BA82" s="15"/>
      <c r="BB82" s="15"/>
    </row>
    <row r="83" spans="1:54" s="204" customFormat="1" ht="12.75" customHeight="1">
      <c r="A83" s="34"/>
      <c r="B83" s="15"/>
      <c r="C83" s="15"/>
      <c r="D83" s="15"/>
      <c r="E83" s="10"/>
      <c r="F83" s="5"/>
      <c r="G83" s="5"/>
      <c r="H83" s="5"/>
      <c r="I83" s="5"/>
      <c r="J83" s="5"/>
      <c r="K83" s="10"/>
      <c r="L83" s="5"/>
      <c r="M83" s="199"/>
      <c r="N83" s="199"/>
      <c r="O83" s="10"/>
      <c r="P83" s="10"/>
      <c r="Q83" s="5"/>
      <c r="R83" s="5"/>
      <c r="S83" s="5"/>
      <c r="T83" s="199"/>
      <c r="U83" s="199"/>
      <c r="V83" s="15"/>
      <c r="W83" s="34"/>
      <c r="X83" s="15"/>
      <c r="Y83" s="199"/>
      <c r="Z83" s="199"/>
      <c r="AA83" s="199"/>
      <c r="AB83" s="199"/>
      <c r="AC83" s="199"/>
      <c r="AD83" s="199"/>
      <c r="AE83" s="15"/>
      <c r="AF83" s="15"/>
      <c r="AG83" s="15"/>
      <c r="AH83" s="15"/>
      <c r="AI83" s="15"/>
      <c r="AJ83" s="15"/>
      <c r="AK83" s="15"/>
      <c r="AL83" s="15"/>
      <c r="AM83" s="15"/>
      <c r="AN83" s="15"/>
      <c r="AO83" s="15"/>
      <c r="AP83" s="15"/>
      <c r="AQ83" s="15"/>
      <c r="AR83" s="15"/>
      <c r="AS83" s="15"/>
      <c r="AT83" s="15"/>
      <c r="AU83" s="15"/>
      <c r="AV83" s="15"/>
      <c r="AW83" s="15"/>
      <c r="AX83" s="15"/>
      <c r="AY83" s="15"/>
      <c r="AZ83" s="15"/>
      <c r="BA83" s="15"/>
      <c r="BB83" s="15"/>
    </row>
    <row r="84" spans="1:54" s="204" customFormat="1" ht="12.75" customHeight="1">
      <c r="A84" s="34"/>
      <c r="B84" s="15"/>
      <c r="C84" s="15"/>
      <c r="D84" s="15"/>
      <c r="E84" s="10"/>
      <c r="F84" s="5"/>
      <c r="G84" s="5"/>
      <c r="H84" s="5"/>
      <c r="I84" s="5"/>
      <c r="J84" s="5"/>
      <c r="K84" s="10"/>
      <c r="L84" s="5"/>
      <c r="M84" s="199"/>
      <c r="N84" s="199"/>
      <c r="O84" s="10"/>
      <c r="P84" s="10"/>
      <c r="Q84" s="5"/>
      <c r="R84" s="5"/>
      <c r="S84" s="5"/>
      <c r="T84" s="199"/>
      <c r="U84" s="199"/>
      <c r="V84" s="15"/>
      <c r="W84" s="34"/>
      <c r="X84" s="15"/>
      <c r="Y84" s="199"/>
      <c r="Z84" s="199"/>
      <c r="AA84" s="199"/>
      <c r="AB84" s="199"/>
      <c r="AC84" s="199"/>
      <c r="AD84" s="199"/>
      <c r="AE84" s="15"/>
      <c r="AF84" s="15"/>
      <c r="AG84" s="15"/>
      <c r="AH84" s="15"/>
      <c r="AI84" s="15"/>
      <c r="AJ84" s="15"/>
      <c r="AK84" s="15"/>
      <c r="AL84" s="15"/>
      <c r="AM84" s="15"/>
      <c r="AN84" s="15"/>
      <c r="AO84" s="15"/>
      <c r="AP84" s="15"/>
      <c r="AQ84" s="15"/>
      <c r="AR84" s="15"/>
      <c r="AS84" s="15"/>
      <c r="AT84" s="15"/>
      <c r="AU84" s="15"/>
      <c r="AV84" s="15"/>
      <c r="AW84" s="15"/>
      <c r="AX84" s="15"/>
      <c r="AY84" s="15"/>
      <c r="AZ84" s="15"/>
      <c r="BA84" s="15"/>
      <c r="BB84" s="15"/>
    </row>
    <row r="85" spans="1:54" s="204" customFormat="1" ht="19">
      <c r="A85" s="34"/>
      <c r="B85" s="15"/>
      <c r="C85" s="15"/>
      <c r="D85" s="15"/>
      <c r="E85" s="10"/>
      <c r="F85" s="5"/>
      <c r="G85" s="5"/>
      <c r="H85" s="5"/>
      <c r="I85" s="5"/>
      <c r="J85" s="5"/>
      <c r="K85" s="10"/>
      <c r="L85" s="5"/>
      <c r="M85" s="199"/>
      <c r="N85" s="199"/>
      <c r="O85" s="10"/>
      <c r="P85" s="10"/>
      <c r="Q85" s="5"/>
      <c r="R85" s="5"/>
      <c r="S85" s="5"/>
      <c r="T85" s="199"/>
      <c r="U85" s="199"/>
      <c r="V85" s="15"/>
      <c r="W85" s="34"/>
      <c r="X85" s="15"/>
      <c r="Y85" s="199"/>
      <c r="Z85" s="199"/>
      <c r="AA85" s="199"/>
      <c r="AB85" s="199"/>
      <c r="AC85" s="199"/>
      <c r="AD85" s="199"/>
      <c r="AE85" s="15"/>
      <c r="AF85" s="15"/>
      <c r="AG85" s="15"/>
      <c r="AH85" s="15"/>
      <c r="AI85" s="15"/>
      <c r="AJ85" s="15"/>
      <c r="AK85" s="15"/>
      <c r="AL85" s="15"/>
      <c r="AM85" s="15"/>
      <c r="AN85" s="15"/>
      <c r="AO85" s="15"/>
      <c r="AP85" s="15"/>
      <c r="AQ85" s="15"/>
      <c r="AR85" s="15"/>
      <c r="AS85" s="15"/>
      <c r="AT85" s="15"/>
      <c r="AU85" s="15"/>
      <c r="AV85" s="15"/>
      <c r="AW85" s="15"/>
      <c r="AX85" s="15"/>
      <c r="AY85" s="15"/>
      <c r="AZ85" s="15"/>
      <c r="BA85" s="15"/>
      <c r="BB85" s="15"/>
    </row>
    <row r="86" spans="1:54" s="204" customFormat="1" ht="12.75" customHeight="1">
      <c r="A86" s="34"/>
      <c r="B86" s="15"/>
      <c r="C86" s="15"/>
      <c r="D86" s="15"/>
      <c r="E86" s="10"/>
      <c r="F86" s="5"/>
      <c r="G86" s="5"/>
      <c r="H86" s="5"/>
      <c r="I86" s="5"/>
      <c r="J86" s="5"/>
      <c r="K86" s="10"/>
      <c r="L86" s="5"/>
      <c r="M86" s="199"/>
      <c r="N86" s="199"/>
      <c r="O86" s="10"/>
      <c r="P86" s="10"/>
      <c r="Q86" s="5"/>
      <c r="R86" s="5"/>
      <c r="S86" s="5"/>
      <c r="T86" s="199"/>
      <c r="U86" s="199"/>
      <c r="V86" s="15"/>
      <c r="W86" s="34"/>
      <c r="X86" s="15"/>
      <c r="Y86" s="199"/>
      <c r="Z86" s="199"/>
      <c r="AA86" s="199"/>
      <c r="AB86" s="199"/>
      <c r="AC86" s="199"/>
      <c r="AD86" s="199"/>
      <c r="AE86" s="15"/>
      <c r="AF86" s="15"/>
      <c r="AG86" s="15"/>
      <c r="AH86" s="15"/>
      <c r="AI86" s="15"/>
      <c r="AJ86" s="15"/>
      <c r="AK86" s="15"/>
      <c r="AL86" s="15"/>
      <c r="AM86" s="15"/>
      <c r="AN86" s="15"/>
      <c r="AO86" s="15"/>
      <c r="AP86" s="15"/>
      <c r="AQ86" s="15"/>
      <c r="AR86" s="15"/>
      <c r="AS86" s="15"/>
      <c r="AT86" s="15"/>
      <c r="AU86" s="15"/>
      <c r="AV86" s="15"/>
      <c r="AW86" s="15"/>
      <c r="AX86" s="15"/>
      <c r="AY86" s="15"/>
      <c r="AZ86" s="15"/>
      <c r="BA86" s="15"/>
      <c r="BB86" s="15"/>
    </row>
    <row r="87" spans="1:54" s="204" customFormat="1" ht="12.75" customHeight="1">
      <c r="A87" s="34"/>
      <c r="B87" s="15"/>
      <c r="C87" s="15"/>
      <c r="D87" s="15"/>
      <c r="E87" s="10"/>
      <c r="F87" s="5"/>
      <c r="G87" s="5"/>
      <c r="H87" s="5"/>
      <c r="I87" s="5"/>
      <c r="J87" s="5"/>
      <c r="K87" s="10"/>
      <c r="L87" s="5"/>
      <c r="M87" s="199"/>
      <c r="N87" s="199"/>
      <c r="O87" s="10"/>
      <c r="P87" s="10"/>
      <c r="Q87" s="5"/>
      <c r="R87" s="5"/>
      <c r="S87" s="5"/>
      <c r="T87" s="199"/>
      <c r="U87" s="199"/>
      <c r="V87" s="15"/>
      <c r="W87" s="34"/>
      <c r="X87" s="15"/>
      <c r="Y87" s="199"/>
      <c r="Z87" s="199"/>
      <c r="AA87" s="199"/>
      <c r="AB87" s="199"/>
      <c r="AC87" s="199"/>
      <c r="AD87" s="199"/>
      <c r="AE87" s="15"/>
      <c r="AF87" s="15"/>
      <c r="AG87" s="15"/>
      <c r="AH87" s="15"/>
      <c r="AI87" s="15"/>
      <c r="AJ87" s="15"/>
      <c r="AK87" s="15"/>
      <c r="AL87" s="15"/>
      <c r="AM87" s="15"/>
      <c r="AN87" s="15"/>
      <c r="AO87" s="15"/>
      <c r="AP87" s="15"/>
      <c r="AQ87" s="15"/>
      <c r="AR87" s="15"/>
      <c r="AS87" s="15"/>
      <c r="AT87" s="15"/>
      <c r="AU87" s="15"/>
      <c r="AV87" s="15"/>
      <c r="AW87" s="15"/>
      <c r="AX87" s="15"/>
      <c r="AY87" s="15"/>
      <c r="AZ87" s="15"/>
      <c r="BA87" s="15"/>
      <c r="BB87" s="15"/>
    </row>
    <row r="88" spans="1:54" s="204" customFormat="1" ht="12.75" customHeight="1">
      <c r="A88" s="34"/>
      <c r="B88" s="15"/>
      <c r="C88" s="15"/>
      <c r="D88" s="15"/>
      <c r="E88" s="10"/>
      <c r="F88" s="5"/>
      <c r="G88" s="5"/>
      <c r="H88" s="5"/>
      <c r="I88" s="5"/>
      <c r="J88" s="5"/>
      <c r="K88" s="10"/>
      <c r="L88" s="5"/>
      <c r="M88" s="199"/>
      <c r="N88" s="199"/>
      <c r="O88" s="10"/>
      <c r="P88" s="10"/>
      <c r="Q88" s="5"/>
      <c r="R88" s="5"/>
      <c r="S88" s="5"/>
      <c r="T88" s="199"/>
      <c r="U88" s="199"/>
      <c r="V88" s="15"/>
      <c r="W88" s="34"/>
      <c r="X88" s="15"/>
      <c r="Y88" s="199"/>
      <c r="Z88" s="199"/>
      <c r="AA88" s="199"/>
      <c r="AB88" s="199"/>
      <c r="AC88" s="199"/>
      <c r="AD88" s="199"/>
      <c r="AE88" s="15"/>
      <c r="AF88" s="15"/>
      <c r="AG88" s="15"/>
      <c r="AH88" s="15"/>
      <c r="AI88" s="15"/>
      <c r="AJ88" s="15"/>
      <c r="AK88" s="15"/>
      <c r="AL88" s="15"/>
      <c r="AM88" s="15"/>
      <c r="AN88" s="15"/>
      <c r="AO88" s="15"/>
      <c r="AP88" s="15"/>
      <c r="AQ88" s="15"/>
      <c r="AR88" s="15"/>
      <c r="AS88" s="15"/>
      <c r="AT88" s="15"/>
      <c r="AU88" s="15"/>
      <c r="AV88" s="15"/>
      <c r="AW88" s="15"/>
      <c r="AX88" s="15"/>
      <c r="AY88" s="15"/>
      <c r="AZ88" s="15"/>
      <c r="BA88" s="15"/>
      <c r="BB88" s="15"/>
    </row>
    <row r="89" spans="1:54" s="204" customFormat="1" ht="12.75" customHeight="1">
      <c r="A89" s="34"/>
      <c r="B89" s="15"/>
      <c r="C89" s="15"/>
      <c r="D89" s="15"/>
      <c r="E89" s="10"/>
      <c r="F89" s="5"/>
      <c r="G89" s="5"/>
      <c r="H89" s="5"/>
      <c r="I89" s="5"/>
      <c r="J89" s="5"/>
      <c r="K89" s="10"/>
      <c r="L89" s="5"/>
      <c r="M89" s="199"/>
      <c r="N89" s="199"/>
      <c r="O89" s="10"/>
      <c r="P89" s="10"/>
      <c r="Q89" s="5"/>
      <c r="R89" s="5"/>
      <c r="S89" s="5"/>
      <c r="T89" s="199"/>
      <c r="U89" s="199"/>
      <c r="V89" s="15"/>
      <c r="W89" s="34"/>
      <c r="X89" s="15"/>
      <c r="Y89" s="199"/>
      <c r="Z89" s="199"/>
      <c r="AA89" s="199"/>
      <c r="AB89" s="199"/>
      <c r="AC89" s="199"/>
      <c r="AD89" s="199"/>
      <c r="AE89" s="15"/>
      <c r="AF89" s="15"/>
      <c r="AG89" s="15"/>
      <c r="AH89" s="15"/>
      <c r="AI89" s="15"/>
      <c r="AJ89" s="15"/>
      <c r="AK89" s="15"/>
      <c r="AL89" s="15"/>
      <c r="AM89" s="15"/>
      <c r="AN89" s="15"/>
      <c r="AO89" s="15"/>
      <c r="AP89" s="15"/>
      <c r="AQ89" s="15"/>
      <c r="AR89" s="15"/>
      <c r="AS89" s="15"/>
      <c r="AT89" s="15"/>
      <c r="AU89" s="15"/>
      <c r="AV89" s="15"/>
      <c r="AW89" s="15"/>
      <c r="AX89" s="15"/>
      <c r="AY89" s="15"/>
      <c r="AZ89" s="15"/>
      <c r="BA89" s="15"/>
      <c r="BB89" s="15"/>
    </row>
    <row r="90" spans="1:54" s="204" customFormat="1" ht="12.75" customHeight="1">
      <c r="A90" s="34"/>
      <c r="B90" s="15"/>
      <c r="C90" s="15"/>
      <c r="D90" s="15"/>
      <c r="E90" s="10"/>
      <c r="F90" s="5"/>
      <c r="G90" s="5"/>
      <c r="H90" s="5"/>
      <c r="I90" s="5"/>
      <c r="J90" s="5"/>
      <c r="K90" s="10"/>
      <c r="L90" s="5"/>
      <c r="M90" s="199"/>
      <c r="N90" s="199"/>
      <c r="O90" s="10"/>
      <c r="P90" s="10"/>
      <c r="Q90" s="5"/>
      <c r="R90" s="5"/>
      <c r="S90" s="5"/>
      <c r="T90" s="199"/>
      <c r="U90" s="199"/>
      <c r="V90" s="15"/>
      <c r="W90" s="34"/>
      <c r="X90" s="15"/>
      <c r="Y90" s="199"/>
      <c r="Z90" s="199"/>
      <c r="AA90" s="199"/>
      <c r="AB90" s="199"/>
      <c r="AC90" s="199"/>
      <c r="AD90" s="199"/>
      <c r="AE90" s="15"/>
      <c r="AF90" s="15"/>
      <c r="AG90" s="15"/>
      <c r="AH90" s="15"/>
      <c r="AI90" s="15"/>
      <c r="AJ90" s="15"/>
      <c r="AK90" s="15"/>
      <c r="AL90" s="15"/>
      <c r="AM90" s="15"/>
      <c r="AN90" s="15"/>
      <c r="AO90" s="15"/>
      <c r="AP90" s="15"/>
      <c r="AQ90" s="15"/>
      <c r="AR90" s="15"/>
      <c r="AS90" s="15"/>
      <c r="AT90" s="15"/>
      <c r="AU90" s="15"/>
      <c r="AV90" s="15"/>
      <c r="AW90" s="15"/>
      <c r="AX90" s="15"/>
      <c r="AY90" s="15"/>
      <c r="AZ90" s="15"/>
      <c r="BA90" s="15"/>
      <c r="BB90" s="15"/>
    </row>
    <row r="91" spans="1:54" s="204" customFormat="1" ht="12.75" customHeight="1">
      <c r="A91" s="34"/>
      <c r="B91" s="15"/>
      <c r="C91" s="15"/>
      <c r="D91" s="15"/>
      <c r="E91" s="10"/>
      <c r="F91" s="5"/>
      <c r="G91" s="5"/>
      <c r="H91" s="5"/>
      <c r="I91" s="5"/>
      <c r="J91" s="5"/>
      <c r="K91" s="10"/>
      <c r="L91" s="5"/>
      <c r="M91" s="199"/>
      <c r="N91" s="199"/>
      <c r="O91" s="10"/>
      <c r="P91" s="10"/>
      <c r="Q91" s="5"/>
      <c r="R91" s="5"/>
      <c r="S91" s="5"/>
      <c r="T91" s="199"/>
      <c r="U91" s="199"/>
      <c r="V91" s="15"/>
      <c r="W91" s="34"/>
      <c r="X91" s="15"/>
      <c r="Y91" s="199"/>
      <c r="Z91" s="199"/>
      <c r="AA91" s="199"/>
      <c r="AB91" s="199"/>
      <c r="AC91" s="199"/>
      <c r="AD91" s="199"/>
      <c r="AE91" s="15"/>
      <c r="AF91" s="15"/>
      <c r="AG91" s="15"/>
      <c r="AH91" s="15"/>
      <c r="AI91" s="15"/>
      <c r="AJ91" s="15"/>
      <c r="AK91" s="15"/>
      <c r="AL91" s="15"/>
      <c r="AM91" s="15"/>
      <c r="AN91" s="15"/>
      <c r="AO91" s="15"/>
      <c r="AP91" s="15"/>
      <c r="AQ91" s="15"/>
      <c r="AR91" s="15"/>
      <c r="AS91" s="15"/>
      <c r="AT91" s="15"/>
      <c r="AU91" s="15"/>
      <c r="AV91" s="15"/>
      <c r="AW91" s="15"/>
      <c r="AX91" s="15"/>
      <c r="AY91" s="15"/>
      <c r="AZ91" s="15"/>
      <c r="BA91" s="15"/>
      <c r="BB91" s="15"/>
    </row>
    <row r="92" spans="1:54" s="204" customFormat="1" ht="12.75" customHeight="1">
      <c r="A92" s="15"/>
      <c r="B92" s="15"/>
      <c r="C92" s="15"/>
      <c r="D92" s="15"/>
      <c r="E92" s="10"/>
      <c r="F92" s="5"/>
      <c r="G92" s="5"/>
      <c r="H92" s="5"/>
      <c r="I92" s="5"/>
      <c r="J92" s="5"/>
      <c r="K92" s="10"/>
      <c r="L92" s="5"/>
      <c r="M92" s="199"/>
      <c r="N92" s="199"/>
      <c r="O92" s="10"/>
      <c r="P92" s="10"/>
      <c r="Q92" s="5"/>
      <c r="R92" s="5"/>
      <c r="S92" s="5"/>
      <c r="T92" s="199"/>
      <c r="U92" s="199"/>
      <c r="V92" s="15"/>
      <c r="W92" s="15"/>
      <c r="X92" s="15"/>
      <c r="Y92" s="199"/>
      <c r="Z92" s="199"/>
      <c r="AA92" s="199"/>
      <c r="AB92" s="199"/>
      <c r="AC92" s="199"/>
      <c r="AD92" s="199"/>
      <c r="AE92" s="15"/>
      <c r="AF92" s="15"/>
      <c r="AG92" s="15"/>
      <c r="AH92" s="15"/>
      <c r="AI92" s="15"/>
      <c r="AJ92" s="15"/>
      <c r="AK92" s="15"/>
      <c r="AL92" s="15"/>
      <c r="AM92" s="15"/>
      <c r="AN92" s="15"/>
      <c r="AO92" s="15"/>
      <c r="AP92" s="15"/>
      <c r="AQ92" s="15"/>
      <c r="AR92" s="15"/>
      <c r="AS92" s="15"/>
      <c r="AT92" s="15"/>
      <c r="AU92" s="15"/>
      <c r="AV92" s="15"/>
      <c r="AW92" s="15"/>
      <c r="AX92" s="15"/>
      <c r="AY92" s="15"/>
      <c r="AZ92" s="15"/>
      <c r="BA92" s="15"/>
      <c r="BB92" s="15"/>
    </row>
    <row r="93" spans="1:54" s="204" customFormat="1" ht="12.75" customHeight="1">
      <c r="A93" s="35"/>
      <c r="B93" s="15"/>
      <c r="C93" s="15"/>
      <c r="D93" s="15"/>
      <c r="E93" s="10"/>
      <c r="F93" s="5"/>
      <c r="G93" s="5"/>
      <c r="H93" s="5"/>
      <c r="I93" s="5"/>
      <c r="J93" s="5"/>
      <c r="K93" s="10"/>
      <c r="L93" s="5"/>
      <c r="M93" s="199"/>
      <c r="N93" s="199"/>
      <c r="O93" s="10"/>
      <c r="P93" s="10"/>
      <c r="Q93" s="5"/>
      <c r="R93" s="5"/>
      <c r="S93" s="5"/>
      <c r="T93" s="199"/>
      <c r="U93" s="199"/>
      <c r="V93" s="15"/>
      <c r="W93" s="35"/>
      <c r="X93" s="15"/>
      <c r="Y93" s="199"/>
      <c r="Z93" s="199"/>
      <c r="AA93" s="199"/>
      <c r="AB93" s="199"/>
      <c r="AC93" s="199"/>
      <c r="AD93" s="199"/>
      <c r="AE93" s="15"/>
      <c r="AF93" s="15"/>
      <c r="AG93" s="15"/>
      <c r="AH93" s="15"/>
      <c r="AI93" s="15"/>
      <c r="AJ93" s="15"/>
      <c r="AK93" s="15"/>
      <c r="AL93" s="15"/>
      <c r="AM93" s="15"/>
      <c r="AN93" s="15"/>
      <c r="AO93" s="15"/>
      <c r="AP93" s="15"/>
      <c r="AQ93" s="15"/>
      <c r="AR93" s="15"/>
      <c r="AS93" s="15"/>
      <c r="AT93" s="15"/>
      <c r="AU93" s="15"/>
      <c r="AV93" s="15"/>
      <c r="AW93" s="15"/>
      <c r="AX93" s="15"/>
      <c r="AY93" s="15"/>
      <c r="AZ93" s="15"/>
      <c r="BA93" s="15"/>
      <c r="BB93" s="15"/>
    </row>
    <row r="94" spans="1:54" s="204" customFormat="1" ht="12.75" customHeight="1">
      <c r="A94" s="35"/>
      <c r="B94" s="15"/>
      <c r="C94" s="15"/>
      <c r="D94" s="15"/>
      <c r="E94" s="10"/>
      <c r="F94" s="5"/>
      <c r="G94" s="5"/>
      <c r="H94" s="5"/>
      <c r="I94" s="5"/>
      <c r="J94" s="5"/>
      <c r="K94" s="10"/>
      <c r="L94" s="5"/>
      <c r="M94" s="199"/>
      <c r="N94" s="199"/>
      <c r="O94" s="10"/>
      <c r="P94" s="10"/>
      <c r="Q94" s="5"/>
      <c r="R94" s="5"/>
      <c r="S94" s="5"/>
      <c r="T94" s="199"/>
      <c r="U94" s="199"/>
      <c r="V94" s="15"/>
      <c r="W94" s="35"/>
      <c r="X94" s="15"/>
      <c r="Y94" s="199"/>
      <c r="Z94" s="199"/>
      <c r="AA94" s="199"/>
      <c r="AB94" s="199"/>
      <c r="AC94" s="199"/>
      <c r="AD94" s="199"/>
      <c r="AE94" s="15"/>
      <c r="AF94" s="15"/>
      <c r="AG94" s="15"/>
      <c r="AH94" s="15"/>
      <c r="AI94" s="15"/>
      <c r="AJ94" s="15"/>
      <c r="AK94" s="15"/>
      <c r="AL94" s="15"/>
      <c r="AM94" s="15"/>
      <c r="AN94" s="15"/>
      <c r="AO94" s="15"/>
      <c r="AP94" s="15"/>
      <c r="AQ94" s="15"/>
      <c r="AR94" s="15"/>
      <c r="AS94" s="15"/>
      <c r="AT94" s="15"/>
      <c r="AU94" s="15"/>
      <c r="AV94" s="15"/>
      <c r="AW94" s="15"/>
      <c r="AX94" s="15"/>
      <c r="AY94" s="15"/>
      <c r="AZ94" s="15"/>
      <c r="BA94" s="15"/>
      <c r="BB94" s="15"/>
    </row>
    <row r="95" spans="1:54" s="204" customFormat="1" ht="12.75" customHeight="1">
      <c r="A95" s="35"/>
      <c r="B95" s="15"/>
      <c r="C95" s="15"/>
      <c r="D95" s="15"/>
      <c r="E95" s="10"/>
      <c r="F95" s="5"/>
      <c r="G95" s="5"/>
      <c r="H95" s="5"/>
      <c r="I95" s="5"/>
      <c r="J95" s="5"/>
      <c r="K95" s="10"/>
      <c r="L95" s="5"/>
      <c r="M95" s="199"/>
      <c r="N95" s="199"/>
      <c r="O95" s="10"/>
      <c r="P95" s="10"/>
      <c r="Q95" s="5"/>
      <c r="R95" s="5"/>
      <c r="S95" s="5"/>
      <c r="T95" s="199"/>
      <c r="U95" s="199"/>
      <c r="V95" s="15"/>
      <c r="W95" s="35"/>
      <c r="X95" s="15"/>
      <c r="Y95" s="199"/>
      <c r="Z95" s="199"/>
      <c r="AA95" s="199"/>
      <c r="AB95" s="199"/>
      <c r="AC95" s="199"/>
      <c r="AD95" s="199"/>
      <c r="AE95" s="15"/>
      <c r="AF95" s="15"/>
      <c r="AG95" s="15"/>
      <c r="AH95" s="15"/>
      <c r="AI95" s="15"/>
      <c r="AJ95" s="15"/>
      <c r="AK95" s="15"/>
      <c r="AL95" s="15"/>
      <c r="AM95" s="15"/>
      <c r="AN95" s="15"/>
      <c r="AO95" s="15"/>
      <c r="AP95" s="15"/>
      <c r="AQ95" s="15"/>
      <c r="AR95" s="15"/>
      <c r="AS95" s="15"/>
      <c r="AT95" s="15"/>
      <c r="AU95" s="15"/>
      <c r="AV95" s="15"/>
      <c r="AW95" s="15"/>
      <c r="AX95" s="15"/>
      <c r="AY95" s="15"/>
      <c r="AZ95" s="15"/>
      <c r="BA95" s="15"/>
      <c r="BB95" s="15"/>
    </row>
    <row r="96" spans="1:54" s="204" customFormat="1" ht="12.75" customHeight="1">
      <c r="A96" s="35"/>
      <c r="B96" s="15"/>
      <c r="C96" s="15"/>
      <c r="D96" s="15"/>
      <c r="E96" s="10"/>
      <c r="F96" s="5"/>
      <c r="G96" s="5"/>
      <c r="H96" s="5"/>
      <c r="I96" s="5"/>
      <c r="J96" s="5"/>
      <c r="K96" s="10"/>
      <c r="L96" s="5"/>
      <c r="M96" s="199"/>
      <c r="N96" s="199"/>
      <c r="O96" s="10"/>
      <c r="P96" s="10"/>
      <c r="Q96" s="5"/>
      <c r="R96" s="5"/>
      <c r="S96" s="5"/>
      <c r="T96" s="199"/>
      <c r="U96" s="199"/>
      <c r="V96" s="15"/>
      <c r="W96" s="35"/>
      <c r="X96" s="15"/>
      <c r="Y96" s="199"/>
      <c r="Z96" s="199"/>
      <c r="AA96" s="199"/>
      <c r="AB96" s="199"/>
      <c r="AC96" s="199"/>
      <c r="AD96" s="199"/>
      <c r="AE96" s="15"/>
      <c r="AF96" s="15"/>
      <c r="AG96" s="15"/>
      <c r="AH96" s="15"/>
      <c r="AI96" s="15"/>
      <c r="AJ96" s="15"/>
      <c r="AK96" s="15"/>
      <c r="AL96" s="15"/>
      <c r="AM96" s="15"/>
      <c r="AN96" s="15"/>
      <c r="AO96" s="15"/>
      <c r="AP96" s="15"/>
      <c r="AQ96" s="15"/>
      <c r="AR96" s="15"/>
      <c r="AS96" s="15"/>
      <c r="AT96" s="15"/>
      <c r="AU96" s="15"/>
      <c r="AV96" s="15"/>
      <c r="AW96" s="15"/>
      <c r="AX96" s="15"/>
      <c r="AY96" s="15"/>
      <c r="AZ96" s="15"/>
      <c r="BA96" s="15"/>
      <c r="BB96" s="15"/>
    </row>
    <row r="97" spans="1:54" s="204" customFormat="1" ht="12.75" customHeight="1">
      <c r="A97" s="35"/>
      <c r="B97" s="15"/>
      <c r="C97" s="15"/>
      <c r="D97" s="15"/>
      <c r="E97" s="10"/>
      <c r="F97" s="5"/>
      <c r="G97" s="5"/>
      <c r="H97" s="5"/>
      <c r="I97" s="5"/>
      <c r="J97" s="5"/>
      <c r="K97" s="10"/>
      <c r="L97" s="5"/>
      <c r="M97" s="199"/>
      <c r="N97" s="199"/>
      <c r="O97" s="10"/>
      <c r="P97" s="10"/>
      <c r="Q97" s="5"/>
      <c r="R97" s="5"/>
      <c r="S97" s="5"/>
      <c r="T97" s="199"/>
      <c r="U97" s="199"/>
      <c r="V97" s="15"/>
      <c r="W97" s="35"/>
      <c r="X97" s="15"/>
      <c r="Y97" s="199"/>
      <c r="Z97" s="199"/>
      <c r="AA97" s="199"/>
      <c r="AB97" s="199"/>
      <c r="AC97" s="199"/>
      <c r="AD97" s="199"/>
      <c r="AE97" s="15"/>
      <c r="AF97" s="15"/>
      <c r="AG97" s="15"/>
      <c r="AH97" s="15"/>
      <c r="AI97" s="15"/>
      <c r="AJ97" s="15"/>
      <c r="AK97" s="15"/>
      <c r="AL97" s="15"/>
      <c r="AM97" s="15"/>
      <c r="AN97" s="15"/>
      <c r="AO97" s="15"/>
      <c r="AP97" s="15"/>
      <c r="AQ97" s="15"/>
      <c r="AR97" s="15"/>
      <c r="AS97" s="15"/>
      <c r="AT97" s="15"/>
      <c r="AU97" s="15"/>
      <c r="AV97" s="15"/>
      <c r="AW97" s="15"/>
      <c r="AX97" s="15"/>
      <c r="AY97" s="15"/>
      <c r="AZ97" s="15"/>
      <c r="BA97" s="15"/>
      <c r="BB97" s="15"/>
    </row>
    <row r="98" spans="1:54" s="204" customFormat="1" ht="19">
      <c r="A98" s="35"/>
      <c r="B98" s="15"/>
      <c r="C98" s="15"/>
      <c r="D98" s="15"/>
      <c r="E98" s="10"/>
      <c r="F98" s="5"/>
      <c r="G98" s="5"/>
      <c r="H98" s="5"/>
      <c r="I98" s="5"/>
      <c r="J98" s="5"/>
      <c r="K98" s="10"/>
      <c r="L98" s="5"/>
      <c r="M98" s="199"/>
      <c r="N98" s="199"/>
      <c r="O98" s="10"/>
      <c r="P98" s="10"/>
      <c r="Q98" s="5"/>
      <c r="R98" s="5"/>
      <c r="S98" s="5"/>
      <c r="T98" s="199"/>
      <c r="U98" s="199"/>
      <c r="V98" s="15"/>
      <c r="W98" s="35"/>
      <c r="X98" s="15"/>
      <c r="Y98" s="199"/>
      <c r="Z98" s="199"/>
      <c r="AA98" s="199"/>
      <c r="AB98" s="199"/>
      <c r="AC98" s="199"/>
      <c r="AD98" s="199"/>
      <c r="AE98" s="15"/>
      <c r="AF98" s="15"/>
      <c r="AG98" s="15"/>
      <c r="AH98" s="15"/>
      <c r="AI98" s="15"/>
      <c r="AJ98" s="15"/>
      <c r="AK98" s="15"/>
      <c r="AL98" s="15"/>
      <c r="AM98" s="15"/>
      <c r="AN98" s="15"/>
      <c r="AO98" s="15"/>
      <c r="AP98" s="15"/>
      <c r="AQ98" s="15"/>
      <c r="AR98" s="15"/>
      <c r="AS98" s="15"/>
      <c r="AT98" s="15"/>
      <c r="AU98" s="15"/>
      <c r="AV98" s="15"/>
      <c r="AW98" s="15"/>
      <c r="AX98" s="15"/>
      <c r="AY98" s="15"/>
      <c r="AZ98" s="15"/>
      <c r="BA98" s="15"/>
      <c r="BB98" s="15"/>
    </row>
    <row r="99" spans="1:54" s="204" customFormat="1" ht="12.75" customHeight="1">
      <c r="A99" s="35"/>
      <c r="B99" s="15"/>
      <c r="C99" s="15"/>
      <c r="D99" s="15"/>
      <c r="E99" s="10"/>
      <c r="F99" s="5"/>
      <c r="G99" s="5"/>
      <c r="H99" s="5"/>
      <c r="I99" s="5"/>
      <c r="J99" s="5"/>
      <c r="K99" s="10"/>
      <c r="L99" s="5"/>
      <c r="M99" s="199"/>
      <c r="N99" s="199"/>
      <c r="O99" s="10"/>
      <c r="P99" s="10"/>
      <c r="Q99" s="5"/>
      <c r="R99" s="5"/>
      <c r="S99" s="5"/>
      <c r="T99" s="199"/>
      <c r="U99" s="199"/>
      <c r="V99" s="15"/>
      <c r="W99" s="35"/>
      <c r="X99" s="15"/>
      <c r="Y99" s="199"/>
      <c r="Z99" s="199"/>
      <c r="AA99" s="199"/>
      <c r="AB99" s="199"/>
      <c r="AC99" s="199"/>
      <c r="AD99" s="199"/>
      <c r="AE99" s="15"/>
      <c r="AF99" s="15"/>
      <c r="AG99" s="15"/>
      <c r="AH99" s="15"/>
      <c r="AI99" s="15"/>
      <c r="AJ99" s="15"/>
      <c r="AK99" s="15"/>
      <c r="AL99" s="15"/>
      <c r="AM99" s="15"/>
      <c r="AN99" s="15"/>
      <c r="AO99" s="15"/>
      <c r="AP99" s="15"/>
      <c r="AQ99" s="15"/>
      <c r="AR99" s="15"/>
      <c r="AS99" s="15"/>
      <c r="AT99" s="15"/>
      <c r="AU99" s="15"/>
      <c r="AV99" s="15"/>
      <c r="AW99" s="15"/>
      <c r="AX99" s="15"/>
      <c r="AY99" s="15"/>
      <c r="AZ99" s="15"/>
      <c r="BA99" s="15"/>
      <c r="BB99" s="15"/>
    </row>
    <row r="100" spans="1:54" s="204" customFormat="1" ht="12.75" customHeight="1">
      <c r="A100" s="35"/>
      <c r="B100" s="15"/>
      <c r="C100" s="15"/>
      <c r="D100" s="15"/>
      <c r="E100" s="10"/>
      <c r="F100" s="5"/>
      <c r="G100" s="5"/>
      <c r="H100" s="5"/>
      <c r="I100" s="5"/>
      <c r="J100" s="5"/>
      <c r="K100" s="10"/>
      <c r="L100" s="5"/>
      <c r="M100" s="199"/>
      <c r="N100" s="199"/>
      <c r="O100" s="10"/>
      <c r="P100" s="10"/>
      <c r="Q100" s="5"/>
      <c r="R100" s="5"/>
      <c r="S100" s="5"/>
      <c r="T100" s="199"/>
      <c r="U100" s="199"/>
      <c r="V100" s="15"/>
      <c r="W100" s="35"/>
      <c r="X100" s="15"/>
      <c r="Y100" s="199"/>
      <c r="Z100" s="199"/>
      <c r="AA100" s="199"/>
      <c r="AB100" s="199"/>
      <c r="AC100" s="199"/>
      <c r="AD100" s="199"/>
      <c r="AE100" s="15"/>
      <c r="AF100" s="15"/>
      <c r="AG100" s="15"/>
      <c r="AH100" s="15"/>
      <c r="AI100" s="15"/>
      <c r="AJ100" s="15"/>
      <c r="AK100" s="15"/>
      <c r="AL100" s="15"/>
      <c r="AM100" s="15"/>
      <c r="AN100" s="15"/>
      <c r="AO100" s="15"/>
      <c r="AP100" s="15"/>
      <c r="AQ100" s="15"/>
      <c r="AR100" s="15"/>
      <c r="AS100" s="15"/>
      <c r="AT100" s="15"/>
      <c r="AU100" s="15"/>
      <c r="AV100" s="15"/>
      <c r="AW100" s="15"/>
      <c r="AX100" s="15"/>
      <c r="AY100" s="15"/>
      <c r="AZ100" s="15"/>
      <c r="BA100" s="15"/>
      <c r="BB100" s="15"/>
    </row>
    <row r="101" spans="1:54" s="204" customFormat="1" ht="12.75" customHeight="1">
      <c r="A101" s="35"/>
      <c r="B101" s="15"/>
      <c r="C101" s="15"/>
      <c r="D101" s="15"/>
      <c r="E101" s="10"/>
      <c r="F101" s="5"/>
      <c r="G101" s="5"/>
      <c r="H101" s="5"/>
      <c r="I101" s="5"/>
      <c r="J101" s="5"/>
      <c r="K101" s="10"/>
      <c r="L101" s="5"/>
      <c r="M101" s="199"/>
      <c r="N101" s="199"/>
      <c r="O101" s="10"/>
      <c r="P101" s="10"/>
      <c r="Q101" s="5"/>
      <c r="R101" s="5"/>
      <c r="S101" s="5"/>
      <c r="T101" s="199"/>
      <c r="U101" s="199"/>
      <c r="V101" s="15"/>
      <c r="W101" s="35"/>
      <c r="X101" s="15"/>
      <c r="Y101" s="199"/>
      <c r="Z101" s="199"/>
      <c r="AA101" s="199"/>
      <c r="AB101" s="199"/>
      <c r="AC101" s="199"/>
      <c r="AD101" s="199"/>
      <c r="AE101" s="15"/>
      <c r="AF101" s="15"/>
      <c r="AG101" s="15"/>
      <c r="AH101" s="15"/>
      <c r="AI101" s="15"/>
      <c r="AJ101" s="15"/>
      <c r="AK101" s="15"/>
      <c r="AL101" s="15"/>
      <c r="AM101" s="15"/>
      <c r="AN101" s="15"/>
      <c r="AO101" s="15"/>
      <c r="AP101" s="15"/>
      <c r="AQ101" s="15"/>
      <c r="AR101" s="15"/>
      <c r="AS101" s="15"/>
      <c r="AT101" s="15"/>
      <c r="AU101" s="15"/>
      <c r="AV101" s="15"/>
      <c r="AW101" s="15"/>
      <c r="AX101" s="15"/>
      <c r="AY101" s="15"/>
      <c r="AZ101" s="15"/>
      <c r="BA101" s="15"/>
      <c r="BB101" s="15"/>
    </row>
    <row r="102" spans="1:54" s="204" customFormat="1" ht="12.75" customHeight="1">
      <c r="A102" s="35"/>
      <c r="B102" s="15"/>
      <c r="C102" s="15"/>
      <c r="D102" s="15"/>
      <c r="E102" s="10"/>
      <c r="F102" s="5"/>
      <c r="G102" s="5"/>
      <c r="H102" s="5"/>
      <c r="I102" s="5"/>
      <c r="J102" s="5"/>
      <c r="K102" s="10"/>
      <c r="L102" s="5"/>
      <c r="M102" s="199"/>
      <c r="N102" s="199"/>
      <c r="O102" s="10"/>
      <c r="P102" s="10"/>
      <c r="Q102" s="5"/>
      <c r="R102" s="5"/>
      <c r="S102" s="5"/>
      <c r="T102" s="199"/>
      <c r="U102" s="199"/>
      <c r="V102" s="15"/>
      <c r="W102" s="35"/>
      <c r="X102" s="15"/>
      <c r="Y102" s="199"/>
      <c r="Z102" s="199"/>
      <c r="AA102" s="199"/>
      <c r="AB102" s="199"/>
      <c r="AC102" s="199"/>
      <c r="AD102" s="199"/>
      <c r="AE102" s="15"/>
      <c r="AF102" s="15"/>
      <c r="AG102" s="15"/>
      <c r="AH102" s="15"/>
      <c r="AI102" s="15"/>
      <c r="AJ102" s="15"/>
      <c r="AK102" s="15"/>
      <c r="AL102" s="15"/>
      <c r="AM102" s="15"/>
      <c r="AN102" s="15"/>
      <c r="AO102" s="15"/>
      <c r="AP102" s="15"/>
      <c r="AQ102" s="15"/>
      <c r="AR102" s="15"/>
      <c r="AS102" s="15"/>
      <c r="AT102" s="15"/>
      <c r="AU102" s="15"/>
      <c r="AV102" s="15"/>
      <c r="AW102" s="15"/>
      <c r="AX102" s="15"/>
      <c r="AY102" s="15"/>
      <c r="AZ102" s="15"/>
      <c r="BA102" s="15"/>
      <c r="BB102" s="15"/>
    </row>
    <row r="103" spans="1:54" s="204" customFormat="1" ht="12.75" customHeight="1">
      <c r="A103" s="35"/>
      <c r="B103" s="15"/>
      <c r="C103" s="15"/>
      <c r="D103" s="15"/>
      <c r="E103" s="10"/>
      <c r="F103" s="5"/>
      <c r="G103" s="5"/>
      <c r="H103" s="5"/>
      <c r="I103" s="5"/>
      <c r="J103" s="5"/>
      <c r="K103" s="10"/>
      <c r="L103" s="5"/>
      <c r="M103" s="199"/>
      <c r="N103" s="199"/>
      <c r="O103" s="10"/>
      <c r="P103" s="10"/>
      <c r="Q103" s="5"/>
      <c r="R103" s="5"/>
      <c r="S103" s="5"/>
      <c r="T103" s="199"/>
      <c r="U103" s="199"/>
      <c r="V103" s="15"/>
      <c r="W103" s="35"/>
      <c r="X103" s="15"/>
      <c r="Y103" s="199"/>
      <c r="Z103" s="199"/>
      <c r="AA103" s="199"/>
      <c r="AB103" s="199"/>
      <c r="AC103" s="199"/>
      <c r="AD103" s="199"/>
      <c r="AE103" s="15"/>
      <c r="AF103" s="15"/>
      <c r="AG103" s="15"/>
      <c r="AH103" s="15"/>
      <c r="AI103" s="15"/>
      <c r="AJ103" s="15"/>
      <c r="AK103" s="15"/>
      <c r="AL103" s="15"/>
      <c r="AM103" s="15"/>
      <c r="AN103" s="15"/>
      <c r="AO103" s="15"/>
      <c r="AP103" s="15"/>
      <c r="AQ103" s="15"/>
      <c r="AR103" s="15"/>
      <c r="AS103" s="15"/>
      <c r="AT103" s="15"/>
      <c r="AU103" s="15"/>
      <c r="AV103" s="15"/>
      <c r="AW103" s="15"/>
      <c r="AX103" s="15"/>
      <c r="AY103" s="15"/>
      <c r="AZ103" s="15"/>
      <c r="BA103" s="15"/>
      <c r="BB103" s="15"/>
    </row>
    <row r="104" spans="1:54" s="204" customFormat="1" ht="12.75" customHeight="1">
      <c r="A104" s="35"/>
      <c r="B104" s="15"/>
      <c r="C104" s="15"/>
      <c r="D104" s="15"/>
      <c r="E104" s="10"/>
      <c r="F104" s="5"/>
      <c r="G104" s="5"/>
      <c r="H104" s="5"/>
      <c r="I104" s="5"/>
      <c r="J104" s="5"/>
      <c r="K104" s="10"/>
      <c r="L104" s="5"/>
      <c r="M104" s="199"/>
      <c r="N104" s="199"/>
      <c r="O104" s="10"/>
      <c r="P104" s="10"/>
      <c r="Q104" s="5"/>
      <c r="R104" s="5"/>
      <c r="S104" s="5"/>
      <c r="T104" s="199"/>
      <c r="U104" s="199"/>
      <c r="V104" s="15"/>
      <c r="W104" s="35"/>
      <c r="X104" s="15"/>
      <c r="Y104" s="199"/>
      <c r="Z104" s="199"/>
      <c r="AA104" s="199"/>
      <c r="AB104" s="199"/>
      <c r="AC104" s="199"/>
      <c r="AD104" s="199"/>
      <c r="AE104" s="15"/>
      <c r="AF104" s="15"/>
      <c r="AG104" s="15"/>
      <c r="AH104" s="15"/>
      <c r="AI104" s="15"/>
      <c r="AJ104" s="15"/>
      <c r="AK104" s="15"/>
      <c r="AL104" s="15"/>
      <c r="AM104" s="15"/>
      <c r="AN104" s="15"/>
      <c r="AO104" s="15"/>
      <c r="AP104" s="15"/>
      <c r="AQ104" s="15"/>
      <c r="AR104" s="15"/>
      <c r="AS104" s="15"/>
      <c r="AT104" s="15"/>
      <c r="AU104" s="15"/>
      <c r="AV104" s="15"/>
      <c r="AW104" s="15"/>
      <c r="AX104" s="15"/>
      <c r="AY104" s="15"/>
      <c r="AZ104" s="15"/>
      <c r="BA104" s="15"/>
      <c r="BB104" s="15"/>
    </row>
    <row r="105" spans="1:54" s="204" customFormat="1" ht="12.75" customHeight="1">
      <c r="A105" s="15"/>
      <c r="B105" s="15"/>
      <c r="C105" s="15"/>
      <c r="D105" s="15"/>
      <c r="E105" s="10"/>
      <c r="F105" s="5"/>
      <c r="G105" s="5"/>
      <c r="H105" s="5"/>
      <c r="I105" s="5"/>
      <c r="J105" s="5"/>
      <c r="K105" s="10"/>
      <c r="L105" s="5"/>
      <c r="M105" s="199"/>
      <c r="N105" s="199"/>
      <c r="O105" s="10"/>
      <c r="P105" s="10"/>
      <c r="Q105" s="5"/>
      <c r="R105" s="5"/>
      <c r="S105" s="5"/>
      <c r="T105" s="199"/>
      <c r="U105" s="199"/>
      <c r="V105" s="15"/>
      <c r="W105" s="15"/>
      <c r="X105" s="15"/>
      <c r="Y105" s="199"/>
      <c r="Z105" s="199"/>
      <c r="AA105" s="199"/>
      <c r="AB105" s="199"/>
      <c r="AC105" s="199"/>
      <c r="AD105" s="199"/>
      <c r="AE105" s="15"/>
      <c r="AF105" s="15"/>
      <c r="AG105" s="15"/>
      <c r="AH105" s="15"/>
      <c r="AI105" s="15"/>
      <c r="AJ105" s="15"/>
      <c r="AK105" s="15"/>
      <c r="AL105" s="15"/>
      <c r="AM105" s="15"/>
      <c r="AN105" s="15"/>
      <c r="AO105" s="15"/>
      <c r="AP105" s="15"/>
      <c r="AQ105" s="15"/>
      <c r="AR105" s="15"/>
      <c r="AS105" s="15"/>
      <c r="AT105" s="15"/>
      <c r="AU105" s="15"/>
      <c r="AV105" s="15"/>
      <c r="AW105" s="15"/>
      <c r="AX105" s="15"/>
      <c r="AY105" s="15"/>
      <c r="AZ105" s="15"/>
      <c r="BA105" s="15"/>
      <c r="BB105" s="15"/>
    </row>
    <row r="106" spans="1:54" s="204" customFormat="1" ht="12.75" customHeight="1">
      <c r="A106" s="34"/>
      <c r="B106" s="15"/>
      <c r="C106" s="15"/>
      <c r="D106" s="15"/>
      <c r="E106" s="10"/>
      <c r="F106" s="5"/>
      <c r="G106" s="5"/>
      <c r="H106" s="5"/>
      <c r="I106" s="5"/>
      <c r="J106" s="5"/>
      <c r="K106" s="10"/>
      <c r="L106" s="5"/>
      <c r="M106" s="199"/>
      <c r="N106" s="199"/>
      <c r="O106" s="10"/>
      <c r="P106" s="10"/>
      <c r="Q106" s="5"/>
      <c r="R106" s="5"/>
      <c r="S106" s="5"/>
      <c r="T106" s="199"/>
      <c r="U106" s="199"/>
      <c r="V106" s="15"/>
      <c r="W106" s="34"/>
      <c r="X106" s="15"/>
      <c r="Y106" s="199"/>
      <c r="Z106" s="199"/>
      <c r="AA106" s="199"/>
      <c r="AB106" s="199"/>
      <c r="AC106" s="199"/>
      <c r="AD106" s="199"/>
      <c r="AE106" s="15"/>
      <c r="AF106" s="15"/>
      <c r="AG106" s="15"/>
      <c r="AH106" s="15"/>
      <c r="AI106" s="15"/>
      <c r="AJ106" s="15"/>
      <c r="AK106" s="15"/>
      <c r="AL106" s="15"/>
      <c r="AM106" s="15"/>
      <c r="AN106" s="15"/>
      <c r="AO106" s="15"/>
      <c r="AP106" s="15"/>
      <c r="AQ106" s="15"/>
      <c r="AR106" s="15"/>
      <c r="AS106" s="15"/>
      <c r="AT106" s="15"/>
      <c r="AU106" s="15"/>
      <c r="AV106" s="15"/>
      <c r="AW106" s="15"/>
      <c r="AX106" s="15"/>
      <c r="AY106" s="15"/>
      <c r="AZ106" s="15"/>
      <c r="BA106" s="15"/>
      <c r="BB106" s="15"/>
    </row>
    <row r="107" spans="1:54" s="204" customFormat="1" ht="12.75" customHeight="1">
      <c r="A107" s="34"/>
      <c r="B107" s="15"/>
      <c r="C107" s="15"/>
      <c r="D107" s="15"/>
      <c r="E107" s="10"/>
      <c r="F107" s="5"/>
      <c r="G107" s="5"/>
      <c r="H107" s="5"/>
      <c r="I107" s="5"/>
      <c r="J107" s="5"/>
      <c r="K107" s="10"/>
      <c r="L107" s="5"/>
      <c r="M107" s="199"/>
      <c r="N107" s="199"/>
      <c r="O107" s="10"/>
      <c r="P107" s="10"/>
      <c r="Q107" s="5"/>
      <c r="R107" s="5"/>
      <c r="S107" s="5"/>
      <c r="T107" s="199"/>
      <c r="U107" s="199"/>
      <c r="V107" s="15"/>
      <c r="W107" s="34"/>
      <c r="X107" s="15"/>
      <c r="Y107" s="199"/>
      <c r="Z107" s="199"/>
      <c r="AA107" s="199"/>
      <c r="AB107" s="199"/>
      <c r="AC107" s="199"/>
      <c r="AD107" s="199"/>
      <c r="AE107" s="15"/>
      <c r="AF107" s="15"/>
      <c r="AG107" s="15"/>
      <c r="AH107" s="15"/>
      <c r="AI107" s="15"/>
      <c r="AJ107" s="15"/>
      <c r="AK107" s="15"/>
      <c r="AL107" s="15"/>
      <c r="AM107" s="15"/>
      <c r="AN107" s="15"/>
      <c r="AO107" s="15"/>
      <c r="AP107" s="15"/>
      <c r="AQ107" s="15"/>
      <c r="AR107" s="15"/>
      <c r="AS107" s="15"/>
      <c r="AT107" s="15"/>
      <c r="AU107" s="15"/>
      <c r="AV107" s="15"/>
      <c r="AW107" s="15"/>
      <c r="AX107" s="15"/>
      <c r="AY107" s="15"/>
      <c r="AZ107" s="15"/>
      <c r="BA107" s="15"/>
      <c r="BB107" s="15"/>
    </row>
    <row r="108" spans="1:54" s="204" customFormat="1" ht="12.75" customHeight="1">
      <c r="A108" s="34"/>
      <c r="B108" s="15"/>
      <c r="C108" s="15"/>
      <c r="D108" s="15"/>
      <c r="E108" s="10"/>
      <c r="F108" s="5"/>
      <c r="G108" s="5"/>
      <c r="H108" s="5"/>
      <c r="I108" s="5"/>
      <c r="J108" s="5"/>
      <c r="K108" s="10"/>
      <c r="L108" s="5"/>
      <c r="M108" s="199"/>
      <c r="N108" s="199"/>
      <c r="O108" s="10"/>
      <c r="P108" s="10"/>
      <c r="Q108" s="5"/>
      <c r="R108" s="5"/>
      <c r="S108" s="5"/>
      <c r="T108" s="199"/>
      <c r="U108" s="199"/>
      <c r="V108" s="15"/>
      <c r="W108" s="34"/>
      <c r="X108" s="15"/>
      <c r="Y108" s="199"/>
      <c r="Z108" s="199"/>
      <c r="AA108" s="199"/>
      <c r="AB108" s="199"/>
      <c r="AC108" s="199"/>
      <c r="AD108" s="199"/>
      <c r="AE108" s="15"/>
      <c r="AF108" s="15"/>
      <c r="AG108" s="15"/>
      <c r="AH108" s="15"/>
      <c r="AI108" s="15"/>
      <c r="AJ108" s="15"/>
      <c r="AK108" s="15"/>
      <c r="AL108" s="15"/>
      <c r="AM108" s="15"/>
      <c r="AN108" s="15"/>
      <c r="AO108" s="15"/>
      <c r="AP108" s="15"/>
      <c r="AQ108" s="15"/>
      <c r="AR108" s="15"/>
      <c r="AS108" s="15"/>
      <c r="AT108" s="15"/>
      <c r="AU108" s="15"/>
      <c r="AV108" s="15"/>
      <c r="AW108" s="15"/>
      <c r="AX108" s="15"/>
      <c r="AY108" s="15"/>
      <c r="AZ108" s="15"/>
      <c r="BA108" s="15"/>
      <c r="BB108" s="15"/>
    </row>
    <row r="109" spans="1:54" s="204" customFormat="1" ht="12.75" customHeight="1">
      <c r="A109" s="34"/>
      <c r="B109" s="15"/>
      <c r="C109" s="15"/>
      <c r="D109" s="15"/>
      <c r="E109" s="10"/>
      <c r="F109" s="5"/>
      <c r="G109" s="5"/>
      <c r="H109" s="5"/>
      <c r="I109" s="5"/>
      <c r="J109" s="5"/>
      <c r="K109" s="10"/>
      <c r="L109" s="5"/>
      <c r="M109" s="199"/>
      <c r="N109" s="199"/>
      <c r="O109" s="10"/>
      <c r="P109" s="10"/>
      <c r="Q109" s="5"/>
      <c r="R109" s="5"/>
      <c r="S109" s="5"/>
      <c r="T109" s="199"/>
      <c r="U109" s="199"/>
      <c r="V109" s="15"/>
      <c r="W109" s="34"/>
      <c r="X109" s="15"/>
      <c r="Y109" s="199"/>
      <c r="Z109" s="199"/>
      <c r="AA109" s="199"/>
      <c r="AB109" s="199"/>
      <c r="AC109" s="199"/>
      <c r="AD109" s="199"/>
      <c r="AE109" s="15"/>
      <c r="AF109" s="15"/>
      <c r="AG109" s="15"/>
      <c r="AH109" s="15"/>
      <c r="AI109" s="15"/>
      <c r="AJ109" s="15"/>
      <c r="AK109" s="15"/>
      <c r="AL109" s="15"/>
      <c r="AM109" s="15"/>
      <c r="AN109" s="15"/>
      <c r="AO109" s="15"/>
      <c r="AP109" s="15"/>
      <c r="AQ109" s="15"/>
      <c r="AR109" s="15"/>
      <c r="AS109" s="15"/>
      <c r="AT109" s="15"/>
      <c r="AU109" s="15"/>
      <c r="AV109" s="15"/>
      <c r="AW109" s="15"/>
      <c r="AX109" s="15"/>
      <c r="AY109" s="15"/>
      <c r="AZ109" s="15"/>
      <c r="BA109" s="15"/>
      <c r="BB109" s="15"/>
    </row>
    <row r="110" spans="1:54" s="204" customFormat="1" ht="12.75" customHeight="1">
      <c r="A110" s="34"/>
      <c r="B110" s="15"/>
      <c r="C110" s="15"/>
      <c r="D110" s="15"/>
      <c r="E110" s="10"/>
      <c r="F110" s="5"/>
      <c r="G110" s="5"/>
      <c r="H110" s="5"/>
      <c r="I110" s="5"/>
      <c r="J110" s="5"/>
      <c r="K110" s="10"/>
      <c r="L110" s="5"/>
      <c r="M110" s="199"/>
      <c r="N110" s="199"/>
      <c r="O110" s="10"/>
      <c r="P110" s="10"/>
      <c r="Q110" s="5"/>
      <c r="R110" s="5"/>
      <c r="S110" s="5"/>
      <c r="T110" s="199"/>
      <c r="U110" s="199"/>
      <c r="V110" s="15"/>
      <c r="W110" s="34"/>
      <c r="X110" s="15"/>
      <c r="Y110" s="199"/>
      <c r="Z110" s="199"/>
      <c r="AA110" s="199"/>
      <c r="AB110" s="199"/>
      <c r="AC110" s="199"/>
      <c r="AD110" s="199"/>
      <c r="AE110" s="15"/>
      <c r="AF110" s="15"/>
      <c r="AG110" s="15"/>
      <c r="AH110" s="15"/>
      <c r="AI110" s="15"/>
      <c r="AJ110" s="15"/>
      <c r="AK110" s="15"/>
      <c r="AL110" s="15"/>
      <c r="AM110" s="15"/>
      <c r="AN110" s="15"/>
      <c r="AO110" s="15"/>
      <c r="AP110" s="15"/>
      <c r="AQ110" s="15"/>
      <c r="AR110" s="15"/>
      <c r="AS110" s="15"/>
      <c r="AT110" s="15"/>
      <c r="AU110" s="15"/>
      <c r="AV110" s="15"/>
      <c r="AW110" s="15"/>
      <c r="AX110" s="15"/>
      <c r="AY110" s="15"/>
      <c r="AZ110" s="15"/>
      <c r="BA110" s="15"/>
      <c r="BB110" s="15"/>
    </row>
    <row r="111" spans="1:54" s="204" customFormat="1" ht="19">
      <c r="A111" s="34"/>
      <c r="B111" s="15"/>
      <c r="C111" s="15"/>
      <c r="D111" s="15"/>
      <c r="E111" s="10"/>
      <c r="F111" s="5"/>
      <c r="G111" s="5"/>
      <c r="H111" s="5"/>
      <c r="I111" s="5"/>
      <c r="J111" s="5"/>
      <c r="K111" s="10"/>
      <c r="L111" s="5"/>
      <c r="M111" s="199"/>
      <c r="N111" s="199"/>
      <c r="O111" s="10"/>
      <c r="P111" s="10"/>
      <c r="Q111" s="5"/>
      <c r="R111" s="5"/>
      <c r="S111" s="5"/>
      <c r="T111" s="199"/>
      <c r="U111" s="199"/>
      <c r="V111" s="15"/>
      <c r="W111" s="34"/>
      <c r="X111" s="15"/>
      <c r="Y111" s="199"/>
      <c r="Z111" s="199"/>
      <c r="AA111" s="199"/>
      <c r="AB111" s="199"/>
      <c r="AC111" s="199"/>
      <c r="AD111" s="199"/>
      <c r="AE111" s="15"/>
      <c r="AF111" s="15"/>
      <c r="AG111" s="15"/>
      <c r="AH111" s="15"/>
      <c r="AI111" s="15"/>
      <c r="AJ111" s="15"/>
      <c r="AK111" s="15"/>
      <c r="AL111" s="15"/>
      <c r="AM111" s="15"/>
      <c r="AN111" s="15"/>
      <c r="AO111" s="15"/>
      <c r="AP111" s="15"/>
      <c r="AQ111" s="15"/>
      <c r="AR111" s="15"/>
      <c r="AS111" s="15"/>
      <c r="AT111" s="15"/>
      <c r="AU111" s="15"/>
      <c r="AV111" s="15"/>
      <c r="AW111" s="15"/>
      <c r="AX111" s="15"/>
      <c r="AY111" s="15"/>
      <c r="AZ111" s="15"/>
      <c r="BA111" s="15"/>
      <c r="BB111" s="15"/>
    </row>
    <row r="112" spans="1:54" s="204" customFormat="1" ht="12.75" customHeight="1">
      <c r="A112" s="34"/>
      <c r="B112" s="15"/>
      <c r="C112" s="15"/>
      <c r="D112" s="15"/>
      <c r="E112" s="10"/>
      <c r="F112" s="5"/>
      <c r="G112" s="5"/>
      <c r="H112" s="5"/>
      <c r="I112" s="5"/>
      <c r="J112" s="5"/>
      <c r="K112" s="10"/>
      <c r="L112" s="5"/>
      <c r="M112" s="199"/>
      <c r="N112" s="199"/>
      <c r="O112" s="10"/>
      <c r="P112" s="10"/>
      <c r="Q112" s="5"/>
      <c r="R112" s="5"/>
      <c r="S112" s="5"/>
      <c r="T112" s="199"/>
      <c r="U112" s="199"/>
      <c r="V112" s="15"/>
      <c r="W112" s="34"/>
      <c r="X112" s="15"/>
      <c r="Y112" s="199"/>
      <c r="Z112" s="199"/>
      <c r="AA112" s="199"/>
      <c r="AB112" s="199"/>
      <c r="AC112" s="199"/>
      <c r="AD112" s="199"/>
      <c r="AE112" s="15"/>
      <c r="AF112" s="15"/>
      <c r="AG112" s="15"/>
      <c r="AH112" s="15"/>
      <c r="AI112" s="15"/>
      <c r="AJ112" s="15"/>
      <c r="AK112" s="15"/>
      <c r="AL112" s="15"/>
      <c r="AM112" s="15"/>
      <c r="AN112" s="15"/>
      <c r="AO112" s="15"/>
      <c r="AP112" s="15"/>
      <c r="AQ112" s="15"/>
      <c r="AR112" s="15"/>
      <c r="AS112" s="15"/>
      <c r="AT112" s="15"/>
      <c r="AU112" s="15"/>
      <c r="AV112" s="15"/>
      <c r="AW112" s="15"/>
      <c r="AX112" s="15"/>
      <c r="AY112" s="15"/>
      <c r="AZ112" s="15"/>
      <c r="BA112" s="15"/>
      <c r="BB112" s="15"/>
    </row>
    <row r="113" spans="1:54" s="204" customFormat="1" ht="12.75" customHeight="1">
      <c r="A113" s="34"/>
      <c r="B113" s="15"/>
      <c r="C113" s="15"/>
      <c r="D113" s="15"/>
      <c r="E113" s="10"/>
      <c r="F113" s="5"/>
      <c r="G113" s="5"/>
      <c r="H113" s="5"/>
      <c r="I113" s="5"/>
      <c r="J113" s="5"/>
      <c r="K113" s="10"/>
      <c r="L113" s="5"/>
      <c r="M113" s="199"/>
      <c r="N113" s="199"/>
      <c r="O113" s="10"/>
      <c r="P113" s="10"/>
      <c r="Q113" s="5"/>
      <c r="R113" s="5"/>
      <c r="S113" s="5"/>
      <c r="T113" s="199"/>
      <c r="U113" s="199"/>
      <c r="V113" s="15"/>
      <c r="W113" s="34"/>
      <c r="X113" s="15"/>
      <c r="Y113" s="199"/>
      <c r="Z113" s="199"/>
      <c r="AA113" s="199"/>
      <c r="AB113" s="199"/>
      <c r="AC113" s="199"/>
      <c r="AD113" s="199"/>
      <c r="AE113" s="15"/>
      <c r="AF113" s="15"/>
      <c r="AG113" s="15"/>
      <c r="AH113" s="15"/>
      <c r="AI113" s="15"/>
      <c r="AJ113" s="15"/>
      <c r="AK113" s="15"/>
      <c r="AL113" s="15"/>
      <c r="AM113" s="15"/>
      <c r="AN113" s="15"/>
      <c r="AO113" s="15"/>
      <c r="AP113" s="15"/>
      <c r="AQ113" s="15"/>
      <c r="AR113" s="15"/>
      <c r="AS113" s="15"/>
      <c r="AT113" s="15"/>
      <c r="AU113" s="15"/>
      <c r="AV113" s="15"/>
      <c r="AW113" s="15"/>
      <c r="AX113" s="15"/>
      <c r="AY113" s="15"/>
      <c r="AZ113" s="15"/>
      <c r="BA113" s="15"/>
      <c r="BB113" s="15"/>
    </row>
    <row r="114" spans="1:54" s="204" customFormat="1" ht="12.75" customHeight="1">
      <c r="A114" s="34"/>
      <c r="B114" s="15"/>
      <c r="C114" s="15"/>
      <c r="D114" s="15"/>
      <c r="E114" s="10"/>
      <c r="F114" s="5"/>
      <c r="G114" s="5"/>
      <c r="H114" s="5"/>
      <c r="I114" s="5"/>
      <c r="J114" s="5"/>
      <c r="K114" s="10"/>
      <c r="L114" s="5"/>
      <c r="M114" s="199"/>
      <c r="N114" s="199"/>
      <c r="O114" s="10"/>
      <c r="P114" s="10"/>
      <c r="Q114" s="5"/>
      <c r="R114" s="5"/>
      <c r="S114" s="5"/>
      <c r="T114" s="199"/>
      <c r="U114" s="199"/>
      <c r="V114" s="15"/>
      <c r="W114" s="34"/>
      <c r="X114" s="15"/>
      <c r="Y114" s="199"/>
      <c r="Z114" s="199"/>
      <c r="AA114" s="199"/>
      <c r="AB114" s="199"/>
      <c r="AC114" s="199"/>
      <c r="AD114" s="199"/>
      <c r="AE114" s="15"/>
      <c r="AF114" s="15"/>
      <c r="AG114" s="15"/>
      <c r="AH114" s="15"/>
      <c r="AI114" s="15"/>
      <c r="AJ114" s="15"/>
      <c r="AK114" s="15"/>
      <c r="AL114" s="15"/>
      <c r="AM114" s="15"/>
      <c r="AN114" s="15"/>
      <c r="AO114" s="15"/>
      <c r="AP114" s="15"/>
      <c r="AQ114" s="15"/>
      <c r="AR114" s="15"/>
      <c r="AS114" s="15"/>
      <c r="AT114" s="15"/>
      <c r="AU114" s="15"/>
      <c r="AV114" s="15"/>
      <c r="AW114" s="15"/>
      <c r="AX114" s="15"/>
      <c r="AY114" s="15"/>
      <c r="AZ114" s="15"/>
      <c r="BA114" s="15"/>
      <c r="BB114" s="15"/>
    </row>
    <row r="115" spans="1:54" s="204" customFormat="1" ht="12.75" customHeight="1">
      <c r="A115" s="34"/>
      <c r="B115" s="15"/>
      <c r="C115" s="15"/>
      <c r="D115" s="15"/>
      <c r="E115" s="10"/>
      <c r="F115" s="5"/>
      <c r="G115" s="5"/>
      <c r="H115" s="5"/>
      <c r="I115" s="5"/>
      <c r="J115" s="5"/>
      <c r="K115" s="10"/>
      <c r="L115" s="5"/>
      <c r="M115" s="199"/>
      <c r="N115" s="199"/>
      <c r="O115" s="10"/>
      <c r="P115" s="10"/>
      <c r="Q115" s="5"/>
      <c r="R115" s="5"/>
      <c r="S115" s="5"/>
      <c r="T115" s="199"/>
      <c r="U115" s="199"/>
      <c r="V115" s="15"/>
      <c r="W115" s="34"/>
      <c r="X115" s="15"/>
      <c r="Y115" s="199"/>
      <c r="Z115" s="199"/>
      <c r="AA115" s="199"/>
      <c r="AB115" s="199"/>
      <c r="AC115" s="199"/>
      <c r="AD115" s="199"/>
      <c r="AE115" s="15"/>
      <c r="AF115" s="15"/>
      <c r="AG115" s="15"/>
      <c r="AH115" s="15"/>
      <c r="AI115" s="15"/>
      <c r="AJ115" s="15"/>
      <c r="AK115" s="15"/>
      <c r="AL115" s="15"/>
      <c r="AM115" s="15"/>
      <c r="AN115" s="15"/>
      <c r="AO115" s="15"/>
      <c r="AP115" s="15"/>
      <c r="AQ115" s="15"/>
      <c r="AR115" s="15"/>
      <c r="AS115" s="15"/>
      <c r="AT115" s="15"/>
      <c r="AU115" s="15"/>
      <c r="AV115" s="15"/>
      <c r="AW115" s="15"/>
      <c r="AX115" s="15"/>
      <c r="AY115" s="15"/>
      <c r="AZ115" s="15"/>
      <c r="BA115" s="15"/>
      <c r="BB115" s="15"/>
    </row>
    <row r="116" spans="1:54" s="204" customFormat="1" ht="12.75" customHeight="1">
      <c r="A116" s="34"/>
      <c r="B116" s="15"/>
      <c r="C116" s="15"/>
      <c r="D116" s="15"/>
      <c r="E116" s="10"/>
      <c r="F116" s="5"/>
      <c r="G116" s="5"/>
      <c r="H116" s="5"/>
      <c r="I116" s="5"/>
      <c r="J116" s="5"/>
      <c r="K116" s="10"/>
      <c r="L116" s="5"/>
      <c r="M116" s="199"/>
      <c r="N116" s="199"/>
      <c r="O116" s="10"/>
      <c r="P116" s="10"/>
      <c r="Q116" s="5"/>
      <c r="R116" s="5"/>
      <c r="S116" s="5"/>
      <c r="T116" s="199"/>
      <c r="U116" s="199"/>
      <c r="V116" s="15"/>
      <c r="W116" s="34"/>
      <c r="X116" s="15"/>
      <c r="Y116" s="199"/>
      <c r="Z116" s="199"/>
      <c r="AA116" s="199"/>
      <c r="AB116" s="199"/>
      <c r="AC116" s="199"/>
      <c r="AD116" s="199"/>
      <c r="AE116" s="15"/>
      <c r="AF116" s="15"/>
      <c r="AG116" s="15"/>
      <c r="AH116" s="15"/>
      <c r="AI116" s="15"/>
      <c r="AJ116" s="15"/>
      <c r="AK116" s="15"/>
      <c r="AL116" s="15"/>
      <c r="AM116" s="15"/>
      <c r="AN116" s="15"/>
      <c r="AO116" s="15"/>
      <c r="AP116" s="15"/>
      <c r="AQ116" s="15"/>
      <c r="AR116" s="15"/>
      <c r="AS116" s="15"/>
      <c r="AT116" s="15"/>
      <c r="AU116" s="15"/>
      <c r="AV116" s="15"/>
      <c r="AW116" s="15"/>
      <c r="AX116" s="15"/>
      <c r="AY116" s="15"/>
      <c r="AZ116" s="15"/>
      <c r="BA116" s="15"/>
      <c r="BB116" s="15"/>
    </row>
    <row r="117" spans="1:54" s="204" customFormat="1" ht="12.75" customHeight="1">
      <c r="A117" s="34"/>
      <c r="B117" s="15"/>
      <c r="C117" s="15"/>
      <c r="D117" s="15"/>
      <c r="E117" s="10"/>
      <c r="F117" s="5"/>
      <c r="G117" s="5"/>
      <c r="H117" s="5"/>
      <c r="I117" s="5"/>
      <c r="J117" s="5"/>
      <c r="K117" s="10"/>
      <c r="L117" s="5"/>
      <c r="M117" s="199"/>
      <c r="N117" s="199"/>
      <c r="O117" s="10"/>
      <c r="P117" s="10"/>
      <c r="Q117" s="5"/>
      <c r="R117" s="5"/>
      <c r="S117" s="5"/>
      <c r="T117" s="199"/>
      <c r="U117" s="199"/>
      <c r="V117" s="15"/>
      <c r="W117" s="34"/>
      <c r="X117" s="15"/>
      <c r="Y117" s="199"/>
      <c r="Z117" s="199"/>
      <c r="AA117" s="199"/>
      <c r="AB117" s="199"/>
      <c r="AC117" s="199"/>
      <c r="AD117" s="199"/>
      <c r="AE117" s="15"/>
      <c r="AF117" s="15"/>
      <c r="AG117" s="15"/>
      <c r="AH117" s="15"/>
      <c r="AI117" s="15"/>
      <c r="AJ117" s="15"/>
      <c r="AK117" s="15"/>
      <c r="AL117" s="15"/>
      <c r="AM117" s="15"/>
      <c r="AN117" s="15"/>
      <c r="AO117" s="15"/>
      <c r="AP117" s="15"/>
      <c r="AQ117" s="15"/>
      <c r="AR117" s="15"/>
      <c r="AS117" s="15"/>
      <c r="AT117" s="15"/>
      <c r="AU117" s="15"/>
      <c r="AV117" s="15"/>
      <c r="AW117" s="15"/>
      <c r="AX117" s="15"/>
      <c r="AY117" s="15"/>
      <c r="AZ117" s="15"/>
      <c r="BA117" s="15"/>
      <c r="BB117" s="15"/>
    </row>
    <row r="118" spans="1:54" s="204" customFormat="1" ht="12.75" customHeight="1">
      <c r="A118" s="15"/>
      <c r="B118" s="15"/>
      <c r="C118" s="15"/>
      <c r="D118" s="15"/>
      <c r="E118" s="10"/>
      <c r="F118" s="5"/>
      <c r="G118" s="5"/>
      <c r="H118" s="5"/>
      <c r="I118" s="5"/>
      <c r="J118" s="5"/>
      <c r="K118" s="10"/>
      <c r="L118" s="5"/>
      <c r="M118" s="199"/>
      <c r="N118" s="199"/>
      <c r="O118" s="10"/>
      <c r="P118" s="10"/>
      <c r="Q118" s="5"/>
      <c r="R118" s="5"/>
      <c r="S118" s="5"/>
      <c r="T118" s="199"/>
      <c r="U118" s="199"/>
      <c r="V118" s="15"/>
      <c r="W118" s="15"/>
      <c r="X118" s="15"/>
      <c r="Y118" s="199"/>
      <c r="Z118" s="199"/>
      <c r="AA118" s="199"/>
      <c r="AB118" s="199"/>
      <c r="AC118" s="199"/>
      <c r="AD118" s="199"/>
      <c r="AE118" s="15"/>
      <c r="AF118" s="15"/>
      <c r="AG118" s="15"/>
      <c r="AH118" s="15"/>
      <c r="AI118" s="15"/>
      <c r="AJ118" s="15"/>
      <c r="AK118" s="15"/>
      <c r="AL118" s="15"/>
      <c r="AM118" s="15"/>
      <c r="AN118" s="15"/>
      <c r="AO118" s="15"/>
      <c r="AP118" s="15"/>
      <c r="AQ118" s="15"/>
      <c r="AR118" s="15"/>
      <c r="AS118" s="15"/>
      <c r="AT118" s="15"/>
      <c r="AU118" s="15"/>
      <c r="AV118" s="15"/>
      <c r="AW118" s="15"/>
      <c r="AX118" s="15"/>
      <c r="AY118" s="15"/>
      <c r="AZ118" s="15"/>
      <c r="BA118" s="15"/>
      <c r="BB118" s="15"/>
    </row>
    <row r="119" spans="1:54" s="204" customFormat="1" ht="12.75" customHeight="1">
      <c r="A119" s="35"/>
      <c r="B119" s="15"/>
      <c r="C119" s="15"/>
      <c r="D119" s="15"/>
      <c r="E119" s="10"/>
      <c r="F119" s="5"/>
      <c r="G119" s="5"/>
      <c r="H119" s="5"/>
      <c r="I119" s="5"/>
      <c r="J119" s="5"/>
      <c r="K119" s="10"/>
      <c r="L119" s="5"/>
      <c r="M119" s="199"/>
      <c r="N119" s="199"/>
      <c r="O119" s="10"/>
      <c r="P119" s="10"/>
      <c r="Q119" s="5"/>
      <c r="R119" s="5"/>
      <c r="S119" s="5"/>
      <c r="T119" s="199"/>
      <c r="U119" s="199"/>
      <c r="V119" s="15"/>
      <c r="W119" s="35"/>
      <c r="X119" s="15"/>
      <c r="Y119" s="199"/>
      <c r="Z119" s="199"/>
      <c r="AA119" s="199"/>
      <c r="AB119" s="199"/>
      <c r="AC119" s="199"/>
      <c r="AD119" s="199"/>
      <c r="AE119" s="15"/>
      <c r="AF119" s="15"/>
      <c r="AG119" s="15"/>
      <c r="AH119" s="15"/>
      <c r="AI119" s="15"/>
      <c r="AJ119" s="15"/>
      <c r="AK119" s="15"/>
      <c r="AL119" s="15"/>
      <c r="AM119" s="15"/>
      <c r="AN119" s="15"/>
      <c r="AO119" s="15"/>
      <c r="AP119" s="15"/>
      <c r="AQ119" s="15"/>
      <c r="AR119" s="15"/>
      <c r="AS119" s="15"/>
      <c r="AT119" s="15"/>
      <c r="AU119" s="15"/>
      <c r="AV119" s="15"/>
      <c r="AW119" s="15"/>
      <c r="AX119" s="15"/>
      <c r="AY119" s="15"/>
      <c r="AZ119" s="15"/>
      <c r="BA119" s="15"/>
      <c r="BB119" s="15"/>
    </row>
    <row r="120" spans="1:54" s="204" customFormat="1" ht="12.75" customHeight="1">
      <c r="A120" s="35"/>
      <c r="B120" s="15"/>
      <c r="C120" s="15"/>
      <c r="D120" s="15"/>
      <c r="E120" s="10"/>
      <c r="F120" s="5"/>
      <c r="G120" s="5"/>
      <c r="H120" s="5"/>
      <c r="I120" s="5"/>
      <c r="J120" s="5"/>
      <c r="K120" s="10"/>
      <c r="L120" s="5"/>
      <c r="M120" s="199"/>
      <c r="N120" s="199"/>
      <c r="O120" s="10"/>
      <c r="P120" s="10"/>
      <c r="Q120" s="5"/>
      <c r="R120" s="5"/>
      <c r="S120" s="5"/>
      <c r="T120" s="199"/>
      <c r="U120" s="199"/>
      <c r="V120" s="15"/>
      <c r="W120" s="35"/>
      <c r="X120" s="15"/>
      <c r="Y120" s="199"/>
      <c r="Z120" s="199"/>
      <c r="AA120" s="199"/>
      <c r="AB120" s="199"/>
      <c r="AC120" s="199"/>
      <c r="AD120" s="199"/>
      <c r="AE120" s="15"/>
      <c r="AF120" s="15"/>
      <c r="AG120" s="15"/>
      <c r="AH120" s="15"/>
      <c r="AI120" s="15"/>
      <c r="AJ120" s="15"/>
      <c r="AK120" s="15"/>
      <c r="AL120" s="15"/>
      <c r="AM120" s="15"/>
      <c r="AN120" s="15"/>
      <c r="AO120" s="15"/>
      <c r="AP120" s="15"/>
      <c r="AQ120" s="15"/>
      <c r="AR120" s="15"/>
      <c r="AS120" s="15"/>
      <c r="AT120" s="15"/>
      <c r="AU120" s="15"/>
      <c r="AV120" s="15"/>
      <c r="AW120" s="15"/>
      <c r="AX120" s="15"/>
      <c r="AY120" s="15"/>
      <c r="AZ120" s="15"/>
      <c r="BA120" s="15"/>
      <c r="BB120" s="15"/>
    </row>
    <row r="121" spans="1:54" s="204" customFormat="1" ht="12.75" customHeight="1">
      <c r="A121" s="35"/>
      <c r="B121" s="15"/>
      <c r="C121" s="15"/>
      <c r="D121" s="15"/>
      <c r="E121" s="10"/>
      <c r="F121" s="5"/>
      <c r="G121" s="5"/>
      <c r="H121" s="5"/>
      <c r="I121" s="5"/>
      <c r="J121" s="5"/>
      <c r="K121" s="10"/>
      <c r="L121" s="5"/>
      <c r="M121" s="199"/>
      <c r="N121" s="199"/>
      <c r="O121" s="10"/>
      <c r="P121" s="10"/>
      <c r="Q121" s="5"/>
      <c r="R121" s="5"/>
      <c r="S121" s="5"/>
      <c r="T121" s="199"/>
      <c r="U121" s="199"/>
      <c r="V121" s="15"/>
      <c r="W121" s="35"/>
      <c r="X121" s="15"/>
      <c r="Y121" s="199"/>
      <c r="Z121" s="199"/>
      <c r="AA121" s="199"/>
      <c r="AB121" s="199"/>
      <c r="AC121" s="199"/>
      <c r="AD121" s="199"/>
      <c r="AE121" s="15"/>
      <c r="AF121" s="15"/>
      <c r="AG121" s="15"/>
      <c r="AH121" s="15"/>
      <c r="AI121" s="15"/>
      <c r="AJ121" s="15"/>
      <c r="AK121" s="15"/>
      <c r="AL121" s="15"/>
      <c r="AM121" s="15"/>
      <c r="AN121" s="15"/>
      <c r="AO121" s="15"/>
      <c r="AP121" s="15"/>
      <c r="AQ121" s="15"/>
      <c r="AR121" s="15"/>
      <c r="AS121" s="15"/>
      <c r="AT121" s="15"/>
      <c r="AU121" s="15"/>
      <c r="AV121" s="15"/>
      <c r="AW121" s="15"/>
      <c r="AX121" s="15"/>
      <c r="AY121" s="15"/>
      <c r="AZ121" s="15"/>
      <c r="BA121" s="15"/>
      <c r="BB121" s="15"/>
    </row>
    <row r="122" spans="1:54" s="204" customFormat="1" ht="12.75" customHeight="1">
      <c r="A122" s="35"/>
      <c r="B122" s="15"/>
      <c r="C122" s="15"/>
      <c r="D122" s="15"/>
      <c r="E122" s="10"/>
      <c r="F122" s="5"/>
      <c r="G122" s="5"/>
      <c r="H122" s="5"/>
      <c r="I122" s="5"/>
      <c r="J122" s="5"/>
      <c r="K122" s="10"/>
      <c r="L122" s="5"/>
      <c r="M122" s="199"/>
      <c r="N122" s="199"/>
      <c r="O122" s="10"/>
      <c r="P122" s="10"/>
      <c r="Q122" s="5"/>
      <c r="R122" s="5"/>
      <c r="S122" s="5"/>
      <c r="T122" s="199"/>
      <c r="U122" s="199"/>
      <c r="V122" s="15"/>
      <c r="W122" s="35"/>
      <c r="X122" s="15"/>
      <c r="Y122" s="199"/>
      <c r="Z122" s="199"/>
      <c r="AA122" s="199"/>
      <c r="AB122" s="199"/>
      <c r="AC122" s="199"/>
      <c r="AD122" s="199"/>
      <c r="AE122" s="15"/>
      <c r="AF122" s="15"/>
      <c r="AG122" s="15"/>
      <c r="AH122" s="15"/>
      <c r="AI122" s="15"/>
      <c r="AJ122" s="15"/>
      <c r="AK122" s="15"/>
      <c r="AL122" s="15"/>
      <c r="AM122" s="15"/>
      <c r="AN122" s="15"/>
      <c r="AO122" s="15"/>
      <c r="AP122" s="15"/>
      <c r="AQ122" s="15"/>
      <c r="AR122" s="15"/>
      <c r="AS122" s="15"/>
      <c r="AT122" s="15"/>
      <c r="AU122" s="15"/>
      <c r="AV122" s="15"/>
      <c r="AW122" s="15"/>
      <c r="AX122" s="15"/>
      <c r="AY122" s="15"/>
      <c r="AZ122" s="15"/>
      <c r="BA122" s="15"/>
      <c r="BB122" s="15"/>
    </row>
    <row r="123" spans="1:54" s="204" customFormat="1" ht="12.75" customHeight="1">
      <c r="A123" s="35"/>
      <c r="B123" s="15"/>
      <c r="C123" s="15"/>
      <c r="D123" s="15"/>
      <c r="E123" s="10"/>
      <c r="F123" s="5"/>
      <c r="G123" s="5"/>
      <c r="H123" s="5"/>
      <c r="I123" s="5"/>
      <c r="J123" s="5"/>
      <c r="K123" s="10"/>
      <c r="L123" s="5"/>
      <c r="M123" s="199"/>
      <c r="N123" s="199"/>
      <c r="O123" s="10"/>
      <c r="P123" s="10"/>
      <c r="Q123" s="5"/>
      <c r="R123" s="5"/>
      <c r="S123" s="5"/>
      <c r="T123" s="199"/>
      <c r="U123" s="199"/>
      <c r="V123" s="15"/>
      <c r="W123" s="35"/>
      <c r="X123" s="15"/>
      <c r="Y123" s="199"/>
      <c r="Z123" s="199"/>
      <c r="AA123" s="199"/>
      <c r="AB123" s="199"/>
      <c r="AC123" s="199"/>
      <c r="AD123" s="199"/>
      <c r="AE123" s="15"/>
      <c r="AF123" s="15"/>
      <c r="AG123" s="15"/>
      <c r="AH123" s="15"/>
      <c r="AI123" s="15"/>
      <c r="AJ123" s="15"/>
      <c r="AK123" s="15"/>
      <c r="AL123" s="15"/>
      <c r="AM123" s="15"/>
      <c r="AN123" s="15"/>
      <c r="AO123" s="15"/>
      <c r="AP123" s="15"/>
      <c r="AQ123" s="15"/>
      <c r="AR123" s="15"/>
      <c r="AS123" s="15"/>
      <c r="AT123" s="15"/>
      <c r="AU123" s="15"/>
      <c r="AV123" s="15"/>
      <c r="AW123" s="15"/>
      <c r="AX123" s="15"/>
      <c r="AY123" s="15"/>
      <c r="AZ123" s="15"/>
      <c r="BA123" s="15"/>
      <c r="BB123" s="15"/>
    </row>
    <row r="124" spans="1:54" s="204" customFormat="1" ht="19">
      <c r="A124" s="35"/>
      <c r="B124" s="15"/>
      <c r="C124" s="15"/>
      <c r="D124" s="15"/>
      <c r="E124" s="10"/>
      <c r="F124" s="5"/>
      <c r="G124" s="5"/>
      <c r="H124" s="5"/>
      <c r="I124" s="5"/>
      <c r="J124" s="5"/>
      <c r="K124" s="10"/>
      <c r="L124" s="5"/>
      <c r="M124" s="199"/>
      <c r="N124" s="199"/>
      <c r="O124" s="10"/>
      <c r="P124" s="10"/>
      <c r="Q124" s="5"/>
      <c r="R124" s="5"/>
      <c r="S124" s="5"/>
      <c r="T124" s="199"/>
      <c r="U124" s="199"/>
      <c r="V124" s="15"/>
      <c r="W124" s="35"/>
      <c r="X124" s="15"/>
      <c r="Y124" s="199"/>
      <c r="Z124" s="199"/>
      <c r="AA124" s="199"/>
      <c r="AB124" s="199"/>
      <c r="AC124" s="199"/>
      <c r="AD124" s="199"/>
      <c r="AE124" s="36"/>
      <c r="AF124" s="36"/>
      <c r="AG124" s="36"/>
      <c r="AH124" s="36"/>
      <c r="AI124" s="36"/>
      <c r="AJ124" s="36"/>
      <c r="AK124" s="36"/>
      <c r="AL124" s="36"/>
      <c r="AM124" s="36"/>
      <c r="AN124" s="36"/>
      <c r="AO124" s="36"/>
      <c r="AP124" s="36"/>
      <c r="AQ124" s="36"/>
      <c r="AR124" s="36"/>
      <c r="AS124" s="15"/>
      <c r="AT124" s="36"/>
      <c r="AU124" s="36"/>
      <c r="AV124" s="36"/>
      <c r="AW124" s="36"/>
      <c r="AX124" s="36"/>
      <c r="AY124" s="36"/>
      <c r="AZ124" s="36"/>
      <c r="BA124" s="36"/>
      <c r="BB124" s="36"/>
    </row>
    <row r="125" spans="1:54" s="204" customFormat="1" ht="19">
      <c r="A125" s="35"/>
      <c r="B125" s="15"/>
      <c r="C125" s="15"/>
      <c r="D125" s="15"/>
      <c r="E125" s="10"/>
      <c r="F125" s="5"/>
      <c r="G125" s="5"/>
      <c r="H125" s="5"/>
      <c r="I125" s="5"/>
      <c r="J125" s="5"/>
      <c r="K125" s="10"/>
      <c r="L125" s="5"/>
      <c r="M125" s="199"/>
      <c r="N125" s="199"/>
      <c r="O125" s="10"/>
      <c r="P125" s="10"/>
      <c r="Q125" s="5"/>
      <c r="R125" s="5"/>
      <c r="S125" s="5"/>
      <c r="T125" s="199"/>
      <c r="U125" s="199"/>
      <c r="V125" s="15"/>
      <c r="W125" s="35"/>
      <c r="X125" s="15"/>
      <c r="Y125" s="199"/>
      <c r="Z125" s="199"/>
      <c r="AA125" s="199"/>
      <c r="AB125" s="199"/>
      <c r="AC125" s="199"/>
      <c r="AD125" s="199"/>
      <c r="AE125" s="37"/>
      <c r="AF125" s="14"/>
      <c r="AG125" s="14"/>
      <c r="AH125" s="14"/>
      <c r="AI125" s="14"/>
      <c r="AJ125" s="14"/>
      <c r="AK125" s="14"/>
      <c r="AL125" s="37"/>
      <c r="AM125" s="37"/>
      <c r="AN125" s="14"/>
      <c r="AO125" s="14"/>
      <c r="AP125" s="14"/>
      <c r="AQ125" s="14"/>
      <c r="AR125" s="14"/>
      <c r="AS125" s="23"/>
      <c r="AT125" s="37"/>
      <c r="AU125" s="37"/>
      <c r="AV125" s="14"/>
      <c r="AW125" s="14"/>
      <c r="AX125" s="14"/>
      <c r="AY125" s="37"/>
      <c r="AZ125" s="14"/>
      <c r="BA125" s="14"/>
      <c r="BB125" s="14"/>
    </row>
    <row r="126" spans="1:54" s="204" customFormat="1" ht="19">
      <c r="A126" s="35"/>
      <c r="B126" s="15"/>
      <c r="C126" s="15"/>
      <c r="D126" s="15"/>
      <c r="E126" s="10"/>
      <c r="F126" s="5"/>
      <c r="G126" s="5"/>
      <c r="H126" s="5"/>
      <c r="I126" s="5"/>
      <c r="J126" s="5"/>
      <c r="K126" s="10"/>
      <c r="L126" s="5"/>
      <c r="M126" s="199"/>
      <c r="N126" s="199"/>
      <c r="O126" s="10"/>
      <c r="P126" s="10"/>
      <c r="Q126" s="5"/>
      <c r="R126" s="5"/>
      <c r="S126" s="5"/>
      <c r="T126" s="199"/>
      <c r="U126" s="199"/>
      <c r="V126" s="15"/>
      <c r="W126" s="35"/>
      <c r="X126" s="15"/>
      <c r="Y126" s="199"/>
      <c r="Z126" s="199"/>
      <c r="AA126" s="199"/>
      <c r="AB126" s="199"/>
      <c r="AC126" s="199"/>
      <c r="AD126" s="199"/>
      <c r="AE126" s="37"/>
      <c r="AF126" s="14"/>
      <c r="AG126" s="14"/>
      <c r="AH126" s="14"/>
      <c r="AI126" s="14"/>
      <c r="AJ126" s="14"/>
      <c r="AK126" s="14"/>
      <c r="AL126" s="37"/>
      <c r="AM126" s="37"/>
      <c r="AN126" s="14"/>
      <c r="AO126" s="14"/>
      <c r="AP126" s="14"/>
      <c r="AQ126" s="14"/>
      <c r="AR126" s="14"/>
      <c r="AS126" s="23"/>
      <c r="AT126" s="37"/>
      <c r="AU126" s="37"/>
      <c r="AV126" s="14"/>
      <c r="AW126" s="14"/>
      <c r="AX126" s="14"/>
      <c r="AY126" s="37"/>
      <c r="AZ126" s="14"/>
      <c r="BA126" s="14"/>
      <c r="BB126" s="14"/>
    </row>
    <row r="127" spans="1:54" s="204" customFormat="1" ht="19">
      <c r="A127" s="35"/>
      <c r="B127" s="15"/>
      <c r="C127" s="15"/>
      <c r="D127" s="15"/>
      <c r="E127" s="10"/>
      <c r="F127" s="5"/>
      <c r="G127" s="5"/>
      <c r="H127" s="5"/>
      <c r="I127" s="5"/>
      <c r="J127" s="5"/>
      <c r="K127" s="10"/>
      <c r="L127" s="5"/>
      <c r="M127" s="199"/>
      <c r="N127" s="199"/>
      <c r="O127" s="10"/>
      <c r="P127" s="10"/>
      <c r="Q127" s="5"/>
      <c r="R127" s="5"/>
      <c r="S127" s="5"/>
      <c r="T127" s="199"/>
      <c r="U127" s="199"/>
      <c r="V127" s="15"/>
      <c r="W127" s="35"/>
      <c r="X127" s="15"/>
      <c r="Y127" s="199"/>
      <c r="Z127" s="199"/>
      <c r="AA127" s="199"/>
      <c r="AB127" s="199"/>
      <c r="AC127" s="199"/>
      <c r="AD127" s="199"/>
      <c r="AE127" s="37"/>
      <c r="AF127" s="14"/>
      <c r="AG127" s="14"/>
      <c r="AH127" s="14"/>
      <c r="AI127" s="14"/>
      <c r="AJ127" s="14"/>
      <c r="AK127" s="14"/>
      <c r="AL127" s="37"/>
      <c r="AM127" s="37"/>
      <c r="AN127" s="14"/>
      <c r="AO127" s="14"/>
      <c r="AP127" s="14"/>
      <c r="AQ127" s="14"/>
      <c r="AR127" s="14"/>
      <c r="AS127" s="23"/>
      <c r="AT127" s="37"/>
      <c r="AU127" s="37"/>
      <c r="AV127" s="14"/>
      <c r="AW127" s="14"/>
      <c r="AX127" s="14"/>
      <c r="AY127" s="37"/>
      <c r="AZ127" s="14"/>
      <c r="BA127" s="14"/>
      <c r="BB127" s="14"/>
    </row>
    <row r="128" spans="1:54" s="204" customFormat="1" ht="19">
      <c r="A128" s="35"/>
      <c r="B128" s="15"/>
      <c r="C128" s="15"/>
      <c r="D128" s="15"/>
      <c r="E128" s="10"/>
      <c r="F128" s="5"/>
      <c r="G128" s="5"/>
      <c r="H128" s="5"/>
      <c r="I128" s="5"/>
      <c r="J128" s="5"/>
      <c r="K128" s="10"/>
      <c r="L128" s="5"/>
      <c r="M128" s="199"/>
      <c r="N128" s="199"/>
      <c r="O128" s="10"/>
      <c r="P128" s="10"/>
      <c r="Q128" s="5"/>
      <c r="R128" s="5"/>
      <c r="S128" s="5"/>
      <c r="T128" s="199"/>
      <c r="U128" s="199"/>
      <c r="V128" s="15"/>
      <c r="W128" s="35"/>
      <c r="X128" s="15"/>
      <c r="Y128" s="199"/>
      <c r="Z128" s="199"/>
      <c r="AA128" s="199"/>
      <c r="AB128" s="199"/>
      <c r="AC128" s="199"/>
      <c r="AD128" s="199"/>
      <c r="AE128" s="37"/>
      <c r="AF128" s="14"/>
      <c r="AG128" s="14"/>
      <c r="AH128" s="14"/>
      <c r="AI128" s="14"/>
      <c r="AJ128" s="14"/>
      <c r="AK128" s="14"/>
      <c r="AL128" s="37"/>
      <c r="AM128" s="37"/>
      <c r="AN128" s="14"/>
      <c r="AO128" s="14"/>
      <c r="AP128" s="14"/>
      <c r="AQ128" s="14"/>
      <c r="AR128" s="14"/>
      <c r="AS128" s="23"/>
      <c r="AT128" s="37"/>
      <c r="AU128" s="37"/>
      <c r="AV128" s="14"/>
      <c r="AW128" s="14"/>
      <c r="AX128" s="14"/>
      <c r="AY128" s="37"/>
      <c r="AZ128" s="14"/>
      <c r="BA128" s="14"/>
      <c r="BB128" s="14"/>
    </row>
    <row r="129" spans="1:54" s="204" customFormat="1" ht="19">
      <c r="A129" s="35"/>
      <c r="B129" s="15"/>
      <c r="C129" s="15"/>
      <c r="D129" s="15"/>
      <c r="E129" s="10"/>
      <c r="F129" s="5"/>
      <c r="G129" s="5"/>
      <c r="H129" s="5"/>
      <c r="I129" s="5"/>
      <c r="J129" s="5"/>
      <c r="K129" s="10"/>
      <c r="L129" s="5"/>
      <c r="M129" s="199"/>
      <c r="N129" s="199"/>
      <c r="O129" s="10"/>
      <c r="P129" s="10"/>
      <c r="Q129" s="5"/>
      <c r="R129" s="5"/>
      <c r="S129" s="5"/>
      <c r="T129" s="199"/>
      <c r="U129" s="199"/>
      <c r="V129" s="15"/>
      <c r="W129" s="35"/>
      <c r="X129" s="15"/>
      <c r="Y129" s="199"/>
      <c r="Z129" s="199"/>
      <c r="AA129" s="199"/>
      <c r="AB129" s="199"/>
      <c r="AC129" s="199"/>
      <c r="AD129" s="199"/>
      <c r="AE129" s="37"/>
      <c r="AF129" s="14"/>
      <c r="AG129" s="14"/>
      <c r="AH129" s="14"/>
      <c r="AI129" s="14"/>
      <c r="AJ129" s="14"/>
      <c r="AK129" s="14"/>
      <c r="AL129" s="37"/>
      <c r="AM129" s="37"/>
      <c r="AN129" s="14"/>
      <c r="AO129" s="14"/>
      <c r="AP129" s="14"/>
      <c r="AQ129" s="14"/>
      <c r="AR129" s="14"/>
      <c r="AS129" s="23"/>
      <c r="AT129" s="37"/>
      <c r="AU129" s="37"/>
      <c r="AV129" s="14"/>
      <c r="AW129" s="14"/>
      <c r="AX129" s="14"/>
      <c r="AY129" s="37"/>
      <c r="AZ129" s="14"/>
      <c r="BA129" s="14"/>
      <c r="BB129" s="14"/>
    </row>
    <row r="130" spans="1:54" s="204" customFormat="1" ht="19">
      <c r="A130" s="35"/>
      <c r="B130" s="15"/>
      <c r="C130" s="15"/>
      <c r="D130" s="15"/>
      <c r="E130" s="10"/>
      <c r="F130" s="5"/>
      <c r="G130" s="5"/>
      <c r="H130" s="5"/>
      <c r="I130" s="5"/>
      <c r="J130" s="5"/>
      <c r="K130" s="10"/>
      <c r="L130" s="5"/>
      <c r="M130" s="199"/>
      <c r="N130" s="199"/>
      <c r="O130" s="10"/>
      <c r="P130" s="10"/>
      <c r="Q130" s="5"/>
      <c r="R130" s="5"/>
      <c r="S130" s="5"/>
      <c r="T130" s="199"/>
      <c r="U130" s="199"/>
      <c r="V130" s="15"/>
      <c r="W130" s="35"/>
      <c r="X130" s="15"/>
      <c r="Y130" s="199"/>
      <c r="Z130" s="199"/>
      <c r="AA130" s="199"/>
      <c r="AB130" s="199"/>
      <c r="AC130" s="199"/>
      <c r="AD130" s="199"/>
      <c r="AE130" s="37"/>
      <c r="AF130" s="14"/>
      <c r="AG130" s="14"/>
      <c r="AH130" s="14"/>
      <c r="AI130" s="14"/>
      <c r="AJ130" s="14"/>
      <c r="AK130" s="14"/>
      <c r="AL130" s="37"/>
      <c r="AM130" s="37"/>
      <c r="AN130" s="14"/>
      <c r="AO130" s="14"/>
      <c r="AP130" s="14"/>
      <c r="AQ130" s="14"/>
      <c r="AR130" s="14"/>
      <c r="AS130" s="23"/>
      <c r="AT130" s="37"/>
      <c r="AU130" s="37"/>
      <c r="AV130" s="14"/>
      <c r="AW130" s="14"/>
      <c r="AX130" s="14"/>
      <c r="AY130" s="37"/>
      <c r="AZ130" s="14"/>
      <c r="BA130" s="14"/>
      <c r="BB130" s="14"/>
    </row>
    <row r="131" spans="1:54" s="204" customFormat="1">
      <c r="A131" s="15"/>
      <c r="B131" s="36"/>
      <c r="C131" s="36"/>
      <c r="D131" s="36"/>
      <c r="E131" s="10"/>
      <c r="F131" s="5"/>
      <c r="G131" s="5"/>
      <c r="H131" s="5"/>
      <c r="I131" s="5"/>
      <c r="J131" s="5"/>
      <c r="K131" s="10"/>
      <c r="L131" s="5"/>
      <c r="M131" s="199"/>
      <c r="N131" s="199"/>
      <c r="O131" s="10"/>
      <c r="P131" s="10"/>
      <c r="Q131" s="5"/>
      <c r="R131" s="5"/>
      <c r="S131" s="5"/>
      <c r="T131" s="199"/>
      <c r="U131" s="199"/>
      <c r="V131" s="36"/>
      <c r="W131" s="15"/>
      <c r="X131" s="36"/>
      <c r="Y131" s="199"/>
      <c r="Z131" s="199"/>
      <c r="AA131" s="199"/>
      <c r="AB131" s="199"/>
      <c r="AC131" s="199"/>
      <c r="AD131" s="199"/>
      <c r="AE131" s="37"/>
      <c r="AF131" s="14"/>
      <c r="AG131" s="14"/>
      <c r="AH131" s="14"/>
      <c r="AI131" s="14"/>
      <c r="AJ131" s="14"/>
      <c r="AK131" s="14"/>
      <c r="AL131" s="37"/>
      <c r="AM131" s="37"/>
      <c r="AN131" s="14"/>
      <c r="AO131" s="14"/>
      <c r="AP131" s="14"/>
      <c r="AQ131" s="14"/>
      <c r="AR131" s="14"/>
      <c r="AS131" s="23"/>
      <c r="AT131" s="37"/>
      <c r="AU131" s="37"/>
      <c r="AV131" s="14"/>
      <c r="AW131" s="14"/>
      <c r="AX131" s="14"/>
      <c r="AY131" s="37"/>
      <c r="AZ131" s="14"/>
      <c r="BA131" s="14"/>
      <c r="BB131" s="14"/>
    </row>
    <row r="132" spans="1:54" s="204" customFormat="1">
      <c r="A132" s="15"/>
      <c r="B132" s="14"/>
      <c r="C132" s="14"/>
      <c r="D132" s="14"/>
      <c r="E132" s="10"/>
      <c r="F132" s="5"/>
      <c r="G132" s="5"/>
      <c r="H132" s="5"/>
      <c r="I132" s="5"/>
      <c r="J132" s="5"/>
      <c r="K132" s="10"/>
      <c r="L132" s="5"/>
      <c r="M132" s="199"/>
      <c r="N132" s="199"/>
      <c r="O132" s="10"/>
      <c r="P132" s="10"/>
      <c r="Q132" s="5"/>
      <c r="R132" s="5"/>
      <c r="S132" s="5"/>
      <c r="T132" s="199"/>
      <c r="U132" s="199"/>
      <c r="V132" s="14"/>
      <c r="W132" s="15"/>
      <c r="X132" s="14"/>
      <c r="Y132" s="199"/>
      <c r="Z132" s="199"/>
      <c r="AA132" s="199"/>
      <c r="AB132" s="199"/>
      <c r="AC132" s="199"/>
      <c r="AD132" s="199"/>
      <c r="AE132" s="19"/>
      <c r="AF132" s="19"/>
      <c r="AG132" s="19"/>
      <c r="AH132" s="19"/>
      <c r="AI132" s="19"/>
      <c r="AJ132" s="19"/>
      <c r="AK132" s="19"/>
      <c r="AL132" s="19"/>
      <c r="AM132" s="19"/>
      <c r="AN132" s="19"/>
      <c r="AO132" s="19"/>
      <c r="AP132" s="19"/>
      <c r="AQ132" s="19"/>
      <c r="AR132" s="19"/>
      <c r="AS132" s="19"/>
      <c r="AT132" s="19"/>
      <c r="AU132" s="19"/>
      <c r="AV132" s="19"/>
      <c r="AW132" s="19"/>
      <c r="AX132" s="19"/>
      <c r="AY132" s="19"/>
      <c r="AZ132" s="19"/>
      <c r="BA132" s="19"/>
      <c r="BB132" s="19"/>
    </row>
    <row r="133" spans="1:54" s="204" customFormat="1">
      <c r="A133" s="15"/>
      <c r="B133" s="14"/>
      <c r="C133" s="14"/>
      <c r="D133" s="14"/>
      <c r="E133" s="10"/>
      <c r="F133" s="5"/>
      <c r="G133" s="5"/>
      <c r="H133" s="5"/>
      <c r="I133" s="5"/>
      <c r="J133" s="5"/>
      <c r="K133" s="10"/>
      <c r="L133" s="5"/>
      <c r="M133" s="199"/>
      <c r="N133" s="199"/>
      <c r="O133" s="10"/>
      <c r="P133" s="10"/>
      <c r="Q133" s="5"/>
      <c r="R133" s="5"/>
      <c r="S133" s="5"/>
      <c r="T133" s="199"/>
      <c r="U133" s="199"/>
      <c r="V133" s="14"/>
      <c r="W133" s="15"/>
      <c r="X133" s="14"/>
      <c r="Y133" s="199"/>
      <c r="Z133" s="199"/>
      <c r="AA133" s="199"/>
      <c r="AB133" s="199"/>
      <c r="AC133" s="199"/>
      <c r="AD133" s="199"/>
      <c r="AE133" s="37"/>
      <c r="AF133" s="14"/>
      <c r="AG133" s="14"/>
      <c r="AH133" s="14"/>
      <c r="AI133" s="14"/>
      <c r="AJ133" s="14"/>
      <c r="AK133" s="14"/>
      <c r="AL133" s="37"/>
      <c r="AM133" s="37"/>
      <c r="AN133" s="14"/>
      <c r="AO133" s="14"/>
      <c r="AP133" s="14"/>
      <c r="AQ133" s="14"/>
      <c r="AR133" s="14"/>
      <c r="AS133" s="23"/>
      <c r="AT133" s="37"/>
      <c r="AU133" s="37"/>
      <c r="AV133" s="14"/>
      <c r="AW133" s="14"/>
      <c r="AX133" s="14"/>
      <c r="AY133" s="37"/>
      <c r="AZ133" s="14"/>
      <c r="BA133" s="14"/>
      <c r="BB133" s="14"/>
    </row>
    <row r="134" spans="1:54" s="204" customFormat="1">
      <c r="A134" s="15"/>
      <c r="B134" s="14"/>
      <c r="C134" s="14"/>
      <c r="D134" s="14"/>
      <c r="E134" s="10"/>
      <c r="F134" s="5"/>
      <c r="G134" s="5"/>
      <c r="H134" s="5"/>
      <c r="I134" s="5"/>
      <c r="J134" s="5"/>
      <c r="K134" s="10"/>
      <c r="L134" s="5"/>
      <c r="M134" s="199"/>
      <c r="N134" s="199"/>
      <c r="O134" s="10"/>
      <c r="P134" s="10"/>
      <c r="Q134" s="5"/>
      <c r="R134" s="5"/>
      <c r="S134" s="5"/>
      <c r="T134" s="199"/>
      <c r="U134" s="199"/>
      <c r="V134" s="14"/>
      <c r="W134" s="15"/>
      <c r="X134" s="14"/>
      <c r="Y134" s="199"/>
      <c r="Z134" s="199"/>
      <c r="AA134" s="199"/>
      <c r="AB134" s="199"/>
      <c r="AC134" s="199"/>
      <c r="AD134" s="199"/>
      <c r="AE134" s="37"/>
      <c r="AF134" s="14"/>
      <c r="AG134" s="14"/>
      <c r="AH134" s="14"/>
      <c r="AI134" s="14"/>
      <c r="AJ134" s="14"/>
      <c r="AK134" s="14"/>
      <c r="AL134" s="37"/>
      <c r="AM134" s="37"/>
      <c r="AN134" s="14"/>
      <c r="AO134" s="14"/>
      <c r="AP134" s="14"/>
      <c r="AQ134" s="14"/>
      <c r="AR134" s="14"/>
      <c r="AS134" s="23"/>
      <c r="AT134" s="37"/>
      <c r="AU134" s="37"/>
      <c r="AV134" s="14"/>
      <c r="AW134" s="14"/>
      <c r="AX134" s="14"/>
      <c r="AY134" s="37"/>
      <c r="AZ134" s="14"/>
      <c r="BA134" s="14"/>
      <c r="BB134" s="14"/>
    </row>
    <row r="135" spans="1:54" s="204" customFormat="1">
      <c r="A135" s="15"/>
      <c r="B135" s="14"/>
      <c r="C135" s="14"/>
      <c r="D135" s="14"/>
      <c r="E135" s="10"/>
      <c r="F135" s="5"/>
      <c r="G135" s="5"/>
      <c r="H135" s="5"/>
      <c r="I135" s="5"/>
      <c r="J135" s="5"/>
      <c r="K135" s="10"/>
      <c r="L135" s="5"/>
      <c r="M135" s="199"/>
      <c r="N135" s="199"/>
      <c r="O135" s="10"/>
      <c r="P135" s="10"/>
      <c r="Q135" s="5"/>
      <c r="R135" s="5"/>
      <c r="S135" s="5"/>
      <c r="T135" s="199"/>
      <c r="U135" s="199"/>
      <c r="V135" s="14"/>
      <c r="W135" s="15"/>
      <c r="X135" s="14"/>
      <c r="Y135" s="199"/>
      <c r="Z135" s="199"/>
      <c r="AA135" s="199"/>
      <c r="AB135" s="199"/>
      <c r="AC135" s="199"/>
      <c r="AD135" s="199"/>
      <c r="AE135" s="37"/>
      <c r="AF135" s="14"/>
      <c r="AG135" s="14"/>
      <c r="AH135" s="14"/>
      <c r="AI135" s="14"/>
      <c r="AJ135" s="14"/>
      <c r="AK135" s="14"/>
      <c r="AL135" s="37"/>
      <c r="AM135" s="37"/>
      <c r="AN135" s="14"/>
      <c r="AO135" s="14"/>
      <c r="AP135" s="14"/>
      <c r="AQ135" s="14"/>
      <c r="AR135" s="14"/>
      <c r="AS135" s="23"/>
      <c r="AT135" s="37"/>
      <c r="AU135" s="37"/>
      <c r="AV135" s="14"/>
      <c r="AW135" s="14"/>
      <c r="AX135" s="14"/>
      <c r="AY135" s="37"/>
      <c r="AZ135" s="14"/>
      <c r="BA135" s="14"/>
      <c r="BB135" s="14"/>
    </row>
    <row r="136" spans="1:54">
      <c r="A136" s="15"/>
      <c r="B136" s="14"/>
      <c r="C136" s="14"/>
      <c r="D136" s="14"/>
      <c r="V136" s="14"/>
      <c r="W136" s="15"/>
      <c r="X136" s="14"/>
    </row>
    <row r="137" spans="1:54">
      <c r="A137" s="15"/>
      <c r="B137" s="14"/>
      <c r="C137" s="14"/>
      <c r="D137" s="14"/>
      <c r="V137" s="14"/>
      <c r="W137" s="15"/>
      <c r="X137" s="14"/>
    </row>
    <row r="138" spans="1:54">
      <c r="A138" s="15"/>
      <c r="B138" s="14"/>
      <c r="C138" s="14"/>
      <c r="D138" s="14"/>
      <c r="V138" s="14"/>
      <c r="W138" s="15"/>
      <c r="X138" s="14"/>
    </row>
    <row r="139" spans="1:54">
      <c r="A139" s="19"/>
      <c r="B139" s="15"/>
      <c r="C139" s="15"/>
      <c r="D139" s="15"/>
      <c r="V139" s="15"/>
      <c r="W139" s="19"/>
      <c r="X139" s="15"/>
    </row>
    <row r="140" spans="1:54">
      <c r="A140" s="15"/>
      <c r="B140" s="14"/>
      <c r="C140" s="14"/>
      <c r="D140" s="14"/>
      <c r="V140" s="14"/>
      <c r="W140" s="15"/>
      <c r="X140" s="14"/>
    </row>
    <row r="141" spans="1:54">
      <c r="A141" s="15"/>
      <c r="B141" s="14"/>
      <c r="C141" s="14"/>
      <c r="D141" s="14"/>
      <c r="V141" s="14"/>
      <c r="W141" s="15"/>
      <c r="X141" s="14"/>
    </row>
    <row r="142" spans="1:54">
      <c r="A142" s="15"/>
      <c r="B142" s="14"/>
      <c r="C142" s="14"/>
      <c r="D142" s="14"/>
      <c r="V142" s="14"/>
      <c r="W142" s="15"/>
      <c r="X142" s="14"/>
    </row>
  </sheetData>
  <customSheetViews>
    <customSheetView guid="{3191A239-AEE9-477C-890A-C1B06FD3DD47}" showPageBreaks="1" showGridLines="0" printArea="1" hiddenColumns="1" topLeftCell="U1">
      <selection activeCell="AT19" sqref="AT19:AX27"/>
      <colBreaks count="1" manualBreakCount="1">
        <brk id="22" max="1048575" man="1"/>
      </colBreaks>
      <pageSetup scale="90" orientation="landscape"/>
      <headerFooter differentFirst="1">
        <oddHeader>&amp;LHRBF Impact Evaluation&amp;CHousehold Questionnaire&amp;R&amp;10Form HH</oddHeader>
        <oddFooter>&amp;R&amp;P / &amp;N</oddFooter>
      </headerFooter>
    </customSheetView>
  </customSheetViews>
  <mergeCells count="122">
    <mergeCell ref="AY6:BB6"/>
    <mergeCell ref="AY7:BB18"/>
    <mergeCell ref="C25:D25"/>
    <mergeCell ref="G13:H13"/>
    <mergeCell ref="I7:L14"/>
    <mergeCell ref="T6:U6"/>
    <mergeCell ref="E6:F6"/>
    <mergeCell ref="R6:S6"/>
    <mergeCell ref="AE5:AQ5"/>
    <mergeCell ref="AI6:AK6"/>
    <mergeCell ref="AL6:AP6"/>
    <mergeCell ref="AI7:AK14"/>
    <mergeCell ref="AL7:AP18"/>
    <mergeCell ref="AG16:AH21"/>
    <mergeCell ref="Y12:AD13"/>
    <mergeCell ref="AC22:AC28"/>
    <mergeCell ref="W6:W28"/>
    <mergeCell ref="O10:Q16"/>
    <mergeCell ref="Y22:Y28"/>
    <mergeCell ref="AL28:AP28"/>
    <mergeCell ref="AD22:AD28"/>
    <mergeCell ref="O25:P26"/>
    <mergeCell ref="AY19:BB24"/>
    <mergeCell ref="AY28:BB28"/>
    <mergeCell ref="O7:Q9"/>
    <mergeCell ref="O6:Q6"/>
    <mergeCell ref="AQ7:AR11"/>
    <mergeCell ref="T7:U10"/>
    <mergeCell ref="R7:S16"/>
    <mergeCell ref="Y6:AD6"/>
    <mergeCell ref="AB22:AB28"/>
    <mergeCell ref="AA22:AA28"/>
    <mergeCell ref="AT7:AX18"/>
    <mergeCell ref="AE7:AH11"/>
    <mergeCell ref="AT19:AX27"/>
    <mergeCell ref="AH26:AH27"/>
    <mergeCell ref="Z22:Z28"/>
    <mergeCell ref="AT6:AX6"/>
    <mergeCell ref="AT28:AX28"/>
    <mergeCell ref="AE26:AE27"/>
    <mergeCell ref="AF26:AF27"/>
    <mergeCell ref="AG26:AG27"/>
    <mergeCell ref="Y7:AD10"/>
    <mergeCell ref="O41:Q41"/>
    <mergeCell ref="O34:Q34"/>
    <mergeCell ref="AE34:AH34"/>
    <mergeCell ref="E32:F32"/>
    <mergeCell ref="AE29:AH29"/>
    <mergeCell ref="A6:A28"/>
    <mergeCell ref="C6:D6"/>
    <mergeCell ref="G6:H6"/>
    <mergeCell ref="M6:N6"/>
    <mergeCell ref="C16:D18"/>
    <mergeCell ref="C19:D19"/>
    <mergeCell ref="K23:K25"/>
    <mergeCell ref="L23:L25"/>
    <mergeCell ref="E7:F18"/>
    <mergeCell ref="G7:H12"/>
    <mergeCell ref="L21:L22"/>
    <mergeCell ref="M7:N10"/>
    <mergeCell ref="L17:L18"/>
    <mergeCell ref="C26:D26"/>
    <mergeCell ref="L19:L20"/>
    <mergeCell ref="K19:K20"/>
    <mergeCell ref="C23:D24"/>
    <mergeCell ref="C7:D15"/>
    <mergeCell ref="K21:K22"/>
    <mergeCell ref="K29:L29"/>
    <mergeCell ref="E31:F31"/>
    <mergeCell ref="K31:L31"/>
    <mergeCell ref="O31:Q31"/>
    <mergeCell ref="K32:L32"/>
    <mergeCell ref="O29:Q29"/>
    <mergeCell ref="AE31:AH31"/>
    <mergeCell ref="E30:F30"/>
    <mergeCell ref="K30:L30"/>
    <mergeCell ref="O30:Q30"/>
    <mergeCell ref="AE30:AH30"/>
    <mergeCell ref="O32:Q32"/>
    <mergeCell ref="AE32:AH32"/>
    <mergeCell ref="E29:F29"/>
    <mergeCell ref="E43:F43"/>
    <mergeCell ref="K43:L43"/>
    <mergeCell ref="O43:Q43"/>
    <mergeCell ref="AE43:AH43"/>
    <mergeCell ref="E39:F39"/>
    <mergeCell ref="AE39:AH39"/>
    <mergeCell ref="E40:F40"/>
    <mergeCell ref="K40:L40"/>
    <mergeCell ref="AE36:AH36"/>
    <mergeCell ref="AE41:AH41"/>
    <mergeCell ref="E38:F38"/>
    <mergeCell ref="K38:L38"/>
    <mergeCell ref="O38:Q38"/>
    <mergeCell ref="AE38:AH38"/>
    <mergeCell ref="K39:L39"/>
    <mergeCell ref="O39:Q39"/>
    <mergeCell ref="E42:F42"/>
    <mergeCell ref="K42:L42"/>
    <mergeCell ref="O42:Q42"/>
    <mergeCell ref="AE42:AH42"/>
    <mergeCell ref="O40:Q40"/>
    <mergeCell ref="AE40:AH40"/>
    <mergeCell ref="E41:F41"/>
    <mergeCell ref="K41:L41"/>
    <mergeCell ref="E33:F33"/>
    <mergeCell ref="K33:L33"/>
    <mergeCell ref="O35:Q35"/>
    <mergeCell ref="AE35:AH35"/>
    <mergeCell ref="O33:Q33"/>
    <mergeCell ref="AE33:AH33"/>
    <mergeCell ref="E37:F37"/>
    <mergeCell ref="K37:L37"/>
    <mergeCell ref="O37:Q37"/>
    <mergeCell ref="AE37:AH37"/>
    <mergeCell ref="E35:F35"/>
    <mergeCell ref="K35:L35"/>
    <mergeCell ref="E36:F36"/>
    <mergeCell ref="K36:L36"/>
    <mergeCell ref="E34:F34"/>
    <mergeCell ref="K34:L34"/>
    <mergeCell ref="O36:Q36"/>
  </mergeCells>
  <pageMargins left="0.75" right="0.75" top="0.5" bottom="0.5" header="0.25" footer="0.25"/>
  <pageSetup scale="90" orientation="landscape"/>
  <headerFooter differentFirst="1">
    <oddHeader>&amp;LHRBF Impact Evaluation&amp;CHousehold Questionnaire&amp;R&amp;10Form HH</oddHeader>
    <oddFooter>&amp;R&amp;P / &amp;N</oddFooter>
  </headerFooter>
  <colBreaks count="1" manualBreakCount="1">
    <brk id="22" max="1048575" man="1"/>
  </colBreaks>
  <extLst>
    <ext xmlns:mx="http://schemas.microsoft.com/office/mac/excel/2008/main" uri="{64002731-A6B0-56B0-2670-7721B7C09600}">
      <mx:PLV Mode="0" OnePage="0" WScale="0"/>
    </ext>
  </extLs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E142"/>
  <sheetViews>
    <sheetView showGridLines="0" view="pageBreakPreview" topLeftCell="C1" zoomScale="85" zoomScaleNormal="55" zoomScaleSheetLayoutView="85" zoomScalePageLayoutView="55" workbookViewId="0">
      <selection activeCell="I16" sqref="I16"/>
    </sheetView>
  </sheetViews>
  <sheetFormatPr baseColWidth="10" defaultColWidth="9" defaultRowHeight="10" x14ac:dyDescent="0"/>
  <cols>
    <col min="1" max="1" width="8" style="7" bestFit="1" customWidth="1"/>
    <col min="2" max="2" width="1" style="5" customWidth="1"/>
    <col min="3" max="3" width="35.5" style="322" customWidth="1"/>
    <col min="4" max="4" width="3.75" style="322" customWidth="1"/>
    <col min="5" max="16" width="12.5" style="324" customWidth="1"/>
    <col min="17" max="17" width="1" style="5" customWidth="1"/>
    <col min="18" max="18" width="8" style="7" bestFit="1" customWidth="1"/>
    <col min="19" max="19" width="1" style="5" customWidth="1"/>
    <col min="20" max="20" width="4.5" style="322" customWidth="1"/>
    <col min="21" max="21" width="6.75" style="322" customWidth="1"/>
    <col min="22" max="22" width="7.25" style="322" bestFit="1" customWidth="1"/>
    <col min="23" max="23" width="6.75" style="322" customWidth="1"/>
    <col min="24" max="30" width="14" style="324" customWidth="1"/>
    <col min="31" max="31" width="13.25" style="322" customWidth="1"/>
    <col min="32" max="32" width="3.5" style="323" customWidth="1"/>
    <col min="33" max="33" width="10.75" style="323" customWidth="1"/>
    <col min="34" max="34" width="8" style="323" customWidth="1"/>
    <col min="35" max="35" width="14" style="323" customWidth="1"/>
    <col min="36" max="36" width="9.25" style="323" customWidth="1"/>
    <col min="37" max="37" width="3" style="323" customWidth="1"/>
    <col min="38" max="38" width="3" style="304" customWidth="1"/>
    <col min="39" max="16384" width="9" style="304"/>
  </cols>
  <sheetData>
    <row r="1" spans="1:57" s="128" customFormat="1" ht="25" customHeight="1">
      <c r="A1" s="422">
        <v>16</v>
      </c>
      <c r="B1" s="384" t="s">
        <v>527</v>
      </c>
      <c r="C1" s="381"/>
      <c r="D1" s="379"/>
      <c r="E1" s="379"/>
      <c r="F1" s="380"/>
      <c r="G1" s="380"/>
      <c r="H1" s="380"/>
      <c r="I1" s="380"/>
      <c r="J1" s="380"/>
      <c r="K1" s="380"/>
      <c r="L1" s="380"/>
      <c r="M1" s="380"/>
      <c r="N1" s="422"/>
      <c r="O1" s="422"/>
      <c r="P1" s="384"/>
      <c r="Q1" s="384"/>
      <c r="R1" s="422">
        <v>16</v>
      </c>
      <c r="S1" s="384" t="s">
        <v>1331</v>
      </c>
      <c r="T1" s="381"/>
      <c r="U1" s="379"/>
      <c r="V1" s="381"/>
      <c r="W1" s="379"/>
      <c r="X1" s="380"/>
      <c r="Y1" s="380"/>
      <c r="Z1" s="380"/>
      <c r="AA1" s="384"/>
      <c r="AB1" s="384"/>
      <c r="AC1" s="384"/>
      <c r="AD1" s="384"/>
      <c r="AE1" s="384"/>
      <c r="AF1" s="384"/>
      <c r="AG1" s="384"/>
      <c r="AH1" s="384"/>
      <c r="AI1" s="384"/>
      <c r="AJ1" s="384"/>
      <c r="AK1" s="384"/>
    </row>
    <row r="2" spans="1:57" ht="13" customHeight="1">
      <c r="A2" s="486"/>
      <c r="B2" s="164"/>
      <c r="C2" s="378"/>
      <c r="D2" s="305"/>
      <c r="E2" s="306"/>
      <c r="F2" s="306"/>
      <c r="G2" s="306"/>
      <c r="H2" s="306"/>
      <c r="I2" s="306"/>
      <c r="J2" s="306"/>
      <c r="K2" s="306"/>
      <c r="L2" s="306"/>
      <c r="M2" s="306"/>
      <c r="N2" s="306"/>
      <c r="O2" s="306"/>
      <c r="P2" s="306"/>
      <c r="Q2" s="164"/>
      <c r="R2" s="486"/>
      <c r="S2" s="164"/>
      <c r="T2" s="378"/>
      <c r="U2" s="305"/>
      <c r="V2" s="378"/>
      <c r="W2" s="305"/>
      <c r="X2" s="306"/>
      <c r="Y2" s="306"/>
      <c r="Z2" s="306"/>
      <c r="AA2" s="306"/>
      <c r="AB2" s="306"/>
      <c r="AC2" s="306"/>
      <c r="AD2" s="306"/>
      <c r="AE2" s="305"/>
      <c r="AF2" s="305"/>
      <c r="AG2" s="305"/>
      <c r="AH2" s="305"/>
      <c r="AI2" s="305"/>
      <c r="AJ2" s="305"/>
      <c r="AK2" s="305"/>
    </row>
    <row r="3" spans="1:57" s="199" customFormat="1" ht="13" customHeight="1">
      <c r="A3" s="3"/>
      <c r="B3" s="3"/>
      <c r="C3" s="43" t="s">
        <v>389</v>
      </c>
      <c r="D3" s="21"/>
      <c r="E3" s="21"/>
      <c r="F3" s="21"/>
      <c r="G3" s="3"/>
      <c r="H3" s="3"/>
      <c r="I3" s="21"/>
      <c r="J3" s="3"/>
      <c r="K3" s="3"/>
      <c r="L3" s="3"/>
      <c r="M3" s="21"/>
      <c r="N3" s="21"/>
      <c r="O3" s="21"/>
      <c r="P3" s="3"/>
      <c r="Q3" s="3"/>
      <c r="R3" s="3"/>
      <c r="S3" s="3"/>
      <c r="T3" s="43" t="s">
        <v>389</v>
      </c>
      <c r="U3" s="43" t="s">
        <v>389</v>
      </c>
      <c r="V3" s="21"/>
      <c r="W3" s="3"/>
      <c r="AB3" s="21"/>
      <c r="AC3" s="21"/>
      <c r="AD3" s="21"/>
      <c r="AE3" s="21"/>
      <c r="AF3" s="3"/>
      <c r="AG3" s="21"/>
      <c r="AH3" s="21"/>
      <c r="AI3" s="21"/>
      <c r="AJ3" s="21"/>
      <c r="AK3" s="3"/>
    </row>
    <row r="4" spans="1:57" s="199" customFormat="1" ht="13" customHeight="1">
      <c r="A4" s="12"/>
      <c r="B4" s="11"/>
      <c r="C4" s="161" t="s">
        <v>360</v>
      </c>
      <c r="D4" s="3"/>
      <c r="E4" s="21"/>
      <c r="F4" s="21"/>
      <c r="G4" s="43"/>
      <c r="H4" s="43"/>
      <c r="I4" s="3"/>
      <c r="J4" s="3"/>
      <c r="K4" s="3"/>
      <c r="L4" s="3"/>
      <c r="M4" s="3"/>
      <c r="N4" s="21"/>
      <c r="O4" s="21"/>
      <c r="Q4" s="11"/>
      <c r="R4" s="12"/>
      <c r="S4" s="11"/>
      <c r="T4" s="161" t="s">
        <v>360</v>
      </c>
      <c r="U4" s="161"/>
      <c r="V4" s="21"/>
      <c r="W4" s="21"/>
      <c r="AB4" s="21"/>
      <c r="AC4" s="21"/>
      <c r="AD4" s="21"/>
      <c r="AE4" s="21"/>
      <c r="AL4" s="43"/>
      <c r="AM4" s="21"/>
      <c r="AN4" s="21"/>
      <c r="AO4" s="21"/>
      <c r="AP4" s="21"/>
      <c r="AQ4" s="21"/>
      <c r="AR4" s="21"/>
      <c r="AS4" s="3"/>
      <c r="AT4" s="21"/>
      <c r="AU4" s="21"/>
      <c r="AV4" s="21"/>
      <c r="AW4" s="21"/>
      <c r="AX4" s="21"/>
      <c r="AY4" s="21"/>
      <c r="AZ4" s="3"/>
      <c r="BA4" s="21"/>
      <c r="BB4" s="21"/>
      <c r="BC4" s="21"/>
      <c r="BD4" s="3"/>
      <c r="BE4" s="21"/>
    </row>
    <row r="5" spans="1:57" s="307" customFormat="1" ht="13" customHeight="1">
      <c r="A5" s="12"/>
      <c r="B5" s="11"/>
      <c r="C5" s="308"/>
      <c r="D5" s="308"/>
      <c r="E5" s="308"/>
      <c r="F5" s="308"/>
      <c r="G5" s="308"/>
      <c r="H5" s="308"/>
      <c r="I5" s="308"/>
      <c r="J5" s="308"/>
      <c r="K5" s="308"/>
      <c r="L5" s="308"/>
      <c r="M5" s="308"/>
      <c r="N5" s="308"/>
      <c r="O5" s="308"/>
      <c r="P5" s="308"/>
      <c r="Q5" s="11"/>
      <c r="R5" s="12"/>
      <c r="S5" s="11"/>
      <c r="T5" s="308"/>
      <c r="U5" s="308"/>
      <c r="V5" s="308"/>
      <c r="W5" s="308"/>
      <c r="X5" s="308"/>
      <c r="Y5" s="308"/>
      <c r="Z5" s="308"/>
      <c r="AA5" s="308"/>
      <c r="AB5" s="308"/>
      <c r="AC5" s="308"/>
      <c r="AD5" s="308"/>
      <c r="AE5" s="308"/>
      <c r="AF5" s="308"/>
      <c r="AG5" s="308"/>
      <c r="AH5" s="308"/>
      <c r="AI5" s="308"/>
      <c r="AJ5" s="308"/>
      <c r="AK5" s="308"/>
    </row>
    <row r="6" spans="1:57" s="310" customFormat="1" ht="13" customHeight="1">
      <c r="A6" s="3121" t="s">
        <v>18</v>
      </c>
      <c r="B6" s="40"/>
      <c r="C6" s="726">
        <f>-A1-0.01</f>
        <v>-16.010000000000002</v>
      </c>
      <c r="D6" s="727"/>
      <c r="E6" s="726">
        <f>C6-0.01</f>
        <v>-16.020000000000003</v>
      </c>
      <c r="F6" s="728"/>
      <c r="G6" s="728"/>
      <c r="H6" s="728"/>
      <c r="I6" s="728"/>
      <c r="J6" s="728"/>
      <c r="K6" s="728"/>
      <c r="L6" s="728"/>
      <c r="M6" s="728"/>
      <c r="N6" s="728"/>
      <c r="O6" s="728"/>
      <c r="P6" s="727"/>
      <c r="Q6" s="40"/>
      <c r="R6" s="3121" t="s">
        <v>18</v>
      </c>
      <c r="S6" s="40"/>
      <c r="T6" s="4126">
        <f>E6-0.01</f>
        <v>-16.030000000000005</v>
      </c>
      <c r="U6" s="4126"/>
      <c r="V6" s="4126">
        <f>T6-0.01</f>
        <v>-16.040000000000006</v>
      </c>
      <c r="W6" s="4126"/>
      <c r="X6" s="4126">
        <f>V6-0.01</f>
        <v>-16.050000000000008</v>
      </c>
      <c r="Y6" s="4126"/>
      <c r="Z6" s="4126"/>
      <c r="AA6" s="4126"/>
      <c r="AB6" s="4126"/>
      <c r="AC6" s="4126"/>
      <c r="AD6" s="4001"/>
      <c r="AE6" s="4126">
        <f>X6-0.01</f>
        <v>-16.060000000000009</v>
      </c>
      <c r="AF6" s="4126"/>
      <c r="AG6" s="4126"/>
      <c r="AH6" s="4002">
        <f>AE6-0.01</f>
        <v>-16.070000000000011</v>
      </c>
      <c r="AI6" s="4126"/>
      <c r="AJ6" s="4126"/>
      <c r="AK6" s="4126"/>
      <c r="AL6" s="637"/>
      <c r="AM6" s="637"/>
      <c r="AN6" s="637"/>
      <c r="AO6" s="309"/>
    </row>
    <row r="7" spans="1:57" ht="13" customHeight="1">
      <c r="A7" s="3157"/>
      <c r="B7" s="40"/>
      <c r="C7" s="4462" t="s">
        <v>1590</v>
      </c>
      <c r="D7" s="4463"/>
      <c r="E7" s="775" t="s">
        <v>337</v>
      </c>
      <c r="F7" s="776"/>
      <c r="G7" s="776"/>
      <c r="H7" s="776"/>
      <c r="I7" s="776"/>
      <c r="J7" s="776"/>
      <c r="K7" s="776"/>
      <c r="L7" s="776"/>
      <c r="M7" s="776"/>
      <c r="N7" s="776"/>
      <c r="O7" s="776"/>
      <c r="P7" s="777"/>
      <c r="Q7" s="524"/>
      <c r="R7" s="3157"/>
      <c r="S7" s="40"/>
      <c r="T7" s="3691" t="s">
        <v>538</v>
      </c>
      <c r="U7" s="3962"/>
      <c r="V7" s="3691" t="s">
        <v>539</v>
      </c>
      <c r="W7" s="3962"/>
      <c r="X7" s="3687" t="s">
        <v>338</v>
      </c>
      <c r="Y7" s="3687"/>
      <c r="Z7" s="3687"/>
      <c r="AA7" s="3687"/>
      <c r="AB7" s="3687"/>
      <c r="AC7" s="3687"/>
      <c r="AD7" s="3687"/>
      <c r="AE7" s="3679" t="s">
        <v>390</v>
      </c>
      <c r="AF7" s="3963"/>
      <c r="AG7" s="3963"/>
      <c r="AH7" s="3691" t="s">
        <v>339</v>
      </c>
      <c r="AI7" s="3961"/>
      <c r="AJ7" s="3961"/>
      <c r="AK7" s="3962"/>
      <c r="AL7" s="311"/>
      <c r="AM7" s="311"/>
      <c r="AN7" s="311"/>
      <c r="AO7" s="307"/>
    </row>
    <row r="8" spans="1:57" ht="13" customHeight="1">
      <c r="A8" s="3157"/>
      <c r="B8" s="40"/>
      <c r="C8" s="4462"/>
      <c r="D8" s="4463"/>
      <c r="E8" s="644"/>
      <c r="F8" s="645"/>
      <c r="G8" s="645"/>
      <c r="H8" s="645"/>
      <c r="I8" s="645"/>
      <c r="J8" s="645"/>
      <c r="K8" s="645"/>
      <c r="L8" s="645"/>
      <c r="M8" s="645"/>
      <c r="N8" s="645"/>
      <c r="O8" s="645"/>
      <c r="P8" s="646"/>
      <c r="Q8" s="524"/>
      <c r="R8" s="3157"/>
      <c r="S8" s="40"/>
      <c r="T8" s="3679"/>
      <c r="U8" s="3680"/>
      <c r="V8" s="3679"/>
      <c r="W8" s="3680"/>
      <c r="X8" s="3687"/>
      <c r="Y8" s="3687"/>
      <c r="Z8" s="3687"/>
      <c r="AA8" s="3687"/>
      <c r="AB8" s="3687"/>
      <c r="AC8" s="3687"/>
      <c r="AD8" s="3687"/>
      <c r="AE8" s="3679"/>
      <c r="AF8" s="3963"/>
      <c r="AG8" s="3963"/>
      <c r="AH8" s="3679"/>
      <c r="AI8" s="3963"/>
      <c r="AJ8" s="3963"/>
      <c r="AK8" s="3680"/>
      <c r="AL8" s="311"/>
      <c r="AM8" s="311"/>
      <c r="AN8" s="311"/>
      <c r="AO8" s="307"/>
    </row>
    <row r="9" spans="1:57" ht="13" customHeight="1">
      <c r="A9" s="3157"/>
      <c r="B9" s="40"/>
      <c r="C9" s="4462"/>
      <c r="D9" s="4463"/>
      <c r="E9" s="639" t="s">
        <v>438</v>
      </c>
      <c r="F9" s="645"/>
      <c r="G9" s="645"/>
      <c r="H9" s="645"/>
      <c r="I9" s="645"/>
      <c r="J9" s="645"/>
      <c r="K9" s="645"/>
      <c r="L9" s="645"/>
      <c r="M9" s="645"/>
      <c r="N9" s="645"/>
      <c r="O9" s="645"/>
      <c r="P9" s="646"/>
      <c r="Q9" s="40"/>
      <c r="R9" s="3157"/>
      <c r="S9" s="40"/>
      <c r="T9" s="3679"/>
      <c r="U9" s="3680"/>
      <c r="V9" s="3679"/>
      <c r="W9" s="3680"/>
      <c r="X9" s="3687"/>
      <c r="Y9" s="3687"/>
      <c r="Z9" s="3687"/>
      <c r="AA9" s="3687"/>
      <c r="AB9" s="3687"/>
      <c r="AC9" s="3687"/>
      <c r="AD9" s="3687"/>
      <c r="AE9" s="3679"/>
      <c r="AF9" s="3963"/>
      <c r="AG9" s="3963"/>
      <c r="AH9" s="3679"/>
      <c r="AI9" s="3963"/>
      <c r="AJ9" s="3963"/>
      <c r="AK9" s="3680"/>
      <c r="AL9" s="311"/>
      <c r="AM9" s="311"/>
      <c r="AN9" s="311"/>
      <c r="AO9" s="307"/>
    </row>
    <row r="10" spans="1:57" ht="13" customHeight="1">
      <c r="A10" s="3157"/>
      <c r="B10" s="4"/>
      <c r="C10" s="4462"/>
      <c r="D10" s="4463"/>
      <c r="E10" s="644"/>
      <c r="F10" s="645"/>
      <c r="G10" s="645"/>
      <c r="H10" s="645"/>
      <c r="I10" s="645"/>
      <c r="J10" s="645"/>
      <c r="K10" s="645"/>
      <c r="L10" s="645"/>
      <c r="M10" s="645"/>
      <c r="N10" s="645"/>
      <c r="O10" s="645"/>
      <c r="P10" s="646"/>
      <c r="Q10" s="4"/>
      <c r="R10" s="3157"/>
      <c r="S10" s="4"/>
      <c r="T10" s="3679"/>
      <c r="U10" s="3680"/>
      <c r="V10" s="3679"/>
      <c r="W10" s="3680"/>
      <c r="X10" s="3687"/>
      <c r="Y10" s="3687"/>
      <c r="Z10" s="3687"/>
      <c r="AA10" s="3687"/>
      <c r="AB10" s="3687"/>
      <c r="AC10" s="3687"/>
      <c r="AD10" s="3687"/>
      <c r="AE10" s="3679"/>
      <c r="AF10" s="3963"/>
      <c r="AG10" s="3963"/>
      <c r="AH10" s="4046" t="s">
        <v>391</v>
      </c>
      <c r="AI10" s="3988"/>
      <c r="AJ10" s="3988"/>
      <c r="AK10" s="3989"/>
      <c r="AL10" s="311"/>
      <c r="AM10" s="311"/>
      <c r="AN10" s="311"/>
      <c r="AO10" s="307"/>
    </row>
    <row r="11" spans="1:57" ht="13" customHeight="1">
      <c r="A11" s="3157"/>
      <c r="C11" s="4462"/>
      <c r="D11" s="4463"/>
      <c r="E11" s="639"/>
      <c r="F11" s="638"/>
      <c r="G11" s="638"/>
      <c r="H11" s="638"/>
      <c r="I11" s="638"/>
      <c r="J11" s="638"/>
      <c r="K11" s="638"/>
      <c r="L11" s="638"/>
      <c r="M11" s="638"/>
      <c r="N11" s="638"/>
      <c r="O11" s="638"/>
      <c r="P11" s="657"/>
      <c r="R11" s="3157"/>
      <c r="T11" s="3679"/>
      <c r="U11" s="3680"/>
      <c r="V11" s="3679"/>
      <c r="W11" s="3680"/>
      <c r="X11" s="638"/>
      <c r="Y11" s="638"/>
      <c r="Z11" s="638"/>
      <c r="AA11" s="638"/>
      <c r="AB11" s="638"/>
      <c r="AC11" s="638"/>
      <c r="AD11" s="638"/>
      <c r="AE11" s="3679"/>
      <c r="AF11" s="3963"/>
      <c r="AG11" s="3963"/>
      <c r="AH11" s="4046"/>
      <c r="AI11" s="3988"/>
      <c r="AJ11" s="3988"/>
      <c r="AK11" s="3989"/>
      <c r="AO11" s="307"/>
    </row>
    <row r="12" spans="1:57" ht="13" customHeight="1">
      <c r="A12" s="3157"/>
      <c r="C12" s="4462"/>
      <c r="D12" s="4463"/>
      <c r="E12" s="641"/>
      <c r="F12" s="640"/>
      <c r="G12" s="640"/>
      <c r="H12" s="640"/>
      <c r="I12" s="643" t="s">
        <v>35</v>
      </c>
      <c r="J12" s="676">
        <v>1</v>
      </c>
      <c r="K12" s="640"/>
      <c r="L12" s="640"/>
      <c r="M12" s="640"/>
      <c r="N12" s="640"/>
      <c r="O12" s="640"/>
      <c r="P12" s="658"/>
      <c r="R12" s="3157"/>
      <c r="T12" s="3679"/>
      <c r="U12" s="3680"/>
      <c r="V12" s="3679"/>
      <c r="W12" s="3680"/>
      <c r="X12" s="640"/>
      <c r="Y12" s="640"/>
      <c r="Z12" s="640"/>
      <c r="AA12" s="640"/>
      <c r="AB12" s="640"/>
      <c r="AC12" s="640"/>
      <c r="AD12" s="640"/>
      <c r="AE12" s="3679"/>
      <c r="AF12" s="3963"/>
      <c r="AG12" s="3963"/>
      <c r="AH12" s="648"/>
      <c r="AI12" s="650"/>
      <c r="AJ12" s="650"/>
      <c r="AK12" s="649"/>
    </row>
    <row r="13" spans="1:57" ht="13" customHeight="1">
      <c r="A13" s="3157"/>
      <c r="C13" s="4462"/>
      <c r="D13" s="4463"/>
      <c r="E13" s="671"/>
      <c r="F13" s="672"/>
      <c r="G13" s="673"/>
      <c r="H13" s="673"/>
      <c r="I13" s="642" t="s">
        <v>36</v>
      </c>
      <c r="J13" s="677">
        <v>2</v>
      </c>
      <c r="K13" s="673"/>
      <c r="L13" s="673"/>
      <c r="M13" s="673"/>
      <c r="N13" s="673"/>
      <c r="O13" s="673"/>
      <c r="P13" s="659"/>
      <c r="R13" s="3684"/>
      <c r="T13" s="3679"/>
      <c r="U13" s="3680"/>
      <c r="V13" s="3679"/>
      <c r="W13" s="3680"/>
      <c r="X13" s="672"/>
      <c r="Y13" s="672"/>
      <c r="Z13" s="678"/>
      <c r="AA13" s="679"/>
      <c r="AB13" s="679"/>
      <c r="AC13" s="673"/>
      <c r="AD13" s="647"/>
      <c r="AE13" s="3679"/>
      <c r="AF13" s="3963"/>
      <c r="AG13" s="3963"/>
      <c r="AH13" s="4241" t="s">
        <v>347</v>
      </c>
      <c r="AI13" s="3884"/>
      <c r="AJ13" s="3884"/>
      <c r="AK13" s="3831">
        <v>1</v>
      </c>
    </row>
    <row r="14" spans="1:57" ht="13" customHeight="1">
      <c r="A14" s="3157"/>
      <c r="C14" s="4462"/>
      <c r="D14" s="4463"/>
      <c r="E14" s="669"/>
      <c r="F14" s="670"/>
      <c r="G14" s="304"/>
      <c r="H14" s="304"/>
      <c r="K14" s="769"/>
      <c r="L14" s="769"/>
      <c r="M14" s="674"/>
      <c r="N14" s="674"/>
      <c r="O14" s="674"/>
      <c r="P14" s="675"/>
      <c r="R14" s="3157"/>
      <c r="T14" s="3679"/>
      <c r="U14" s="3680"/>
      <c r="V14" s="3679"/>
      <c r="W14" s="3680"/>
      <c r="X14" s="307"/>
      <c r="Y14" s="307"/>
      <c r="Z14" s="642" t="s">
        <v>340</v>
      </c>
      <c r="AA14" s="643"/>
      <c r="AB14" s="676">
        <v>1</v>
      </c>
      <c r="AC14" s="674"/>
      <c r="AD14" s="2133"/>
      <c r="AE14" s="3679"/>
      <c r="AF14" s="3963"/>
      <c r="AG14" s="3963"/>
      <c r="AH14" s="3883"/>
      <c r="AI14" s="3884"/>
      <c r="AJ14" s="3884"/>
      <c r="AK14" s="3832"/>
    </row>
    <row r="15" spans="1:57" ht="13" customHeight="1">
      <c r="A15" s="3157"/>
      <c r="C15" s="648"/>
      <c r="D15" s="649"/>
      <c r="E15" s="669"/>
      <c r="F15" s="670"/>
      <c r="G15" s="304"/>
      <c r="H15" s="304"/>
      <c r="I15" s="778"/>
      <c r="J15" s="778"/>
      <c r="K15" s="770"/>
      <c r="L15" s="770"/>
      <c r="M15" s="670"/>
      <c r="N15" s="670"/>
      <c r="O15" s="670"/>
      <c r="P15" s="675"/>
      <c r="R15" s="3157"/>
      <c r="T15" s="3679"/>
      <c r="U15" s="3680"/>
      <c r="V15" s="650"/>
      <c r="W15" s="649"/>
      <c r="X15" s="665"/>
      <c r="Y15" s="307"/>
      <c r="Z15" s="642" t="s">
        <v>341</v>
      </c>
      <c r="AA15" s="642"/>
      <c r="AB15" s="677">
        <v>2</v>
      </c>
      <c r="AC15" s="670"/>
      <c r="AD15" s="2133"/>
      <c r="AE15" s="3679"/>
      <c r="AF15" s="3963"/>
      <c r="AG15" s="3963"/>
      <c r="AH15" s="653" t="s">
        <v>349</v>
      </c>
      <c r="AI15" s="654"/>
      <c r="AJ15" s="654"/>
      <c r="AK15" s="684">
        <v>2</v>
      </c>
    </row>
    <row r="16" spans="1:57" ht="13" customHeight="1">
      <c r="A16" s="3157"/>
      <c r="C16" s="648"/>
      <c r="D16" s="649"/>
      <c r="E16" s="2458" t="s">
        <v>43</v>
      </c>
      <c r="F16" s="651" t="s">
        <v>44</v>
      </c>
      <c r="G16" s="651" t="s">
        <v>45</v>
      </c>
      <c r="H16" s="651" t="s">
        <v>344</v>
      </c>
      <c r="I16" s="651" t="s">
        <v>262</v>
      </c>
      <c r="J16" s="651" t="s">
        <v>263</v>
      </c>
      <c r="K16" s="651" t="s">
        <v>264</v>
      </c>
      <c r="L16" s="651" t="s">
        <v>265</v>
      </c>
      <c r="M16" s="651" t="s">
        <v>266</v>
      </c>
      <c r="N16" s="651" t="s">
        <v>267</v>
      </c>
      <c r="O16" s="660" t="s">
        <v>312</v>
      </c>
      <c r="P16" s="660" t="s">
        <v>654</v>
      </c>
      <c r="R16" s="3157"/>
      <c r="T16" s="3679"/>
      <c r="U16" s="3680"/>
      <c r="V16" s="650"/>
      <c r="W16" s="649"/>
      <c r="X16" s="665"/>
      <c r="Y16" s="307"/>
      <c r="Z16" s="642" t="s">
        <v>342</v>
      </c>
      <c r="AA16" s="643"/>
      <c r="AB16" s="676">
        <v>3</v>
      </c>
      <c r="AC16" s="674"/>
      <c r="AD16" s="2133"/>
      <c r="AE16" s="3679"/>
      <c r="AF16" s="3963"/>
      <c r="AG16" s="3963"/>
      <c r="AH16" s="3883" t="s">
        <v>544</v>
      </c>
      <c r="AI16" s="3884"/>
      <c r="AJ16" s="3884"/>
      <c r="AK16" s="3989">
        <v>3</v>
      </c>
    </row>
    <row r="17" spans="1:37" ht="13" customHeight="1">
      <c r="A17" s="3157"/>
      <c r="C17" s="648"/>
      <c r="D17" s="649"/>
      <c r="E17" s="4459" t="s">
        <v>1613</v>
      </c>
      <c r="F17" s="4454" t="s">
        <v>528</v>
      </c>
      <c r="G17" s="4454" t="s">
        <v>529</v>
      </c>
      <c r="H17" s="4454" t="s">
        <v>655</v>
      </c>
      <c r="I17" s="4454" t="s">
        <v>653</v>
      </c>
      <c r="J17" s="4454" t="s">
        <v>530</v>
      </c>
      <c r="K17" s="4454" t="s">
        <v>566</v>
      </c>
      <c r="L17" s="4454" t="s">
        <v>533</v>
      </c>
      <c r="M17" s="4454" t="s">
        <v>532</v>
      </c>
      <c r="N17" s="4454" t="s">
        <v>535</v>
      </c>
      <c r="O17" s="4454" t="s">
        <v>531</v>
      </c>
      <c r="P17" s="4455" t="s">
        <v>534</v>
      </c>
      <c r="R17" s="3157"/>
      <c r="T17" s="3679"/>
      <c r="U17" s="3680"/>
      <c r="V17" s="650"/>
      <c r="W17" s="649"/>
      <c r="X17" s="665"/>
      <c r="Y17" s="307"/>
      <c r="Z17" s="779" t="s">
        <v>343</v>
      </c>
      <c r="AA17" s="680"/>
      <c r="AB17" s="682">
        <v>4</v>
      </c>
      <c r="AC17" s="681"/>
      <c r="AD17" s="2133"/>
      <c r="AE17" s="3679"/>
      <c r="AF17" s="3963"/>
      <c r="AG17" s="3963"/>
      <c r="AH17" s="3883"/>
      <c r="AI17" s="3884"/>
      <c r="AJ17" s="3884"/>
      <c r="AK17" s="3989"/>
    </row>
    <row r="18" spans="1:37" ht="13" customHeight="1">
      <c r="A18" s="3157"/>
      <c r="C18" s="512" t="s">
        <v>348</v>
      </c>
      <c r="D18" s="2500">
        <v>1</v>
      </c>
      <c r="E18" s="4460"/>
      <c r="F18" s="4454"/>
      <c r="G18" s="4454"/>
      <c r="H18" s="4454"/>
      <c r="I18" s="4454"/>
      <c r="J18" s="4454"/>
      <c r="K18" s="4454"/>
      <c r="L18" s="4454"/>
      <c r="M18" s="4454"/>
      <c r="N18" s="4454"/>
      <c r="O18" s="4454"/>
      <c r="P18" s="4455"/>
      <c r="R18" s="3157"/>
      <c r="T18" s="3679"/>
      <c r="U18" s="3680"/>
      <c r="V18" s="2100"/>
      <c r="W18" s="784"/>
      <c r="X18" s="639"/>
      <c r="Y18" s="638"/>
      <c r="Z18" s="638"/>
      <c r="AA18" s="638"/>
      <c r="AB18" s="638"/>
      <c r="AC18" s="638"/>
      <c r="AD18" s="638"/>
      <c r="AE18" s="3679"/>
      <c r="AF18" s="3963"/>
      <c r="AG18" s="3963"/>
      <c r="AH18" s="3883"/>
      <c r="AI18" s="3884"/>
      <c r="AJ18" s="3884"/>
      <c r="AK18" s="3989"/>
    </row>
    <row r="19" spans="1:37" ht="13" customHeight="1">
      <c r="A19" s="3157"/>
      <c r="C19" s="4132" t="s">
        <v>350</v>
      </c>
      <c r="D19" s="662">
        <v>2</v>
      </c>
      <c r="E19" s="4460"/>
      <c r="F19" s="4454"/>
      <c r="G19" s="4454"/>
      <c r="H19" s="4454"/>
      <c r="I19" s="4454"/>
      <c r="J19" s="4454"/>
      <c r="K19" s="4454"/>
      <c r="L19" s="4454"/>
      <c r="M19" s="4454"/>
      <c r="N19" s="4454"/>
      <c r="O19" s="4454"/>
      <c r="P19" s="4455"/>
      <c r="R19" s="3157"/>
      <c r="T19" s="3679"/>
      <c r="U19" s="3680"/>
      <c r="V19" s="2100"/>
      <c r="W19" s="784"/>
      <c r="X19" s="641"/>
      <c r="Y19" s="780"/>
      <c r="Z19" s="640"/>
      <c r="AA19" s="640"/>
      <c r="AB19" s="640"/>
      <c r="AC19" s="640"/>
      <c r="AD19" s="640"/>
      <c r="AE19" s="648"/>
      <c r="AF19" s="650"/>
      <c r="AG19" s="650"/>
      <c r="AH19" s="3883" t="s">
        <v>351</v>
      </c>
      <c r="AI19" s="3884"/>
      <c r="AJ19" s="3884"/>
      <c r="AK19" s="3831">
        <v>4</v>
      </c>
    </row>
    <row r="20" spans="1:37" ht="13" customHeight="1">
      <c r="A20" s="3157"/>
      <c r="C20" s="4135"/>
      <c r="D20" s="2501"/>
      <c r="E20" s="4460"/>
      <c r="F20" s="4454"/>
      <c r="G20" s="4454"/>
      <c r="H20" s="4454"/>
      <c r="I20" s="4454"/>
      <c r="J20" s="4454"/>
      <c r="K20" s="4454"/>
      <c r="L20" s="4454"/>
      <c r="M20" s="4454"/>
      <c r="N20" s="4454"/>
      <c r="O20" s="4454"/>
      <c r="P20" s="4455"/>
      <c r="R20" s="3157"/>
      <c r="T20" s="783"/>
      <c r="U20" s="785"/>
      <c r="V20" s="783"/>
      <c r="W20" s="785"/>
      <c r="X20" s="781" t="s">
        <v>43</v>
      </c>
      <c r="Y20" s="651" t="s">
        <v>44</v>
      </c>
      <c r="Z20" s="651" t="s">
        <v>45</v>
      </c>
      <c r="AA20" s="651" t="s">
        <v>261</v>
      </c>
      <c r="AB20" s="651" t="s">
        <v>262</v>
      </c>
      <c r="AC20" s="651" t="s">
        <v>263</v>
      </c>
      <c r="AD20" s="652" t="s">
        <v>264</v>
      </c>
      <c r="AE20" s="648"/>
      <c r="AF20" s="650"/>
      <c r="AG20" s="650"/>
      <c r="AH20" s="3883"/>
      <c r="AI20" s="3884"/>
      <c r="AJ20" s="3884"/>
      <c r="AK20" s="3989"/>
    </row>
    <row r="21" spans="1:37" ht="13" customHeight="1">
      <c r="A21" s="3157"/>
      <c r="C21" s="4461" t="s">
        <v>352</v>
      </c>
      <c r="D21" s="662"/>
      <c r="E21" s="4460"/>
      <c r="F21" s="4454"/>
      <c r="G21" s="4454"/>
      <c r="H21" s="4454"/>
      <c r="I21" s="4454"/>
      <c r="J21" s="4454"/>
      <c r="K21" s="4454"/>
      <c r="L21" s="4454"/>
      <c r="M21" s="4454"/>
      <c r="N21" s="4454"/>
      <c r="O21" s="4454"/>
      <c r="P21" s="4455"/>
      <c r="R21" s="3157"/>
      <c r="T21" s="513"/>
      <c r="U21" s="784"/>
      <c r="V21" s="513"/>
      <c r="W21" s="2258"/>
      <c r="X21" s="3940" t="s">
        <v>536</v>
      </c>
      <c r="Y21" s="3940" t="s">
        <v>537</v>
      </c>
      <c r="Z21" s="3962" t="s">
        <v>345</v>
      </c>
      <c r="AA21" s="3940" t="s">
        <v>346</v>
      </c>
      <c r="AB21" s="3940" t="s">
        <v>439</v>
      </c>
      <c r="AC21" s="4456" t="s">
        <v>1591</v>
      </c>
      <c r="AD21" s="3940" t="s">
        <v>440</v>
      </c>
      <c r="AE21" s="650"/>
      <c r="AF21" s="650"/>
      <c r="AG21" s="650"/>
      <c r="AH21" s="3883" t="s">
        <v>353</v>
      </c>
      <c r="AI21" s="3884"/>
      <c r="AJ21" s="3884"/>
      <c r="AK21" s="3831">
        <v>5</v>
      </c>
    </row>
    <row r="22" spans="1:37" ht="13" customHeight="1">
      <c r="A22" s="3157"/>
      <c r="C22" s="4231"/>
      <c r="D22" s="2503">
        <v>3</v>
      </c>
      <c r="E22" s="4460"/>
      <c r="F22" s="4454"/>
      <c r="G22" s="4454"/>
      <c r="H22" s="4454"/>
      <c r="I22" s="4454"/>
      <c r="J22" s="4454"/>
      <c r="K22" s="4454"/>
      <c r="L22" s="4454"/>
      <c r="M22" s="4454"/>
      <c r="N22" s="4454"/>
      <c r="O22" s="4454"/>
      <c r="P22" s="4455"/>
      <c r="R22" s="3157"/>
      <c r="T22" s="513"/>
      <c r="U22" s="785"/>
      <c r="V22" s="513"/>
      <c r="W22"/>
      <c r="X22" s="3941"/>
      <c r="Y22" s="3941"/>
      <c r="Z22" s="3680"/>
      <c r="AA22" s="3941"/>
      <c r="AB22" s="3941"/>
      <c r="AC22" s="4457"/>
      <c r="AD22" s="3941"/>
      <c r="AE22" s="474" t="s">
        <v>35</v>
      </c>
      <c r="AF22" s="656"/>
      <c r="AG22" s="475">
        <v>1</v>
      </c>
      <c r="AH22" s="3883"/>
      <c r="AI22" s="3884"/>
      <c r="AJ22" s="3884"/>
      <c r="AK22" s="3989"/>
    </row>
    <row r="23" spans="1:37" ht="13" customHeight="1">
      <c r="A23" s="3157"/>
      <c r="C23" s="4135"/>
      <c r="D23" s="2502"/>
      <c r="E23" s="4460"/>
      <c r="F23" s="4454"/>
      <c r="G23" s="4454"/>
      <c r="H23" s="4454"/>
      <c r="I23" s="4454"/>
      <c r="J23" s="4454"/>
      <c r="K23" s="4454"/>
      <c r="L23" s="4454"/>
      <c r="M23" s="4454"/>
      <c r="N23" s="4454"/>
      <c r="O23" s="4454"/>
      <c r="P23" s="4455"/>
      <c r="R23" s="3157"/>
      <c r="T23" s="741" t="s">
        <v>35</v>
      </c>
      <c r="U23" s="786">
        <v>1</v>
      </c>
      <c r="V23" s="513"/>
      <c r="W23"/>
      <c r="X23" s="3941"/>
      <c r="Y23" s="3941"/>
      <c r="Z23" s="3680"/>
      <c r="AA23" s="3941"/>
      <c r="AB23" s="3941"/>
      <c r="AC23" s="4457"/>
      <c r="AD23" s="3941"/>
      <c r="AE23" s="4046" t="s">
        <v>656</v>
      </c>
      <c r="AF23" s="3988"/>
      <c r="AG23" s="3989"/>
      <c r="AH23" s="3883" t="s">
        <v>441</v>
      </c>
      <c r="AI23" s="3884"/>
      <c r="AJ23" s="3884"/>
      <c r="AK23" s="3831">
        <v>6</v>
      </c>
    </row>
    <row r="24" spans="1:37" ht="13" customHeight="1">
      <c r="A24" s="3157"/>
      <c r="C24" s="4132" t="s">
        <v>652</v>
      </c>
      <c r="D24" s="4464">
        <v>4</v>
      </c>
      <c r="E24" s="4460"/>
      <c r="F24" s="4454"/>
      <c r="G24" s="4454"/>
      <c r="H24" s="4454"/>
      <c r="I24" s="4454"/>
      <c r="J24" s="4454"/>
      <c r="K24" s="4454"/>
      <c r="L24" s="4454"/>
      <c r="M24" s="4454"/>
      <c r="N24" s="4454"/>
      <c r="O24" s="4454"/>
      <c r="P24" s="4455"/>
      <c r="R24" s="3157"/>
      <c r="T24" s="655" t="s">
        <v>36</v>
      </c>
      <c r="U24" s="662">
        <v>2</v>
      </c>
      <c r="V24" s="783"/>
      <c r="W24" s="2258"/>
      <c r="X24" s="3941"/>
      <c r="Y24" s="3941"/>
      <c r="Z24" s="3680"/>
      <c r="AA24" s="3941"/>
      <c r="AB24" s="3941"/>
      <c r="AC24" s="4457"/>
      <c r="AD24" s="3941"/>
      <c r="AE24" s="4047"/>
      <c r="AF24" s="4048"/>
      <c r="AG24" s="3832"/>
      <c r="AH24" s="3883"/>
      <c r="AI24" s="3884"/>
      <c r="AJ24" s="3884"/>
      <c r="AK24" s="3832"/>
    </row>
    <row r="25" spans="1:37" ht="13" customHeight="1">
      <c r="A25" s="3157"/>
      <c r="C25" s="4135"/>
      <c r="D25" s="4465"/>
      <c r="E25" s="903"/>
      <c r="F25" s="904"/>
      <c r="G25" s="904"/>
      <c r="H25" s="4454"/>
      <c r="I25" s="4454"/>
      <c r="J25" s="904"/>
      <c r="K25" s="904"/>
      <c r="L25" s="904"/>
      <c r="M25" s="904"/>
      <c r="N25" s="904"/>
      <c r="O25" s="904"/>
      <c r="P25" s="905"/>
      <c r="R25" s="3157"/>
      <c r="T25" s="787" t="s">
        <v>84</v>
      </c>
      <c r="U25" s="2697">
        <v>-16.05</v>
      </c>
      <c r="V25" s="815"/>
      <c r="W25"/>
      <c r="X25" s="3941"/>
      <c r="Y25" s="3941"/>
      <c r="Z25" s="3680"/>
      <c r="AA25" s="3941"/>
      <c r="AB25" s="3941"/>
      <c r="AC25" s="4457"/>
      <c r="AD25" s="3941"/>
      <c r="AE25" t="s">
        <v>36</v>
      </c>
      <c r="AF25" s="2504"/>
      <c r="AG25" s="2505">
        <v>2</v>
      </c>
      <c r="AH25" s="653" t="s">
        <v>24</v>
      </c>
      <c r="AI25" s="654"/>
      <c r="AJ25" s="654"/>
      <c r="AK25" s="788">
        <v>96</v>
      </c>
    </row>
    <row r="26" spans="1:37" ht="13" customHeight="1">
      <c r="A26" s="3157"/>
      <c r="C26" s="655" t="s">
        <v>36</v>
      </c>
      <c r="D26" s="662"/>
      <c r="E26" s="903"/>
      <c r="F26" s="904"/>
      <c r="G26" s="904"/>
      <c r="H26" s="4454"/>
      <c r="I26" s="4454"/>
      <c r="J26" s="904"/>
      <c r="K26" s="904"/>
      <c r="L26" s="904"/>
      <c r="M26" s="904"/>
      <c r="N26" s="904"/>
      <c r="O26" s="904"/>
      <c r="P26" s="905"/>
      <c r="R26" s="3157"/>
      <c r="T26" s="663"/>
      <c r="U26" s="664"/>
      <c r="V26" s="665"/>
      <c r="W26" s="307"/>
      <c r="X26" s="3941"/>
      <c r="Y26" s="3941"/>
      <c r="Z26" s="3680"/>
      <c r="AA26" s="3941"/>
      <c r="AB26" s="3941"/>
      <c r="AC26" s="4457"/>
      <c r="AD26" s="3941"/>
      <c r="AE26" s="663"/>
      <c r="AF26" s="307"/>
      <c r="AG26" s="307"/>
      <c r="AH26" s="665"/>
      <c r="AI26" s="307"/>
      <c r="AJ26" s="307"/>
      <c r="AK26" s="666"/>
    </row>
    <row r="27" spans="1:37" ht="13" customHeight="1">
      <c r="A27" s="3157"/>
      <c r="C27" s="913" t="s">
        <v>656</v>
      </c>
      <c r="D27" s="2415">
        <v>5</v>
      </c>
      <c r="E27" s="903"/>
      <c r="F27" s="904"/>
      <c r="G27" s="904"/>
      <c r="H27" s="4454"/>
      <c r="I27" s="4454"/>
      <c r="J27" s="904"/>
      <c r="K27" s="904"/>
      <c r="L27" s="904"/>
      <c r="M27" s="904"/>
      <c r="N27" s="904"/>
      <c r="O27" s="904"/>
      <c r="P27" s="905"/>
      <c r="R27" s="3157"/>
      <c r="T27" s="665"/>
      <c r="U27" s="666"/>
      <c r="V27" s="665"/>
      <c r="W27" s="307"/>
      <c r="X27" s="3941"/>
      <c r="Y27" s="3941"/>
      <c r="Z27" s="3680"/>
      <c r="AA27" s="3941"/>
      <c r="AB27" s="3941"/>
      <c r="AC27" s="4457"/>
      <c r="AD27" s="3941"/>
      <c r="AE27" s="307"/>
      <c r="AF27" s="307"/>
      <c r="AG27" s="307"/>
      <c r="AH27" s="667"/>
      <c r="AI27" s="683"/>
      <c r="AJ27" s="683"/>
      <c r="AK27" s="668"/>
    </row>
    <row r="28" spans="1:37" ht="13" customHeight="1">
      <c r="A28" s="3158"/>
      <c r="C28" s="667"/>
      <c r="D28" s="668"/>
      <c r="E28" s="906"/>
      <c r="F28" s="907"/>
      <c r="G28" s="907"/>
      <c r="H28" s="4454"/>
      <c r="I28" s="4454"/>
      <c r="J28" s="907"/>
      <c r="K28" s="907"/>
      <c r="L28" s="907"/>
      <c r="M28" s="907"/>
      <c r="N28" s="907"/>
      <c r="O28" s="907"/>
      <c r="P28" s="908"/>
      <c r="R28" s="3158"/>
      <c r="T28" s="667"/>
      <c r="U28" s="668"/>
      <c r="V28" s="3687" t="s">
        <v>638</v>
      </c>
      <c r="W28" s="3687"/>
      <c r="X28" s="3942"/>
      <c r="Y28" s="3942"/>
      <c r="Z28" s="3964"/>
      <c r="AA28" s="3942"/>
      <c r="AB28" s="3942"/>
      <c r="AC28" s="4458"/>
      <c r="AD28" s="3942"/>
      <c r="AE28" s="307"/>
      <c r="AF28" s="307"/>
      <c r="AG28" s="307"/>
      <c r="AH28" s="685">
        <v>1</v>
      </c>
      <c r="AI28" s="686">
        <v>2</v>
      </c>
      <c r="AJ28" s="4453">
        <v>3</v>
      </c>
      <c r="AK28" s="3904"/>
    </row>
    <row r="29" spans="1:37" ht="18" customHeight="1">
      <c r="A29" s="193">
        <v>1</v>
      </c>
      <c r="B29" s="184"/>
      <c r="C29" s="376"/>
      <c r="D29" s="377"/>
      <c r="E29" s="375"/>
      <c r="F29" s="372"/>
      <c r="G29" s="372"/>
      <c r="H29" s="373"/>
      <c r="I29" s="373"/>
      <c r="J29" s="773"/>
      <c r="K29" s="773"/>
      <c r="L29" s="773"/>
      <c r="M29" s="773"/>
      <c r="N29" s="773"/>
      <c r="O29" s="773"/>
      <c r="P29" s="774"/>
      <c r="Q29" s="184"/>
      <c r="R29" s="193">
        <v>1</v>
      </c>
      <c r="S29" s="184"/>
      <c r="T29" s="376"/>
      <c r="U29" s="774"/>
      <c r="V29" s="312"/>
      <c r="W29" s="661"/>
      <c r="X29" s="2262"/>
      <c r="Y29" s="2573"/>
      <c r="Z29" s="2574"/>
      <c r="AA29" s="2573"/>
      <c r="AB29" s="2574"/>
      <c r="AC29" s="2575"/>
      <c r="AD29" s="377"/>
      <c r="AE29" s="3822"/>
      <c r="AF29" s="3822"/>
      <c r="AG29" s="3822"/>
      <c r="AH29" s="2576"/>
      <c r="AI29" s="2578"/>
      <c r="AJ29" s="357"/>
      <c r="AK29" s="314"/>
    </row>
    <row r="30" spans="1:37" ht="18" customHeight="1">
      <c r="A30" s="193">
        <f t="shared" ref="A30:A43" si="0">A29+1</f>
        <v>2</v>
      </c>
      <c r="B30" s="184"/>
      <c r="C30" s="312"/>
      <c r="D30" s="313"/>
      <c r="E30" s="371"/>
      <c r="F30" s="373"/>
      <c r="G30" s="373"/>
      <c r="H30" s="373"/>
      <c r="I30" s="373"/>
      <c r="J30" s="374"/>
      <c r="K30" s="374"/>
      <c r="L30" s="374"/>
      <c r="M30" s="374"/>
      <c r="N30" s="374"/>
      <c r="O30" s="374"/>
      <c r="P30" s="661"/>
      <c r="Q30" s="184"/>
      <c r="R30" s="193">
        <f t="shared" ref="R30:R43" si="1">R29+1</f>
        <v>2</v>
      </c>
      <c r="S30" s="184"/>
      <c r="T30" s="312"/>
      <c r="U30" s="661"/>
      <c r="V30" s="312"/>
      <c r="W30" s="661"/>
      <c r="X30" s="2573"/>
      <c r="Y30" s="2573"/>
      <c r="Z30" s="794"/>
      <c r="AA30" s="2573"/>
      <c r="AB30" s="794"/>
      <c r="AC30" s="2575"/>
      <c r="AD30" s="313"/>
      <c r="AE30" s="3822"/>
      <c r="AF30" s="3822"/>
      <c r="AG30" s="3822"/>
      <c r="AH30" s="2577"/>
      <c r="AI30" s="2578"/>
      <c r="AJ30" s="801"/>
      <c r="AK30" s="802"/>
    </row>
    <row r="31" spans="1:37" ht="18" customHeight="1">
      <c r="A31" s="72">
        <f t="shared" si="0"/>
        <v>3</v>
      </c>
      <c r="B31" s="184"/>
      <c r="C31" s="312"/>
      <c r="D31" s="313"/>
      <c r="E31" s="371"/>
      <c r="F31" s="373"/>
      <c r="G31" s="373"/>
      <c r="H31" s="373"/>
      <c r="I31" s="373"/>
      <c r="J31" s="374"/>
      <c r="K31" s="374"/>
      <c r="L31" s="374"/>
      <c r="M31" s="374"/>
      <c r="N31" s="374"/>
      <c r="O31" s="374"/>
      <c r="P31" s="661"/>
      <c r="Q31" s="184"/>
      <c r="R31" s="72">
        <f t="shared" si="1"/>
        <v>3</v>
      </c>
      <c r="S31" s="184"/>
      <c r="T31" s="312"/>
      <c r="U31" s="661"/>
      <c r="V31" s="312"/>
      <c r="W31" s="661"/>
      <c r="X31" s="2573"/>
      <c r="Y31" s="2573"/>
      <c r="Z31" s="794"/>
      <c r="AA31" s="2573"/>
      <c r="AB31" s="794"/>
      <c r="AC31" s="2575"/>
      <c r="AD31" s="313"/>
      <c r="AE31" s="3822"/>
      <c r="AF31" s="3822"/>
      <c r="AG31" s="3822"/>
      <c r="AH31" s="782"/>
      <c r="AI31" s="2573"/>
      <c r="AJ31" s="794"/>
      <c r="AK31" s="795"/>
    </row>
    <row r="32" spans="1:37" s="315" customFormat="1" ht="18" customHeight="1">
      <c r="A32" s="194">
        <f t="shared" si="0"/>
        <v>4</v>
      </c>
      <c r="B32" s="184"/>
      <c r="C32" s="312"/>
      <c r="D32" s="313"/>
      <c r="E32" s="371"/>
      <c r="F32" s="373"/>
      <c r="G32" s="373"/>
      <c r="H32" s="373"/>
      <c r="I32" s="373"/>
      <c r="J32" s="374"/>
      <c r="K32" s="374"/>
      <c r="L32" s="374"/>
      <c r="M32" s="374"/>
      <c r="N32" s="374"/>
      <c r="O32" s="374"/>
      <c r="P32" s="661"/>
      <c r="Q32" s="184"/>
      <c r="R32" s="194">
        <f t="shared" si="1"/>
        <v>4</v>
      </c>
      <c r="S32" s="184"/>
      <c r="T32" s="312"/>
      <c r="U32" s="661"/>
      <c r="V32" s="312"/>
      <c r="W32" s="661"/>
      <c r="X32" s="2573"/>
      <c r="Y32" s="2573"/>
      <c r="Z32" s="794"/>
      <c r="AA32" s="2573"/>
      <c r="AB32" s="794"/>
      <c r="AC32" s="2575"/>
      <c r="AD32" s="313"/>
      <c r="AE32" s="3822"/>
      <c r="AF32" s="3822"/>
      <c r="AG32" s="3822"/>
      <c r="AH32" s="2577"/>
      <c r="AI32" s="2578"/>
      <c r="AJ32" s="801"/>
      <c r="AK32" s="802"/>
    </row>
    <row r="33" spans="1:37" s="315" customFormat="1" ht="18" customHeight="1">
      <c r="A33" s="195">
        <f t="shared" si="0"/>
        <v>5</v>
      </c>
      <c r="B33" s="184"/>
      <c r="C33" s="312"/>
      <c r="D33" s="313"/>
      <c r="E33" s="371"/>
      <c r="F33" s="373"/>
      <c r="G33" s="373"/>
      <c r="H33" s="373"/>
      <c r="I33" s="373"/>
      <c r="J33" s="374"/>
      <c r="K33" s="374"/>
      <c r="L33" s="374"/>
      <c r="M33" s="374"/>
      <c r="N33" s="374"/>
      <c r="O33" s="374"/>
      <c r="P33" s="661"/>
      <c r="Q33" s="184"/>
      <c r="R33" s="195">
        <f t="shared" si="1"/>
        <v>5</v>
      </c>
      <c r="S33" s="184"/>
      <c r="T33" s="312"/>
      <c r="U33" s="661"/>
      <c r="V33" s="312"/>
      <c r="W33" s="661"/>
      <c r="X33" s="2573"/>
      <c r="Y33" s="2573"/>
      <c r="Z33" s="794"/>
      <c r="AA33" s="2573"/>
      <c r="AB33" s="794"/>
      <c r="AC33" s="2575"/>
      <c r="AD33" s="313"/>
      <c r="AE33" s="3822"/>
      <c r="AF33" s="3822"/>
      <c r="AG33" s="3822"/>
      <c r="AH33" s="2577"/>
      <c r="AI33" s="2578"/>
      <c r="AJ33" s="801"/>
      <c r="AK33" s="802"/>
    </row>
    <row r="34" spans="1:37" s="315" customFormat="1" ht="18" customHeight="1">
      <c r="A34" s="196">
        <f t="shared" si="0"/>
        <v>6</v>
      </c>
      <c r="B34" s="184"/>
      <c r="C34" s="312"/>
      <c r="D34" s="313"/>
      <c r="E34" s="371"/>
      <c r="F34" s="373"/>
      <c r="G34" s="373"/>
      <c r="H34" s="373"/>
      <c r="I34" s="373"/>
      <c r="J34" s="374"/>
      <c r="K34" s="374"/>
      <c r="L34" s="374"/>
      <c r="M34" s="374"/>
      <c r="N34" s="374"/>
      <c r="O34" s="374"/>
      <c r="P34" s="661"/>
      <c r="Q34" s="184"/>
      <c r="R34" s="196">
        <f t="shared" si="1"/>
        <v>6</v>
      </c>
      <c r="S34" s="184"/>
      <c r="T34" s="312"/>
      <c r="U34" s="661"/>
      <c r="V34" s="312"/>
      <c r="W34" s="661"/>
      <c r="X34" s="2573"/>
      <c r="Y34" s="2573"/>
      <c r="Z34" s="794"/>
      <c r="AA34" s="2573"/>
      <c r="AB34" s="794"/>
      <c r="AC34" s="2575"/>
      <c r="AD34" s="313"/>
      <c r="AE34" s="3822"/>
      <c r="AF34" s="3822"/>
      <c r="AG34" s="3822"/>
      <c r="AH34" s="782"/>
      <c r="AI34" s="2573"/>
      <c r="AJ34" s="794"/>
      <c r="AK34" s="795"/>
    </row>
    <row r="35" spans="1:37" s="315" customFormat="1" ht="18" customHeight="1">
      <c r="A35" s="193">
        <f t="shared" si="0"/>
        <v>7</v>
      </c>
      <c r="B35" s="184"/>
      <c r="C35" s="312"/>
      <c r="D35" s="313"/>
      <c r="E35" s="371"/>
      <c r="F35" s="373"/>
      <c r="G35" s="373"/>
      <c r="H35" s="373"/>
      <c r="I35" s="373"/>
      <c r="J35" s="374"/>
      <c r="K35" s="374"/>
      <c r="L35" s="374"/>
      <c r="M35" s="374"/>
      <c r="N35" s="374"/>
      <c r="O35" s="374"/>
      <c r="P35" s="661"/>
      <c r="Q35" s="184"/>
      <c r="R35" s="193">
        <f t="shared" si="1"/>
        <v>7</v>
      </c>
      <c r="S35" s="184"/>
      <c r="T35" s="312"/>
      <c r="U35" s="661"/>
      <c r="V35" s="312"/>
      <c r="W35" s="661"/>
      <c r="X35" s="2573"/>
      <c r="Y35" s="2573"/>
      <c r="Z35" s="794"/>
      <c r="AA35" s="2573"/>
      <c r="AB35" s="794"/>
      <c r="AC35" s="2575"/>
      <c r="AD35" s="313"/>
      <c r="AE35" s="3822"/>
      <c r="AF35" s="3822"/>
      <c r="AG35" s="3822"/>
      <c r="AH35" s="2577"/>
      <c r="AI35" s="2578"/>
      <c r="AJ35" s="801"/>
      <c r="AK35" s="802"/>
    </row>
    <row r="36" spans="1:37" s="315" customFormat="1" ht="18" customHeight="1">
      <c r="A36" s="193">
        <f t="shared" si="0"/>
        <v>8</v>
      </c>
      <c r="B36" s="184"/>
      <c r="C36" s="312"/>
      <c r="D36" s="313"/>
      <c r="E36" s="371"/>
      <c r="F36" s="373"/>
      <c r="G36" s="373"/>
      <c r="H36" s="373"/>
      <c r="I36" s="373"/>
      <c r="J36" s="374"/>
      <c r="K36" s="374"/>
      <c r="L36" s="374"/>
      <c r="M36" s="374"/>
      <c r="N36" s="374"/>
      <c r="O36" s="374"/>
      <c r="P36" s="661"/>
      <c r="Q36" s="184"/>
      <c r="R36" s="193">
        <f t="shared" si="1"/>
        <v>8</v>
      </c>
      <c r="S36" s="184"/>
      <c r="T36" s="312"/>
      <c r="U36" s="661"/>
      <c r="V36" s="312"/>
      <c r="W36" s="661"/>
      <c r="X36" s="2573"/>
      <c r="Y36" s="2573"/>
      <c r="Z36" s="794"/>
      <c r="AA36" s="2573"/>
      <c r="AB36" s="794"/>
      <c r="AC36" s="2575"/>
      <c r="AD36" s="313"/>
      <c r="AE36" s="3822"/>
      <c r="AF36" s="3822"/>
      <c r="AG36" s="3822"/>
      <c r="AH36" s="2577"/>
      <c r="AI36" s="2578"/>
      <c r="AJ36" s="801"/>
      <c r="AK36" s="802"/>
    </row>
    <row r="37" spans="1:37" s="315" customFormat="1" ht="18" customHeight="1">
      <c r="A37" s="72">
        <f t="shared" si="0"/>
        <v>9</v>
      </c>
      <c r="B37" s="184"/>
      <c r="C37" s="312"/>
      <c r="D37" s="313"/>
      <c r="E37" s="371"/>
      <c r="F37" s="373"/>
      <c r="G37" s="373"/>
      <c r="H37" s="373"/>
      <c r="I37" s="373"/>
      <c r="J37" s="374"/>
      <c r="K37" s="374"/>
      <c r="L37" s="374"/>
      <c r="M37" s="374"/>
      <c r="N37" s="374"/>
      <c r="O37" s="374"/>
      <c r="P37" s="661"/>
      <c r="Q37" s="184"/>
      <c r="R37" s="72">
        <f t="shared" si="1"/>
        <v>9</v>
      </c>
      <c r="S37" s="184"/>
      <c r="T37" s="312"/>
      <c r="U37" s="661"/>
      <c r="V37" s="312"/>
      <c r="W37" s="661"/>
      <c r="X37" s="2573"/>
      <c r="Y37" s="2573"/>
      <c r="Z37" s="794"/>
      <c r="AA37" s="2573"/>
      <c r="AB37" s="794"/>
      <c r="AC37" s="2575"/>
      <c r="AD37" s="313"/>
      <c r="AE37" s="3822"/>
      <c r="AF37" s="3822"/>
      <c r="AG37" s="3822"/>
      <c r="AH37" s="782"/>
      <c r="AI37" s="2573"/>
      <c r="AJ37" s="794"/>
      <c r="AK37" s="795"/>
    </row>
    <row r="38" spans="1:37" s="315" customFormat="1" ht="18" customHeight="1">
      <c r="A38" s="197">
        <f t="shared" si="0"/>
        <v>10</v>
      </c>
      <c r="B38" s="184"/>
      <c r="C38" s="312"/>
      <c r="D38" s="313"/>
      <c r="E38" s="371"/>
      <c r="F38" s="373"/>
      <c r="G38" s="373"/>
      <c r="H38" s="373"/>
      <c r="I38" s="373"/>
      <c r="J38" s="374"/>
      <c r="K38" s="374"/>
      <c r="L38" s="374"/>
      <c r="M38" s="374"/>
      <c r="N38" s="374"/>
      <c r="O38" s="374"/>
      <c r="P38" s="661"/>
      <c r="Q38" s="184"/>
      <c r="R38" s="197">
        <f t="shared" si="1"/>
        <v>10</v>
      </c>
      <c r="S38" s="184"/>
      <c r="T38" s="312"/>
      <c r="U38" s="661"/>
      <c r="V38" s="312"/>
      <c r="W38" s="661"/>
      <c r="X38" s="2573"/>
      <c r="Y38" s="2573"/>
      <c r="Z38" s="794"/>
      <c r="AA38" s="2573"/>
      <c r="AB38" s="794"/>
      <c r="AC38" s="2575"/>
      <c r="AD38" s="313"/>
      <c r="AE38" s="3822"/>
      <c r="AF38" s="3822"/>
      <c r="AG38" s="3822"/>
      <c r="AH38" s="2577"/>
      <c r="AI38" s="2578"/>
      <c r="AJ38" s="801"/>
      <c r="AK38" s="802"/>
    </row>
    <row r="39" spans="1:37" s="315" customFormat="1" ht="18" customHeight="1">
      <c r="A39" s="195">
        <f t="shared" si="0"/>
        <v>11</v>
      </c>
      <c r="B39" s="184"/>
      <c r="C39" s="312"/>
      <c r="D39" s="313"/>
      <c r="E39" s="371"/>
      <c r="F39" s="373"/>
      <c r="G39" s="373"/>
      <c r="H39" s="373"/>
      <c r="I39" s="373"/>
      <c r="J39" s="374"/>
      <c r="K39" s="374"/>
      <c r="L39" s="374"/>
      <c r="M39" s="374"/>
      <c r="N39" s="374"/>
      <c r="O39" s="374"/>
      <c r="P39" s="661"/>
      <c r="Q39" s="184"/>
      <c r="R39" s="195">
        <f t="shared" si="1"/>
        <v>11</v>
      </c>
      <c r="S39" s="184"/>
      <c r="T39" s="312"/>
      <c r="U39" s="661"/>
      <c r="V39" s="312"/>
      <c r="W39" s="661"/>
      <c r="X39" s="2573"/>
      <c r="Y39" s="2573"/>
      <c r="Z39" s="794"/>
      <c r="AA39" s="2573"/>
      <c r="AB39" s="794"/>
      <c r="AC39" s="2575"/>
      <c r="AD39" s="313"/>
      <c r="AE39" s="3822"/>
      <c r="AF39" s="3822"/>
      <c r="AG39" s="3822"/>
      <c r="AH39" s="2577"/>
      <c r="AI39" s="2578"/>
      <c r="AJ39" s="801"/>
      <c r="AK39" s="802"/>
    </row>
    <row r="40" spans="1:37" s="315" customFormat="1" ht="18" customHeight="1">
      <c r="A40" s="196">
        <f t="shared" si="0"/>
        <v>12</v>
      </c>
      <c r="B40" s="184"/>
      <c r="C40" s="312"/>
      <c r="D40" s="313"/>
      <c r="E40" s="371"/>
      <c r="F40" s="373"/>
      <c r="G40" s="373"/>
      <c r="H40" s="373"/>
      <c r="I40" s="373"/>
      <c r="J40" s="374"/>
      <c r="K40" s="374"/>
      <c r="L40" s="374"/>
      <c r="M40" s="374"/>
      <c r="N40" s="374"/>
      <c r="O40" s="374"/>
      <c r="P40" s="661"/>
      <c r="Q40" s="184"/>
      <c r="R40" s="196">
        <f t="shared" si="1"/>
        <v>12</v>
      </c>
      <c r="S40" s="184"/>
      <c r="T40" s="312"/>
      <c r="U40" s="661"/>
      <c r="V40" s="312"/>
      <c r="W40" s="661"/>
      <c r="X40" s="2573"/>
      <c r="Y40" s="2573"/>
      <c r="Z40" s="794"/>
      <c r="AA40" s="2573"/>
      <c r="AB40" s="794"/>
      <c r="AC40" s="2575"/>
      <c r="AD40" s="313"/>
      <c r="AE40" s="3822"/>
      <c r="AF40" s="3822"/>
      <c r="AG40" s="3822"/>
      <c r="AH40" s="782"/>
      <c r="AI40" s="2573"/>
      <c r="AJ40" s="794"/>
      <c r="AK40" s="795"/>
    </row>
    <row r="41" spans="1:37" s="315" customFormat="1" ht="18" customHeight="1">
      <c r="A41" s="193">
        <f t="shared" si="0"/>
        <v>13</v>
      </c>
      <c r="B41" s="184"/>
      <c r="C41" s="312"/>
      <c r="D41" s="313"/>
      <c r="E41" s="371"/>
      <c r="F41" s="373"/>
      <c r="G41" s="373"/>
      <c r="H41" s="373"/>
      <c r="I41" s="373"/>
      <c r="J41" s="374"/>
      <c r="K41" s="374"/>
      <c r="L41" s="374"/>
      <c r="M41" s="374"/>
      <c r="N41" s="374"/>
      <c r="O41" s="374"/>
      <c r="P41" s="661"/>
      <c r="Q41" s="184"/>
      <c r="R41" s="193">
        <f t="shared" si="1"/>
        <v>13</v>
      </c>
      <c r="S41" s="184"/>
      <c r="T41" s="312"/>
      <c r="U41" s="661"/>
      <c r="V41" s="312"/>
      <c r="W41" s="661"/>
      <c r="X41" s="2573"/>
      <c r="Y41" s="2573"/>
      <c r="Z41" s="794"/>
      <c r="AA41" s="2573"/>
      <c r="AB41" s="794"/>
      <c r="AC41" s="2575"/>
      <c r="AD41" s="313"/>
      <c r="AE41" s="3822"/>
      <c r="AF41" s="3822"/>
      <c r="AG41" s="3822"/>
      <c r="AH41" s="2577"/>
      <c r="AI41" s="2578"/>
      <c r="AJ41" s="801"/>
      <c r="AK41" s="802"/>
    </row>
    <row r="42" spans="1:37" s="315" customFormat="1" ht="18" customHeight="1">
      <c r="A42" s="193">
        <f t="shared" si="0"/>
        <v>14</v>
      </c>
      <c r="B42" s="184"/>
      <c r="C42" s="312"/>
      <c r="D42" s="313"/>
      <c r="E42" s="371"/>
      <c r="F42" s="373"/>
      <c r="G42" s="373"/>
      <c r="H42" s="373"/>
      <c r="I42" s="373"/>
      <c r="J42" s="374"/>
      <c r="K42" s="374"/>
      <c r="L42" s="374"/>
      <c r="M42" s="374"/>
      <c r="N42" s="374"/>
      <c r="O42" s="374"/>
      <c r="P42" s="661"/>
      <c r="Q42" s="184"/>
      <c r="R42" s="193">
        <f t="shared" si="1"/>
        <v>14</v>
      </c>
      <c r="S42" s="184"/>
      <c r="T42" s="312"/>
      <c r="U42" s="661"/>
      <c r="V42" s="312"/>
      <c r="W42" s="661"/>
      <c r="X42" s="2573"/>
      <c r="Y42" s="2573"/>
      <c r="Z42" s="794"/>
      <c r="AA42" s="2573"/>
      <c r="AB42" s="794"/>
      <c r="AC42" s="2575"/>
      <c r="AD42" s="313"/>
      <c r="AE42" s="3822"/>
      <c r="AF42" s="3822"/>
      <c r="AG42" s="3822"/>
      <c r="AH42" s="2577"/>
      <c r="AI42" s="2578"/>
      <c r="AJ42" s="801"/>
      <c r="AK42" s="802"/>
    </row>
    <row r="43" spans="1:37" s="315" customFormat="1" ht="18" customHeight="1">
      <c r="A43" s="72">
        <f t="shared" si="0"/>
        <v>15</v>
      </c>
      <c r="B43" s="184"/>
      <c r="C43" s="312"/>
      <c r="D43" s="313"/>
      <c r="E43" s="371"/>
      <c r="F43" s="373"/>
      <c r="G43" s="373"/>
      <c r="H43" s="373"/>
      <c r="I43" s="373"/>
      <c r="J43" s="374"/>
      <c r="K43" s="374"/>
      <c r="L43" s="374"/>
      <c r="M43" s="374"/>
      <c r="N43" s="374"/>
      <c r="O43" s="374"/>
      <c r="P43" s="661"/>
      <c r="Q43" s="184"/>
      <c r="R43" s="72">
        <f t="shared" si="1"/>
        <v>15</v>
      </c>
      <c r="S43" s="184"/>
      <c r="T43" s="312"/>
      <c r="U43" s="661"/>
      <c r="V43" s="312"/>
      <c r="W43" s="661"/>
      <c r="X43" s="2573"/>
      <c r="Y43" s="2573"/>
      <c r="Z43" s="794"/>
      <c r="AA43" s="2573"/>
      <c r="AB43" s="794"/>
      <c r="AC43" s="2575"/>
      <c r="AD43" s="313"/>
      <c r="AE43" s="3822"/>
      <c r="AF43" s="3822"/>
      <c r="AG43" s="3822"/>
      <c r="AH43" s="782"/>
      <c r="AI43" s="2573"/>
      <c r="AJ43" s="794"/>
      <c r="AK43" s="795"/>
    </row>
    <row r="44" spans="1:37" s="315" customFormat="1" ht="12.75" customHeight="1">
      <c r="A44" s="59"/>
      <c r="B44" s="61"/>
      <c r="C44" s="316"/>
      <c r="D44" s="316"/>
      <c r="E44" s="316"/>
      <c r="F44" s="316"/>
      <c r="G44" s="316"/>
      <c r="H44" s="316"/>
      <c r="I44" s="316"/>
      <c r="J44" s="316"/>
      <c r="K44" s="316"/>
      <c r="L44" s="316"/>
      <c r="M44" s="316"/>
      <c r="N44" s="316"/>
      <c r="O44" s="316"/>
      <c r="P44" s="316"/>
      <c r="Q44" s="61"/>
      <c r="R44" s="59"/>
      <c r="S44" s="61"/>
      <c r="T44" s="316"/>
      <c r="U44" s="316"/>
      <c r="V44" s="316"/>
      <c r="W44" s="316"/>
      <c r="X44" s="316"/>
      <c r="Y44" s="316"/>
      <c r="Z44" s="316"/>
      <c r="AA44" s="316"/>
      <c r="AB44" s="316"/>
      <c r="AC44" s="316"/>
      <c r="AD44" s="316"/>
      <c r="AE44" s="316"/>
      <c r="AF44" s="316"/>
      <c r="AG44" s="316"/>
      <c r="AH44" s="316"/>
      <c r="AI44" s="316"/>
      <c r="AJ44" s="316"/>
      <c r="AK44" s="316"/>
    </row>
    <row r="45" spans="1:37" s="315" customFormat="1" ht="16">
      <c r="A45" s="59"/>
      <c r="B45" s="61"/>
      <c r="C45" s="316"/>
      <c r="D45" s="316"/>
      <c r="E45" s="316"/>
      <c r="F45" s="316"/>
      <c r="G45" s="316"/>
      <c r="H45" s="316"/>
      <c r="I45" s="316"/>
      <c r="J45" s="316"/>
      <c r="K45" s="316"/>
      <c r="L45" s="316"/>
      <c r="M45" s="316"/>
      <c r="N45" s="316"/>
      <c r="O45" s="316"/>
      <c r="P45" s="316"/>
      <c r="Q45" s="61"/>
      <c r="R45" s="59"/>
      <c r="S45" s="61"/>
      <c r="T45" s="316"/>
      <c r="U45" s="316"/>
      <c r="V45" s="316"/>
      <c r="W45" s="316"/>
      <c r="X45" s="316"/>
      <c r="Y45" s="316"/>
      <c r="Z45" s="316"/>
      <c r="AA45" s="316"/>
      <c r="AB45" s="316"/>
      <c r="AC45" s="316"/>
      <c r="AD45" s="316"/>
      <c r="AE45" s="316"/>
      <c r="AF45" s="316"/>
      <c r="AG45" s="316"/>
      <c r="AH45" s="316"/>
      <c r="AI45" s="316"/>
      <c r="AJ45" s="316"/>
      <c r="AK45" s="316"/>
    </row>
    <row r="46" spans="1:37" s="315" customFormat="1" ht="12.75" customHeight="1">
      <c r="A46" s="15"/>
      <c r="B46" s="14"/>
      <c r="C46" s="316"/>
      <c r="D46" s="316"/>
      <c r="E46" s="316"/>
      <c r="F46" s="316"/>
      <c r="G46" s="316"/>
      <c r="H46" s="316"/>
      <c r="I46" s="316"/>
      <c r="J46" s="316"/>
      <c r="K46" s="316"/>
      <c r="L46" s="316"/>
      <c r="M46" s="316"/>
      <c r="N46" s="316"/>
      <c r="O46" s="316"/>
      <c r="P46" s="316"/>
      <c r="Q46" s="14"/>
      <c r="R46" s="15"/>
      <c r="S46" s="14"/>
      <c r="T46" s="316"/>
      <c r="U46" s="316"/>
      <c r="V46" s="316"/>
      <c r="W46" s="316"/>
      <c r="X46" s="316"/>
      <c r="Y46" s="316"/>
      <c r="Z46" s="316"/>
      <c r="AA46" s="316"/>
      <c r="AB46" s="316"/>
      <c r="AC46" s="316"/>
      <c r="AD46" s="316"/>
      <c r="AE46" s="316"/>
      <c r="AF46" s="316"/>
      <c r="AG46" s="316"/>
      <c r="AH46" s="316"/>
      <c r="AI46" s="316"/>
      <c r="AJ46" s="316"/>
      <c r="AK46" s="316"/>
    </row>
    <row r="47" spans="1:37" s="315" customFormat="1" ht="12.75" customHeight="1">
      <c r="A47" s="15"/>
      <c r="B47" s="14"/>
      <c r="C47" s="316"/>
      <c r="D47" s="316"/>
      <c r="E47" s="316"/>
      <c r="F47" s="316"/>
      <c r="G47" s="316"/>
      <c r="H47" s="316"/>
      <c r="I47" s="316"/>
      <c r="J47" s="316"/>
      <c r="K47" s="316"/>
      <c r="L47" s="316"/>
      <c r="M47" s="316"/>
      <c r="N47" s="316"/>
      <c r="O47" s="316"/>
      <c r="P47" s="316"/>
      <c r="Q47" s="14"/>
      <c r="R47" s="15"/>
      <c r="S47" s="14"/>
      <c r="T47" s="316"/>
      <c r="U47" s="316"/>
      <c r="V47" s="316"/>
      <c r="W47" s="316"/>
      <c r="X47" s="316"/>
      <c r="Y47" s="316"/>
      <c r="Z47" s="316"/>
      <c r="AA47" s="316"/>
      <c r="AB47" s="316"/>
      <c r="AC47" s="316"/>
      <c r="AD47" s="316"/>
      <c r="AE47" s="316"/>
      <c r="AF47" s="316"/>
      <c r="AG47" s="316"/>
      <c r="AH47" s="316"/>
      <c r="AI47" s="316"/>
      <c r="AJ47" s="316"/>
      <c r="AK47" s="316"/>
    </row>
    <row r="48" spans="1:37" s="315" customFormat="1" ht="12.75" customHeight="1">
      <c r="A48" s="15"/>
      <c r="B48" s="14"/>
      <c r="C48" s="316"/>
      <c r="D48" s="316"/>
      <c r="E48" s="316"/>
      <c r="F48" s="316"/>
      <c r="G48" s="316"/>
      <c r="H48" s="316"/>
      <c r="I48" s="316"/>
      <c r="J48" s="316"/>
      <c r="K48" s="316"/>
      <c r="L48" s="316"/>
      <c r="M48" s="316"/>
      <c r="N48" s="316"/>
      <c r="O48" s="316"/>
      <c r="P48" s="316"/>
      <c r="Q48" s="14"/>
      <c r="R48" s="15"/>
      <c r="S48" s="14"/>
      <c r="T48" s="316"/>
      <c r="U48" s="316"/>
      <c r="V48" s="316"/>
      <c r="W48" s="316"/>
      <c r="X48" s="316"/>
      <c r="Y48" s="316"/>
      <c r="Z48" s="316"/>
      <c r="AA48" s="316"/>
      <c r="AB48" s="316"/>
      <c r="AC48" s="316"/>
      <c r="AD48" s="316"/>
      <c r="AE48" s="316"/>
      <c r="AF48" s="316"/>
      <c r="AG48" s="316"/>
      <c r="AH48" s="316"/>
      <c r="AI48" s="316"/>
      <c r="AJ48" s="316"/>
      <c r="AK48" s="316"/>
    </row>
    <row r="49" spans="1:37" s="315" customFormat="1" ht="12.75" customHeight="1">
      <c r="A49" s="15"/>
      <c r="B49" s="14"/>
      <c r="C49" s="316"/>
      <c r="D49" s="316"/>
      <c r="E49" s="316"/>
      <c r="F49" s="316"/>
      <c r="G49" s="316"/>
      <c r="H49" s="316"/>
      <c r="I49" s="316"/>
      <c r="J49" s="316"/>
      <c r="K49" s="316"/>
      <c r="L49" s="316"/>
      <c r="M49" s="316"/>
      <c r="N49" s="316"/>
      <c r="O49" s="316"/>
      <c r="P49" s="316"/>
      <c r="Q49" s="14"/>
      <c r="R49" s="15"/>
      <c r="S49" s="14"/>
      <c r="T49" s="316"/>
      <c r="U49" s="316"/>
      <c r="V49" s="316"/>
      <c r="W49" s="316"/>
      <c r="X49" s="316"/>
      <c r="Y49" s="316"/>
      <c r="Z49" s="316"/>
      <c r="AA49" s="316"/>
      <c r="AB49" s="316"/>
      <c r="AC49" s="316"/>
      <c r="AD49" s="316"/>
      <c r="AE49" s="316"/>
      <c r="AF49" s="316"/>
      <c r="AG49" s="316"/>
      <c r="AH49" s="316"/>
      <c r="AI49" s="316"/>
      <c r="AJ49" s="316"/>
      <c r="AK49" s="316"/>
    </row>
    <row r="50" spans="1:37" s="315" customFormat="1" ht="12.75" customHeight="1">
      <c r="A50" s="15"/>
      <c r="B50" s="14"/>
      <c r="C50" s="316"/>
      <c r="D50" s="316"/>
      <c r="E50" s="316"/>
      <c r="F50" s="316"/>
      <c r="G50" s="316"/>
      <c r="H50" s="316"/>
      <c r="I50" s="316"/>
      <c r="J50" s="316"/>
      <c r="K50" s="316"/>
      <c r="L50" s="316"/>
      <c r="M50" s="316"/>
      <c r="N50" s="316"/>
      <c r="O50" s="316"/>
      <c r="P50" s="316"/>
      <c r="Q50" s="14"/>
      <c r="R50" s="15"/>
      <c r="S50" s="14"/>
      <c r="T50" s="316"/>
      <c r="U50" s="316"/>
      <c r="V50" s="316"/>
      <c r="W50" s="316"/>
      <c r="X50" s="316"/>
      <c r="Y50" s="316"/>
      <c r="Z50" s="316"/>
      <c r="AA50" s="316"/>
      <c r="AB50" s="316"/>
      <c r="AC50" s="316"/>
      <c r="AD50" s="316"/>
      <c r="AE50" s="316"/>
      <c r="AF50" s="316"/>
      <c r="AG50" s="316"/>
      <c r="AH50" s="316"/>
      <c r="AI50" s="316"/>
      <c r="AJ50" s="316"/>
      <c r="AK50" s="316"/>
    </row>
    <row r="51" spans="1:37" s="315" customFormat="1" ht="12.75" customHeight="1">
      <c r="A51" s="15"/>
      <c r="B51" s="14"/>
      <c r="C51" s="316"/>
      <c r="D51" s="316"/>
      <c r="E51" s="316"/>
      <c r="F51" s="316"/>
      <c r="G51" s="316"/>
      <c r="H51" s="316"/>
      <c r="I51" s="316"/>
      <c r="J51" s="316"/>
      <c r="K51" s="316"/>
      <c r="L51" s="316"/>
      <c r="M51" s="316"/>
      <c r="N51" s="316"/>
      <c r="O51" s="316"/>
      <c r="P51" s="316"/>
      <c r="Q51" s="14"/>
      <c r="R51" s="15"/>
      <c r="S51" s="14"/>
      <c r="T51" s="316"/>
      <c r="U51" s="316"/>
      <c r="V51" s="316"/>
      <c r="W51" s="316"/>
      <c r="X51" s="316"/>
      <c r="Y51" s="316"/>
      <c r="Z51" s="316"/>
      <c r="AA51" s="316"/>
      <c r="AB51" s="316"/>
      <c r="AC51" s="316"/>
      <c r="AD51" s="316"/>
      <c r="AE51" s="316"/>
      <c r="AF51" s="316"/>
      <c r="AG51" s="316"/>
      <c r="AH51" s="316"/>
      <c r="AI51" s="316"/>
      <c r="AJ51" s="316"/>
      <c r="AK51" s="316"/>
    </row>
    <row r="52" spans="1:37" s="315" customFormat="1" ht="12.75" customHeight="1">
      <c r="A52" s="15"/>
      <c r="B52" s="14"/>
      <c r="C52" s="316"/>
      <c r="D52" s="316"/>
      <c r="E52" s="316"/>
      <c r="F52" s="316"/>
      <c r="G52" s="316"/>
      <c r="H52" s="316"/>
      <c r="I52" s="316"/>
      <c r="J52" s="316"/>
      <c r="K52" s="316"/>
      <c r="L52" s="316"/>
      <c r="M52" s="316"/>
      <c r="N52" s="316"/>
      <c r="O52" s="316"/>
      <c r="P52" s="316"/>
      <c r="Q52" s="14"/>
      <c r="R52" s="15"/>
      <c r="S52" s="14"/>
      <c r="T52" s="316"/>
      <c r="U52" s="316"/>
      <c r="V52" s="316"/>
      <c r="W52" s="316"/>
      <c r="X52" s="316"/>
      <c r="Y52" s="316"/>
      <c r="Z52" s="316"/>
      <c r="AA52" s="316"/>
      <c r="AB52" s="316"/>
      <c r="AC52" s="316"/>
      <c r="AD52" s="316"/>
      <c r="AE52" s="316"/>
      <c r="AF52" s="316"/>
      <c r="AG52" s="316"/>
      <c r="AH52" s="316"/>
      <c r="AI52" s="316"/>
      <c r="AJ52" s="316"/>
      <c r="AK52" s="316"/>
    </row>
    <row r="53" spans="1:37" s="315" customFormat="1" ht="12.75" customHeight="1">
      <c r="A53" s="15"/>
      <c r="B53" s="14"/>
      <c r="C53" s="316"/>
      <c r="D53" s="316"/>
      <c r="E53" s="316"/>
      <c r="F53" s="316"/>
      <c r="G53" s="316"/>
      <c r="H53" s="316"/>
      <c r="I53" s="316"/>
      <c r="J53" s="316"/>
      <c r="K53" s="316"/>
      <c r="L53" s="316"/>
      <c r="M53" s="316"/>
      <c r="N53" s="316"/>
      <c r="O53" s="316"/>
      <c r="P53" s="316"/>
      <c r="Q53" s="14"/>
      <c r="R53" s="15"/>
      <c r="S53" s="14"/>
      <c r="T53" s="316"/>
      <c r="U53" s="316"/>
      <c r="V53" s="316"/>
      <c r="W53" s="316"/>
      <c r="X53" s="316"/>
      <c r="Y53" s="316"/>
      <c r="Z53" s="316"/>
      <c r="AA53" s="316"/>
      <c r="AB53" s="316"/>
      <c r="AC53" s="316"/>
      <c r="AD53" s="316"/>
      <c r="AE53" s="316"/>
      <c r="AF53" s="316"/>
      <c r="AG53" s="316"/>
      <c r="AH53" s="316"/>
      <c r="AI53" s="316"/>
      <c r="AJ53" s="316"/>
      <c r="AK53" s="316"/>
    </row>
    <row r="54" spans="1:37" s="315" customFormat="1" ht="12.75" customHeight="1">
      <c r="A54" s="27"/>
      <c r="B54" s="27"/>
      <c r="C54" s="316"/>
      <c r="D54" s="316"/>
      <c r="E54" s="316"/>
      <c r="F54" s="316"/>
      <c r="G54" s="316"/>
      <c r="H54" s="316"/>
      <c r="I54" s="316"/>
      <c r="J54" s="316"/>
      <c r="K54" s="316"/>
      <c r="L54" s="316"/>
      <c r="M54" s="316"/>
      <c r="N54" s="316"/>
      <c r="O54" s="316"/>
      <c r="P54" s="316"/>
      <c r="Q54" s="27"/>
      <c r="R54" s="27"/>
      <c r="S54" s="27"/>
      <c r="T54" s="316"/>
      <c r="U54" s="316"/>
      <c r="V54" s="316"/>
      <c r="W54" s="316"/>
      <c r="X54" s="316"/>
      <c r="Y54" s="316"/>
      <c r="Z54" s="316"/>
      <c r="AA54" s="316"/>
      <c r="AB54" s="316"/>
      <c r="AC54" s="316"/>
      <c r="AD54" s="316"/>
      <c r="AE54" s="316"/>
      <c r="AF54" s="316"/>
      <c r="AG54" s="316"/>
      <c r="AH54" s="316"/>
      <c r="AI54" s="316"/>
      <c r="AJ54" s="316"/>
      <c r="AK54" s="316"/>
    </row>
    <row r="55" spans="1:37" s="315" customFormat="1" ht="12.75" customHeight="1">
      <c r="A55" s="29"/>
      <c r="B55" s="29"/>
      <c r="C55" s="316"/>
      <c r="D55" s="316"/>
      <c r="E55" s="316"/>
      <c r="F55" s="316"/>
      <c r="G55" s="316"/>
      <c r="H55" s="316"/>
      <c r="I55" s="316"/>
      <c r="J55" s="316"/>
      <c r="K55" s="316"/>
      <c r="L55" s="316"/>
      <c r="M55" s="316"/>
      <c r="N55" s="316"/>
      <c r="O55" s="316"/>
      <c r="P55" s="316"/>
      <c r="Q55" s="29"/>
      <c r="R55" s="29"/>
      <c r="S55" s="29"/>
      <c r="T55" s="316"/>
      <c r="U55" s="316"/>
      <c r="V55" s="316"/>
      <c r="W55" s="316"/>
      <c r="X55" s="316"/>
      <c r="Y55" s="316"/>
      <c r="Z55" s="316"/>
      <c r="AA55" s="316"/>
      <c r="AB55" s="316"/>
      <c r="AC55" s="316"/>
      <c r="AD55" s="316"/>
      <c r="AE55" s="316"/>
      <c r="AF55" s="316"/>
      <c r="AG55" s="316"/>
      <c r="AH55" s="316"/>
      <c r="AI55" s="316"/>
      <c r="AJ55" s="316"/>
      <c r="AK55" s="316"/>
    </row>
    <row r="56" spans="1:37" s="315" customFormat="1" ht="12.75" customHeight="1">
      <c r="A56" s="30"/>
      <c r="B56" s="185"/>
      <c r="C56" s="316"/>
      <c r="D56" s="316"/>
      <c r="E56" s="316"/>
      <c r="F56" s="316"/>
      <c r="G56" s="316"/>
      <c r="H56" s="316"/>
      <c r="I56" s="316"/>
      <c r="J56" s="316"/>
      <c r="K56" s="316"/>
      <c r="L56" s="316"/>
      <c r="M56" s="316"/>
      <c r="N56" s="316"/>
      <c r="O56" s="316"/>
      <c r="P56" s="316"/>
      <c r="Q56" s="185"/>
      <c r="R56" s="30"/>
      <c r="S56" s="185"/>
      <c r="T56" s="316"/>
      <c r="U56" s="316"/>
      <c r="V56" s="316"/>
      <c r="W56" s="316"/>
      <c r="X56" s="316"/>
      <c r="Y56" s="316"/>
      <c r="Z56" s="316"/>
      <c r="AA56" s="316"/>
      <c r="AB56" s="316"/>
      <c r="AC56" s="316"/>
      <c r="AD56" s="316"/>
      <c r="AE56" s="316"/>
      <c r="AF56" s="316"/>
      <c r="AG56" s="316"/>
      <c r="AH56" s="316"/>
      <c r="AI56" s="316"/>
      <c r="AJ56" s="316"/>
      <c r="AK56" s="316"/>
    </row>
    <row r="57" spans="1:37" s="315" customFormat="1" ht="12.75" customHeight="1">
      <c r="A57" s="30"/>
      <c r="B57" s="185"/>
      <c r="C57" s="316"/>
      <c r="D57" s="316"/>
      <c r="E57" s="316"/>
      <c r="F57" s="316"/>
      <c r="G57" s="316"/>
      <c r="H57" s="316"/>
      <c r="I57" s="316"/>
      <c r="J57" s="316"/>
      <c r="K57" s="316"/>
      <c r="L57" s="316"/>
      <c r="M57" s="316"/>
      <c r="N57" s="316"/>
      <c r="O57" s="316"/>
      <c r="P57" s="316"/>
      <c r="Q57" s="185"/>
      <c r="R57" s="30"/>
      <c r="S57" s="185"/>
      <c r="T57" s="316"/>
      <c r="U57" s="316"/>
      <c r="V57" s="316"/>
      <c r="W57" s="316"/>
      <c r="X57" s="316"/>
      <c r="Y57" s="316"/>
      <c r="Z57" s="316"/>
      <c r="AA57" s="316"/>
      <c r="AB57" s="316"/>
      <c r="AC57" s="316"/>
      <c r="AD57" s="316"/>
      <c r="AE57" s="316"/>
      <c r="AF57" s="316"/>
      <c r="AG57" s="316"/>
      <c r="AH57" s="316"/>
      <c r="AI57" s="316"/>
      <c r="AJ57" s="316"/>
      <c r="AK57" s="316"/>
    </row>
    <row r="58" spans="1:37" s="315" customFormat="1">
      <c r="A58" s="31"/>
      <c r="B58" s="52"/>
      <c r="C58" s="316"/>
      <c r="D58" s="316"/>
      <c r="E58" s="316"/>
      <c r="F58" s="316"/>
      <c r="G58" s="316"/>
      <c r="H58" s="316"/>
      <c r="I58" s="316"/>
      <c r="J58" s="316"/>
      <c r="K58" s="316"/>
      <c r="L58" s="316"/>
      <c r="M58" s="316"/>
      <c r="N58" s="316"/>
      <c r="O58" s="316"/>
      <c r="P58" s="316"/>
      <c r="Q58" s="52"/>
      <c r="R58" s="31"/>
      <c r="S58" s="52"/>
      <c r="T58" s="316"/>
      <c r="U58" s="316"/>
      <c r="V58" s="316"/>
      <c r="W58" s="316"/>
      <c r="X58" s="316"/>
      <c r="Y58" s="316"/>
      <c r="Z58" s="316"/>
      <c r="AA58" s="316"/>
      <c r="AB58" s="316"/>
      <c r="AC58" s="316"/>
      <c r="AD58" s="316"/>
      <c r="AE58" s="316"/>
      <c r="AF58" s="316"/>
      <c r="AG58" s="316"/>
      <c r="AH58" s="316"/>
      <c r="AI58" s="316"/>
      <c r="AJ58" s="316"/>
      <c r="AK58" s="316"/>
    </row>
    <row r="59" spans="1:37" s="315" customFormat="1" ht="12.75" customHeight="1">
      <c r="A59" s="31"/>
      <c r="B59" s="143"/>
      <c r="C59" s="316"/>
      <c r="D59" s="316"/>
      <c r="E59" s="316"/>
      <c r="F59" s="316"/>
      <c r="G59" s="316"/>
      <c r="H59" s="316"/>
      <c r="I59" s="316"/>
      <c r="J59" s="316"/>
      <c r="K59" s="316"/>
      <c r="L59" s="316"/>
      <c r="M59" s="316"/>
      <c r="N59" s="316"/>
      <c r="O59" s="316"/>
      <c r="P59" s="316"/>
      <c r="Q59" s="143"/>
      <c r="R59" s="31"/>
      <c r="S59" s="143"/>
      <c r="T59" s="316"/>
      <c r="U59" s="316"/>
      <c r="V59" s="316"/>
      <c r="W59" s="316"/>
      <c r="X59" s="316"/>
      <c r="Y59" s="316"/>
      <c r="Z59" s="316"/>
      <c r="AA59" s="316"/>
      <c r="AB59" s="316"/>
      <c r="AC59" s="316"/>
      <c r="AD59" s="316"/>
      <c r="AE59" s="316"/>
      <c r="AF59" s="316"/>
      <c r="AG59" s="316"/>
      <c r="AH59" s="316"/>
      <c r="AI59" s="316"/>
      <c r="AJ59" s="316"/>
      <c r="AK59" s="316"/>
    </row>
    <row r="60" spans="1:37" s="315" customFormat="1" ht="12.75" customHeight="1">
      <c r="A60" s="31"/>
      <c r="B60" s="14"/>
      <c r="C60" s="316"/>
      <c r="D60" s="316"/>
      <c r="E60" s="316"/>
      <c r="F60" s="316"/>
      <c r="G60" s="316"/>
      <c r="H60" s="316"/>
      <c r="I60" s="316"/>
      <c r="J60" s="316"/>
      <c r="K60" s="316"/>
      <c r="L60" s="316"/>
      <c r="M60" s="316"/>
      <c r="N60" s="316"/>
      <c r="O60" s="316"/>
      <c r="P60" s="316"/>
      <c r="Q60" s="14"/>
      <c r="R60" s="31"/>
      <c r="S60" s="14"/>
      <c r="T60" s="316"/>
      <c r="U60" s="316"/>
      <c r="V60" s="316"/>
      <c r="W60" s="316"/>
      <c r="X60" s="316"/>
      <c r="Y60" s="316"/>
      <c r="Z60" s="316"/>
      <c r="AA60" s="316"/>
      <c r="AB60" s="316"/>
      <c r="AC60" s="316"/>
      <c r="AD60" s="316"/>
      <c r="AE60" s="316"/>
      <c r="AF60" s="316"/>
      <c r="AG60" s="316"/>
      <c r="AH60" s="316"/>
      <c r="AI60" s="316"/>
      <c r="AJ60" s="316"/>
      <c r="AK60" s="316"/>
    </row>
    <row r="61" spans="1:37" s="315" customFormat="1" ht="12.75" customHeight="1">
      <c r="A61" s="31"/>
      <c r="B61" s="14"/>
      <c r="C61" s="316"/>
      <c r="D61" s="316"/>
      <c r="E61" s="316"/>
      <c r="F61" s="316"/>
      <c r="G61" s="316"/>
      <c r="H61" s="316"/>
      <c r="I61" s="316"/>
      <c r="J61" s="316"/>
      <c r="K61" s="316"/>
      <c r="L61" s="316"/>
      <c r="M61" s="316"/>
      <c r="N61" s="316"/>
      <c r="O61" s="316"/>
      <c r="P61" s="316"/>
      <c r="Q61" s="14"/>
      <c r="R61" s="31"/>
      <c r="S61" s="14"/>
      <c r="T61" s="316"/>
      <c r="U61" s="316"/>
      <c r="V61" s="316"/>
      <c r="W61" s="316"/>
      <c r="X61" s="316"/>
      <c r="Y61" s="316"/>
      <c r="Z61" s="316"/>
      <c r="AA61" s="316"/>
      <c r="AB61" s="316"/>
      <c r="AC61" s="316"/>
      <c r="AD61" s="316"/>
      <c r="AE61" s="316"/>
      <c r="AF61" s="316"/>
      <c r="AG61" s="316"/>
      <c r="AH61" s="316"/>
      <c r="AI61" s="316"/>
      <c r="AJ61" s="316"/>
      <c r="AK61" s="316"/>
    </row>
    <row r="62" spans="1:37" s="315" customFormat="1" ht="12.75" customHeight="1">
      <c r="A62" s="31"/>
      <c r="B62" s="14"/>
      <c r="C62" s="316"/>
      <c r="D62" s="316"/>
      <c r="E62" s="316"/>
      <c r="F62" s="316"/>
      <c r="G62" s="316"/>
      <c r="H62" s="316"/>
      <c r="I62" s="316"/>
      <c r="J62" s="316"/>
      <c r="K62" s="316"/>
      <c r="L62" s="316"/>
      <c r="M62" s="316"/>
      <c r="N62" s="316"/>
      <c r="O62" s="316"/>
      <c r="P62" s="316"/>
      <c r="Q62" s="14"/>
      <c r="R62" s="31"/>
      <c r="S62" s="14"/>
      <c r="T62" s="316"/>
      <c r="U62" s="316"/>
      <c r="V62" s="316"/>
      <c r="W62" s="316"/>
      <c r="X62" s="316"/>
      <c r="Y62" s="316"/>
      <c r="Z62" s="316"/>
      <c r="AA62" s="316"/>
      <c r="AB62" s="316"/>
      <c r="AC62" s="316"/>
      <c r="AD62" s="316"/>
      <c r="AE62" s="316"/>
      <c r="AF62" s="316"/>
      <c r="AG62" s="316"/>
      <c r="AH62" s="316"/>
      <c r="AI62" s="316"/>
      <c r="AJ62" s="316"/>
      <c r="AK62" s="316"/>
    </row>
    <row r="63" spans="1:37" s="315" customFormat="1" ht="12.75" customHeight="1">
      <c r="A63" s="31"/>
      <c r="B63" s="14"/>
      <c r="C63" s="316"/>
      <c r="D63" s="316"/>
      <c r="E63" s="316"/>
      <c r="F63" s="316"/>
      <c r="G63" s="316"/>
      <c r="H63" s="316"/>
      <c r="I63" s="316"/>
      <c r="J63" s="316"/>
      <c r="K63" s="316"/>
      <c r="L63" s="316"/>
      <c r="M63" s="316"/>
      <c r="N63" s="316"/>
      <c r="O63" s="316"/>
      <c r="P63" s="316"/>
      <c r="Q63" s="14"/>
      <c r="R63" s="31"/>
      <c r="S63" s="14"/>
      <c r="T63" s="316"/>
      <c r="U63" s="316"/>
      <c r="V63" s="316"/>
      <c r="W63" s="316"/>
      <c r="X63" s="316"/>
      <c r="Y63" s="316"/>
      <c r="Z63" s="316"/>
      <c r="AA63" s="316"/>
      <c r="AB63" s="316"/>
      <c r="AC63" s="316"/>
      <c r="AD63" s="316"/>
      <c r="AE63" s="316"/>
      <c r="AF63" s="316"/>
      <c r="AG63" s="316"/>
      <c r="AH63" s="316"/>
      <c r="AI63" s="316"/>
      <c r="AJ63" s="316"/>
      <c r="AK63" s="316"/>
    </row>
    <row r="64" spans="1:37" s="315" customFormat="1" ht="12.75" customHeight="1">
      <c r="A64" s="31"/>
      <c r="B64" s="14"/>
      <c r="C64" s="316"/>
      <c r="D64" s="316"/>
      <c r="E64" s="316"/>
      <c r="F64" s="316"/>
      <c r="G64" s="316"/>
      <c r="H64" s="316"/>
      <c r="I64" s="316"/>
      <c r="J64" s="316"/>
      <c r="K64" s="316"/>
      <c r="L64" s="316"/>
      <c r="M64" s="316"/>
      <c r="N64" s="316"/>
      <c r="O64" s="316"/>
      <c r="P64" s="316"/>
      <c r="Q64" s="14"/>
      <c r="R64" s="31"/>
      <c r="S64" s="14"/>
      <c r="T64" s="316"/>
      <c r="U64" s="316"/>
      <c r="V64" s="316"/>
      <c r="W64" s="316"/>
      <c r="X64" s="316"/>
      <c r="Y64" s="316"/>
      <c r="Z64" s="316"/>
      <c r="AA64" s="316"/>
      <c r="AB64" s="316"/>
      <c r="AC64" s="316"/>
      <c r="AD64" s="316"/>
      <c r="AE64" s="316"/>
      <c r="AF64" s="316"/>
      <c r="AG64" s="316"/>
      <c r="AH64" s="316"/>
      <c r="AI64" s="316"/>
      <c r="AJ64" s="316"/>
      <c r="AK64" s="316"/>
    </row>
    <row r="65" spans="1:37" s="315" customFormat="1" ht="12.75" customHeight="1">
      <c r="A65" s="31"/>
      <c r="B65" s="14"/>
      <c r="C65" s="316"/>
      <c r="D65" s="316"/>
      <c r="E65" s="316"/>
      <c r="F65" s="316"/>
      <c r="G65" s="316"/>
      <c r="H65" s="316"/>
      <c r="I65" s="316"/>
      <c r="J65" s="316"/>
      <c r="K65" s="316"/>
      <c r="L65" s="316"/>
      <c r="M65" s="316"/>
      <c r="N65" s="316"/>
      <c r="O65" s="316"/>
      <c r="P65" s="316"/>
      <c r="Q65" s="14"/>
      <c r="R65" s="31"/>
      <c r="S65" s="14"/>
      <c r="T65" s="316"/>
      <c r="U65" s="316"/>
      <c r="V65" s="316"/>
      <c r="W65" s="316"/>
      <c r="X65" s="316"/>
      <c r="Y65" s="316"/>
      <c r="Z65" s="316"/>
      <c r="AA65" s="316"/>
      <c r="AB65" s="316"/>
      <c r="AC65" s="316"/>
      <c r="AD65" s="316"/>
      <c r="AE65" s="316"/>
      <c r="AF65" s="316"/>
      <c r="AG65" s="316"/>
    </row>
    <row r="66" spans="1:37" s="315" customFormat="1" ht="12.75" customHeight="1">
      <c r="A66" s="31"/>
      <c r="B66" s="14"/>
      <c r="C66" s="316"/>
      <c r="D66" s="316"/>
      <c r="E66" s="316"/>
      <c r="F66" s="316"/>
      <c r="G66" s="316"/>
      <c r="H66" s="316"/>
      <c r="I66" s="316"/>
      <c r="J66" s="316"/>
      <c r="K66" s="316"/>
      <c r="L66" s="316"/>
      <c r="M66" s="316"/>
      <c r="N66" s="316"/>
      <c r="O66" s="316"/>
      <c r="P66" s="316"/>
      <c r="Q66" s="14"/>
      <c r="R66" s="31"/>
      <c r="S66" s="14"/>
      <c r="T66" s="316"/>
      <c r="U66" s="316"/>
      <c r="V66" s="316"/>
      <c r="W66" s="316"/>
      <c r="X66" s="316"/>
      <c r="Y66" s="316"/>
      <c r="Z66" s="316"/>
      <c r="AA66" s="316"/>
      <c r="AB66" s="316"/>
      <c r="AC66" s="316"/>
      <c r="AD66" s="316"/>
      <c r="AE66" s="316"/>
      <c r="AF66" s="316"/>
      <c r="AG66" s="316"/>
    </row>
    <row r="67" spans="1:37" s="315" customFormat="1" ht="12.75" customHeight="1">
      <c r="A67" s="31"/>
      <c r="B67" s="14"/>
      <c r="C67" s="316"/>
      <c r="D67" s="316"/>
      <c r="E67" s="316"/>
      <c r="F67" s="316"/>
      <c r="G67" s="316"/>
      <c r="H67" s="316"/>
      <c r="I67" s="316"/>
      <c r="J67" s="316"/>
      <c r="K67" s="316"/>
      <c r="L67" s="316"/>
      <c r="M67" s="316"/>
      <c r="N67" s="316"/>
      <c r="O67" s="316"/>
      <c r="P67" s="316"/>
      <c r="Q67" s="14"/>
      <c r="R67" s="31"/>
      <c r="S67" s="14"/>
      <c r="T67" s="316"/>
      <c r="U67" s="316"/>
      <c r="V67" s="316"/>
      <c r="W67" s="316"/>
      <c r="X67" s="316"/>
      <c r="Y67" s="316"/>
      <c r="Z67" s="316"/>
      <c r="AA67" s="316"/>
      <c r="AB67" s="316"/>
      <c r="AC67" s="316"/>
      <c r="AD67" s="316"/>
      <c r="AE67" s="316"/>
      <c r="AF67" s="316"/>
      <c r="AG67" s="316"/>
    </row>
    <row r="68" spans="1:37" s="315" customFormat="1" ht="12.75" customHeight="1">
      <c r="A68" s="31"/>
      <c r="B68" s="14"/>
      <c r="C68" s="316"/>
      <c r="D68" s="316"/>
      <c r="E68" s="316"/>
      <c r="F68" s="316"/>
      <c r="G68" s="316"/>
      <c r="H68" s="316"/>
      <c r="I68" s="316"/>
      <c r="J68" s="316"/>
      <c r="K68" s="316"/>
      <c r="L68" s="316"/>
      <c r="M68" s="316"/>
      <c r="N68" s="316"/>
      <c r="O68" s="316"/>
      <c r="P68" s="316"/>
      <c r="Q68" s="14"/>
      <c r="R68" s="31"/>
      <c r="S68" s="14"/>
      <c r="T68" s="316"/>
      <c r="U68" s="316"/>
      <c r="V68" s="316"/>
      <c r="W68" s="316"/>
      <c r="X68" s="316"/>
      <c r="Y68" s="316"/>
      <c r="Z68" s="316"/>
      <c r="AA68" s="316"/>
      <c r="AB68" s="316"/>
      <c r="AC68" s="316"/>
      <c r="AD68" s="316"/>
      <c r="AE68" s="316"/>
      <c r="AF68" s="316"/>
      <c r="AG68" s="316"/>
    </row>
    <row r="69" spans="1:37" s="315" customFormat="1" ht="12.75" customHeight="1">
      <c r="A69" s="31"/>
      <c r="B69" s="14"/>
      <c r="C69" s="316"/>
      <c r="D69" s="316"/>
      <c r="E69" s="316"/>
      <c r="F69" s="316"/>
      <c r="G69" s="316"/>
      <c r="H69" s="316"/>
      <c r="I69" s="316"/>
      <c r="J69" s="316"/>
      <c r="K69" s="316"/>
      <c r="L69" s="316"/>
      <c r="M69" s="316"/>
      <c r="N69" s="316"/>
      <c r="O69" s="316"/>
      <c r="P69" s="316"/>
      <c r="Q69" s="14"/>
      <c r="R69" s="31"/>
      <c r="S69" s="14"/>
      <c r="T69" s="316"/>
      <c r="U69" s="316"/>
      <c r="V69" s="316"/>
      <c r="W69" s="316"/>
      <c r="X69" s="316"/>
      <c r="Y69" s="316"/>
      <c r="Z69" s="316"/>
      <c r="AA69" s="316"/>
      <c r="AB69" s="316"/>
      <c r="AC69" s="316"/>
      <c r="AD69" s="316"/>
      <c r="AE69" s="316"/>
      <c r="AF69" s="316"/>
      <c r="AG69" s="316"/>
    </row>
    <row r="70" spans="1:37" s="315" customFormat="1" ht="12.75" customHeight="1">
      <c r="A70" s="31"/>
      <c r="B70" s="14"/>
      <c r="C70" s="316"/>
      <c r="D70" s="316"/>
      <c r="E70" s="316"/>
      <c r="F70" s="316"/>
      <c r="G70" s="316"/>
      <c r="H70" s="316"/>
      <c r="I70" s="316"/>
      <c r="J70" s="316"/>
      <c r="K70" s="316"/>
      <c r="L70" s="316"/>
      <c r="M70" s="316"/>
      <c r="N70" s="316"/>
      <c r="O70" s="316"/>
      <c r="P70" s="316"/>
      <c r="Q70" s="14"/>
      <c r="R70" s="31"/>
      <c r="S70" s="14"/>
      <c r="T70" s="316"/>
      <c r="U70" s="316"/>
      <c r="V70" s="316"/>
      <c r="W70" s="316"/>
      <c r="X70" s="316"/>
      <c r="Y70" s="316"/>
      <c r="Z70" s="316"/>
      <c r="AA70" s="316"/>
      <c r="AB70" s="316"/>
      <c r="AC70" s="316"/>
      <c r="AD70" s="316"/>
      <c r="AE70" s="316"/>
      <c r="AF70" s="316"/>
      <c r="AG70" s="316"/>
    </row>
    <row r="71" spans="1:37" s="315" customFormat="1">
      <c r="A71" s="31"/>
      <c r="B71" s="14"/>
      <c r="C71" s="317"/>
      <c r="D71" s="317"/>
      <c r="Q71" s="14"/>
      <c r="R71" s="31"/>
      <c r="S71" s="14"/>
      <c r="T71" s="317"/>
      <c r="U71" s="317"/>
      <c r="V71" s="317"/>
      <c r="W71" s="317"/>
      <c r="X71" s="316"/>
      <c r="Y71" s="316"/>
      <c r="Z71" s="316"/>
      <c r="AA71" s="316"/>
      <c r="AB71" s="316"/>
      <c r="AC71" s="316"/>
      <c r="AD71" s="316"/>
      <c r="AE71" s="317"/>
      <c r="AF71" s="317"/>
      <c r="AG71" s="317"/>
    </row>
    <row r="72" spans="1:37" s="315" customFormat="1">
      <c r="A72" s="31"/>
      <c r="B72" s="14"/>
      <c r="C72" s="318"/>
      <c r="D72" s="318"/>
      <c r="Q72" s="14"/>
      <c r="R72" s="31"/>
      <c r="S72" s="14"/>
      <c r="T72" s="318"/>
      <c r="U72" s="318"/>
      <c r="V72" s="318"/>
      <c r="W72" s="318"/>
      <c r="X72" s="320"/>
      <c r="Y72" s="320"/>
      <c r="Z72" s="320"/>
      <c r="AA72" s="320"/>
      <c r="AB72" s="320"/>
      <c r="AC72" s="320"/>
      <c r="AD72" s="320"/>
      <c r="AE72" s="318"/>
      <c r="AF72" s="319"/>
      <c r="AG72" s="319"/>
    </row>
    <row r="73" spans="1:37" s="315" customFormat="1">
      <c r="A73" s="31"/>
      <c r="B73" s="14"/>
      <c r="C73" s="318"/>
      <c r="D73" s="318"/>
      <c r="Q73" s="14"/>
      <c r="R73" s="31"/>
      <c r="S73" s="14"/>
      <c r="T73" s="318"/>
      <c r="U73" s="318"/>
      <c r="V73" s="318"/>
      <c r="W73" s="318"/>
      <c r="X73" s="320"/>
      <c r="Y73" s="320"/>
      <c r="Z73" s="320"/>
      <c r="AA73" s="320"/>
      <c r="AB73" s="320"/>
      <c r="AC73" s="320"/>
      <c r="AD73" s="320"/>
      <c r="AE73" s="318"/>
      <c r="AF73" s="319"/>
      <c r="AG73" s="319"/>
    </row>
    <row r="74" spans="1:37" s="315" customFormat="1">
      <c r="A74" s="31"/>
      <c r="B74" s="14"/>
      <c r="C74" s="318"/>
      <c r="D74" s="318"/>
      <c r="Q74" s="14"/>
      <c r="R74" s="31"/>
      <c r="S74" s="14"/>
      <c r="T74" s="318"/>
      <c r="U74" s="318"/>
      <c r="V74" s="318"/>
      <c r="W74" s="318"/>
      <c r="X74" s="320"/>
      <c r="Y74" s="320"/>
      <c r="Z74" s="320"/>
      <c r="AA74" s="320"/>
      <c r="AB74" s="320"/>
      <c r="AC74" s="320"/>
      <c r="AD74" s="320"/>
      <c r="AE74" s="318"/>
      <c r="AF74" s="319"/>
      <c r="AG74" s="319"/>
    </row>
    <row r="75" spans="1:37" s="315" customFormat="1">
      <c r="A75" s="31"/>
      <c r="B75" s="14"/>
      <c r="C75" s="318"/>
      <c r="D75" s="318"/>
      <c r="Q75" s="14"/>
      <c r="R75" s="31"/>
      <c r="S75" s="14"/>
      <c r="T75" s="318"/>
      <c r="U75" s="318"/>
      <c r="V75" s="318"/>
      <c r="W75" s="318"/>
      <c r="X75" s="320"/>
      <c r="Y75" s="320"/>
      <c r="Z75" s="320"/>
      <c r="AA75" s="320"/>
      <c r="AB75" s="320"/>
      <c r="AC75" s="320"/>
      <c r="AD75" s="320"/>
      <c r="AE75" s="318"/>
      <c r="AF75" s="319"/>
      <c r="AG75" s="319"/>
    </row>
    <row r="76" spans="1:37" s="315" customFormat="1">
      <c r="A76" s="31"/>
      <c r="B76" s="14"/>
      <c r="Q76" s="14"/>
      <c r="R76" s="31"/>
      <c r="S76" s="14"/>
      <c r="X76" s="320"/>
      <c r="Y76" s="320"/>
      <c r="Z76" s="320"/>
      <c r="AA76" s="320"/>
      <c r="AB76" s="320"/>
      <c r="AC76" s="320"/>
      <c r="AD76" s="320"/>
      <c r="AE76" s="318"/>
      <c r="AF76" s="319"/>
      <c r="AG76" s="319"/>
      <c r="AH76" s="319"/>
      <c r="AI76" s="319"/>
      <c r="AJ76" s="319"/>
      <c r="AK76" s="319"/>
    </row>
    <row r="77" spans="1:37" s="315" customFormat="1">
      <c r="A77" s="31"/>
      <c r="B77" s="14"/>
      <c r="Q77" s="14"/>
      <c r="R77" s="31"/>
      <c r="S77" s="14"/>
      <c r="X77" s="320"/>
      <c r="Y77" s="320"/>
      <c r="Z77" s="320"/>
      <c r="AA77" s="320"/>
      <c r="AB77" s="320"/>
      <c r="AC77" s="320"/>
      <c r="AD77" s="320"/>
      <c r="AE77" s="318"/>
      <c r="AF77" s="319"/>
      <c r="AG77" s="319"/>
      <c r="AH77" s="319"/>
      <c r="AI77" s="319"/>
      <c r="AJ77" s="319"/>
      <c r="AK77" s="319"/>
    </row>
    <row r="78" spans="1:37" s="315" customFormat="1">
      <c r="A78" s="31"/>
      <c r="B78" s="14"/>
      <c r="Q78" s="14"/>
      <c r="R78" s="31"/>
      <c r="S78" s="14"/>
      <c r="X78" s="320"/>
      <c r="Y78" s="320"/>
      <c r="Z78" s="320"/>
      <c r="AA78" s="320"/>
      <c r="AB78" s="320"/>
      <c r="AC78" s="320"/>
      <c r="AD78" s="320"/>
      <c r="AE78" s="318"/>
      <c r="AF78" s="319"/>
      <c r="AG78" s="319"/>
      <c r="AH78" s="319"/>
      <c r="AI78" s="319"/>
      <c r="AJ78" s="319"/>
      <c r="AK78" s="319"/>
    </row>
    <row r="79" spans="1:37" s="315" customFormat="1">
      <c r="A79" s="15"/>
      <c r="B79" s="15"/>
      <c r="Q79" s="15"/>
      <c r="R79" s="15"/>
      <c r="S79" s="15"/>
      <c r="X79" s="321"/>
      <c r="Y79" s="321"/>
      <c r="Z79" s="321"/>
      <c r="AA79" s="321"/>
      <c r="AB79" s="321"/>
      <c r="AC79" s="321"/>
      <c r="AD79" s="321"/>
      <c r="AE79" s="321"/>
      <c r="AF79" s="321"/>
      <c r="AG79" s="321"/>
      <c r="AH79" s="316"/>
      <c r="AI79" s="316"/>
      <c r="AJ79" s="316"/>
      <c r="AK79" s="316"/>
    </row>
    <row r="80" spans="1:37" s="315" customFormat="1" ht="19">
      <c r="A80" s="34"/>
      <c r="B80" s="15"/>
      <c r="Q80" s="15"/>
      <c r="R80" s="34"/>
      <c r="S80" s="15"/>
      <c r="X80" s="320"/>
      <c r="Y80" s="320"/>
      <c r="Z80" s="320"/>
      <c r="AA80" s="320"/>
      <c r="AB80" s="320"/>
      <c r="AC80" s="320"/>
      <c r="AD80" s="320"/>
      <c r="AE80" s="318"/>
      <c r="AF80" s="319"/>
      <c r="AG80" s="319"/>
      <c r="AH80" s="319"/>
      <c r="AI80" s="319"/>
      <c r="AJ80" s="319"/>
      <c r="AK80" s="319"/>
    </row>
    <row r="81" spans="1:37" s="315" customFormat="1" ht="19">
      <c r="A81" s="34"/>
      <c r="B81" s="15"/>
      <c r="Q81" s="15"/>
      <c r="R81" s="34"/>
      <c r="S81" s="15"/>
      <c r="X81" s="320"/>
      <c r="Y81" s="320"/>
      <c r="Z81" s="320"/>
      <c r="AA81" s="320"/>
      <c r="AB81" s="320"/>
      <c r="AC81" s="320"/>
      <c r="AD81" s="320"/>
      <c r="AE81" s="318"/>
      <c r="AF81" s="319"/>
      <c r="AG81" s="319"/>
      <c r="AH81" s="319"/>
      <c r="AI81" s="319"/>
      <c r="AJ81" s="319"/>
      <c r="AK81" s="319"/>
    </row>
    <row r="82" spans="1:37" s="315" customFormat="1" ht="19">
      <c r="A82" s="34"/>
      <c r="B82" s="15"/>
      <c r="E82" s="320"/>
      <c r="F82" s="320"/>
      <c r="G82" s="320"/>
      <c r="H82" s="320"/>
      <c r="I82" s="320"/>
      <c r="J82" s="320"/>
      <c r="K82" s="320"/>
      <c r="L82" s="320"/>
      <c r="M82" s="320"/>
      <c r="N82" s="320"/>
      <c r="O82" s="320"/>
      <c r="P82" s="320"/>
      <c r="Q82" s="15"/>
      <c r="R82" s="34"/>
      <c r="S82" s="15"/>
      <c r="X82" s="320"/>
      <c r="Y82" s="320"/>
      <c r="Z82" s="320"/>
      <c r="AA82" s="320"/>
      <c r="AB82" s="320"/>
      <c r="AC82" s="320"/>
      <c r="AD82" s="320"/>
      <c r="AE82" s="318"/>
      <c r="AF82" s="319"/>
      <c r="AG82" s="319"/>
      <c r="AH82" s="319"/>
      <c r="AI82" s="319"/>
      <c r="AJ82" s="319"/>
      <c r="AK82" s="319"/>
    </row>
    <row r="83" spans="1:37" ht="19">
      <c r="A83" s="34"/>
      <c r="B83" s="15"/>
      <c r="C83" s="304"/>
      <c r="D83" s="304"/>
      <c r="Q83" s="15"/>
      <c r="R83" s="34"/>
      <c r="S83" s="15"/>
      <c r="T83" s="304"/>
      <c r="U83" s="304"/>
      <c r="V83" s="304"/>
      <c r="W83" s="304"/>
    </row>
    <row r="84" spans="1:37" ht="19">
      <c r="A84" s="34"/>
      <c r="B84" s="15"/>
      <c r="Q84" s="15"/>
      <c r="R84" s="34"/>
      <c r="S84" s="15"/>
    </row>
    <row r="85" spans="1:37" ht="19">
      <c r="A85" s="34"/>
      <c r="B85" s="15"/>
      <c r="Q85" s="15"/>
      <c r="R85" s="34"/>
      <c r="S85" s="15"/>
    </row>
    <row r="86" spans="1:37" ht="19">
      <c r="A86" s="34"/>
      <c r="B86" s="15"/>
      <c r="Q86" s="15"/>
      <c r="R86" s="34"/>
      <c r="S86" s="15"/>
    </row>
    <row r="87" spans="1:37" ht="19">
      <c r="A87" s="34"/>
      <c r="B87" s="15"/>
      <c r="Q87" s="15"/>
      <c r="R87" s="34"/>
      <c r="S87" s="15"/>
    </row>
    <row r="88" spans="1:37" ht="19">
      <c r="A88" s="34"/>
      <c r="B88" s="15"/>
      <c r="Q88" s="15"/>
      <c r="R88" s="34"/>
      <c r="S88" s="15"/>
    </row>
    <row r="89" spans="1:37" ht="19">
      <c r="A89" s="34"/>
      <c r="B89" s="15"/>
      <c r="Q89" s="15"/>
      <c r="R89" s="34"/>
      <c r="S89" s="15"/>
    </row>
    <row r="90" spans="1:37" ht="19">
      <c r="A90" s="34"/>
      <c r="B90" s="15"/>
      <c r="Q90" s="15"/>
      <c r="R90" s="34"/>
      <c r="S90" s="15"/>
    </row>
    <row r="91" spans="1:37" ht="19">
      <c r="A91" s="34"/>
      <c r="B91" s="15"/>
      <c r="Q91" s="15"/>
      <c r="R91" s="34"/>
      <c r="S91" s="15"/>
    </row>
    <row r="92" spans="1:37">
      <c r="A92" s="15"/>
      <c r="B92" s="15"/>
      <c r="Q92" s="15"/>
      <c r="R92" s="15"/>
      <c r="S92" s="15"/>
    </row>
    <row r="93" spans="1:37" ht="19">
      <c r="A93" s="35"/>
      <c r="B93" s="15"/>
      <c r="Q93" s="15"/>
      <c r="R93" s="35"/>
      <c r="S93" s="15"/>
    </row>
    <row r="94" spans="1:37" ht="19">
      <c r="A94" s="35"/>
      <c r="B94" s="15"/>
      <c r="Q94" s="15"/>
      <c r="R94" s="35"/>
      <c r="S94" s="15"/>
    </row>
    <row r="95" spans="1:37" ht="19">
      <c r="A95" s="35"/>
      <c r="B95" s="15"/>
      <c r="Q95" s="15"/>
      <c r="R95" s="35"/>
      <c r="S95" s="15"/>
    </row>
    <row r="96" spans="1:37" ht="19">
      <c r="A96" s="35"/>
      <c r="B96" s="15"/>
      <c r="Q96" s="15"/>
      <c r="R96" s="35"/>
      <c r="S96" s="15"/>
    </row>
    <row r="97" spans="1:19" ht="19">
      <c r="A97" s="35"/>
      <c r="B97" s="15"/>
      <c r="Q97" s="15"/>
      <c r="R97" s="35"/>
      <c r="S97" s="15"/>
    </row>
    <row r="98" spans="1:19" ht="19">
      <c r="A98" s="35"/>
      <c r="B98" s="15"/>
      <c r="Q98" s="15"/>
      <c r="R98" s="35"/>
      <c r="S98" s="15"/>
    </row>
    <row r="99" spans="1:19" ht="19">
      <c r="A99" s="35"/>
      <c r="B99" s="15"/>
      <c r="Q99" s="15"/>
      <c r="R99" s="35"/>
      <c r="S99" s="15"/>
    </row>
    <row r="100" spans="1:19" ht="19">
      <c r="A100" s="35"/>
      <c r="B100" s="15"/>
      <c r="Q100" s="15"/>
      <c r="R100" s="35"/>
      <c r="S100" s="15"/>
    </row>
    <row r="101" spans="1:19" ht="19">
      <c r="A101" s="35"/>
      <c r="B101" s="15"/>
      <c r="Q101" s="15"/>
      <c r="R101" s="35"/>
      <c r="S101" s="15"/>
    </row>
    <row r="102" spans="1:19" ht="19">
      <c r="A102" s="35"/>
      <c r="B102" s="15"/>
      <c r="Q102" s="15"/>
      <c r="R102" s="35"/>
      <c r="S102" s="15"/>
    </row>
    <row r="103" spans="1:19" ht="19">
      <c r="A103" s="35"/>
      <c r="B103" s="15"/>
      <c r="Q103" s="15"/>
      <c r="R103" s="35"/>
      <c r="S103" s="15"/>
    </row>
    <row r="104" spans="1:19" ht="19">
      <c r="A104" s="35"/>
      <c r="B104" s="15"/>
      <c r="Q104" s="15"/>
      <c r="R104" s="35"/>
      <c r="S104" s="15"/>
    </row>
    <row r="105" spans="1:19">
      <c r="A105" s="15"/>
      <c r="B105" s="15"/>
      <c r="Q105" s="15"/>
      <c r="R105" s="15"/>
      <c r="S105" s="15"/>
    </row>
    <row r="106" spans="1:19" ht="19">
      <c r="A106" s="34"/>
      <c r="B106" s="15"/>
      <c r="Q106" s="15"/>
      <c r="R106" s="34"/>
      <c r="S106" s="15"/>
    </row>
    <row r="107" spans="1:19" ht="19">
      <c r="A107" s="34"/>
      <c r="B107" s="15"/>
      <c r="Q107" s="15"/>
      <c r="R107" s="34"/>
      <c r="S107" s="15"/>
    </row>
    <row r="108" spans="1:19" ht="19">
      <c r="A108" s="34"/>
      <c r="B108" s="15"/>
      <c r="Q108" s="15"/>
      <c r="R108" s="34"/>
      <c r="S108" s="15"/>
    </row>
    <row r="109" spans="1:19" ht="19">
      <c r="A109" s="34"/>
      <c r="B109" s="15"/>
      <c r="Q109" s="15"/>
      <c r="R109" s="34"/>
      <c r="S109" s="15"/>
    </row>
    <row r="110" spans="1:19" ht="19">
      <c r="A110" s="34"/>
      <c r="B110" s="15"/>
      <c r="Q110" s="15"/>
      <c r="R110" s="34"/>
      <c r="S110" s="15"/>
    </row>
    <row r="111" spans="1:19" ht="19">
      <c r="A111" s="34"/>
      <c r="B111" s="15"/>
      <c r="Q111" s="15"/>
      <c r="R111" s="34"/>
      <c r="S111" s="15"/>
    </row>
    <row r="112" spans="1:19" ht="19">
      <c r="A112" s="34"/>
      <c r="B112" s="15"/>
      <c r="Q112" s="15"/>
      <c r="R112" s="34"/>
      <c r="S112" s="15"/>
    </row>
    <row r="113" spans="1:19" ht="19">
      <c r="A113" s="34"/>
      <c r="B113" s="15"/>
      <c r="Q113" s="15"/>
      <c r="R113" s="34"/>
      <c r="S113" s="15"/>
    </row>
    <row r="114" spans="1:19" ht="19">
      <c r="A114" s="34"/>
      <c r="B114" s="15"/>
      <c r="Q114" s="15"/>
      <c r="R114" s="34"/>
      <c r="S114" s="15"/>
    </row>
    <row r="115" spans="1:19" ht="19">
      <c r="A115" s="34"/>
      <c r="B115" s="15"/>
      <c r="Q115" s="15"/>
      <c r="R115" s="34"/>
      <c r="S115" s="15"/>
    </row>
    <row r="116" spans="1:19" ht="19">
      <c r="A116" s="34"/>
      <c r="B116" s="15"/>
      <c r="Q116" s="15"/>
      <c r="R116" s="34"/>
      <c r="S116" s="15"/>
    </row>
    <row r="117" spans="1:19" ht="19">
      <c r="A117" s="34"/>
      <c r="B117" s="15"/>
      <c r="Q117" s="15"/>
      <c r="R117" s="34"/>
      <c r="S117" s="15"/>
    </row>
    <row r="118" spans="1:19">
      <c r="A118" s="15"/>
      <c r="B118" s="15"/>
      <c r="Q118" s="15"/>
      <c r="R118" s="15"/>
      <c r="S118" s="15"/>
    </row>
    <row r="119" spans="1:19" ht="19">
      <c r="A119" s="35"/>
      <c r="B119" s="15"/>
      <c r="Q119" s="15"/>
      <c r="R119" s="35"/>
      <c r="S119" s="15"/>
    </row>
    <row r="120" spans="1:19" ht="19">
      <c r="A120" s="35"/>
      <c r="B120" s="15"/>
      <c r="Q120" s="15"/>
      <c r="R120" s="35"/>
      <c r="S120" s="15"/>
    </row>
    <row r="121" spans="1:19" ht="19">
      <c r="A121" s="35"/>
      <c r="B121" s="15"/>
      <c r="Q121" s="15"/>
      <c r="R121" s="35"/>
      <c r="S121" s="15"/>
    </row>
    <row r="122" spans="1:19" ht="19">
      <c r="A122" s="35"/>
      <c r="B122" s="15"/>
      <c r="Q122" s="15"/>
      <c r="R122" s="35"/>
      <c r="S122" s="15"/>
    </row>
    <row r="123" spans="1:19" ht="19">
      <c r="A123" s="35"/>
      <c r="B123" s="15"/>
      <c r="Q123" s="15"/>
      <c r="R123" s="35"/>
      <c r="S123" s="15"/>
    </row>
    <row r="124" spans="1:19" ht="19">
      <c r="A124" s="35"/>
      <c r="B124" s="15"/>
      <c r="Q124" s="15"/>
      <c r="R124" s="35"/>
      <c r="S124" s="15"/>
    </row>
    <row r="125" spans="1:19" ht="19">
      <c r="A125" s="35"/>
      <c r="B125" s="15"/>
      <c r="Q125" s="15"/>
      <c r="R125" s="35"/>
      <c r="S125" s="15"/>
    </row>
    <row r="126" spans="1:19" ht="19">
      <c r="A126" s="35"/>
      <c r="B126" s="15"/>
      <c r="Q126" s="15"/>
      <c r="R126" s="35"/>
      <c r="S126" s="15"/>
    </row>
    <row r="127" spans="1:19" ht="19">
      <c r="A127" s="35"/>
      <c r="B127" s="15"/>
      <c r="Q127" s="15"/>
      <c r="R127" s="35"/>
      <c r="S127" s="15"/>
    </row>
    <row r="128" spans="1:19" ht="19">
      <c r="A128" s="35"/>
      <c r="B128" s="15"/>
      <c r="Q128" s="15"/>
      <c r="R128" s="35"/>
      <c r="S128" s="15"/>
    </row>
    <row r="129" spans="1:19" ht="19">
      <c r="A129" s="35"/>
      <c r="B129" s="15"/>
      <c r="Q129" s="15"/>
      <c r="R129" s="35"/>
      <c r="S129" s="15"/>
    </row>
    <row r="130" spans="1:19" ht="19">
      <c r="A130" s="35"/>
      <c r="B130" s="15"/>
      <c r="Q130" s="15"/>
      <c r="R130" s="35"/>
      <c r="S130" s="15"/>
    </row>
    <row r="131" spans="1:19">
      <c r="A131" s="15"/>
      <c r="B131" s="36"/>
      <c r="Q131" s="36"/>
      <c r="R131" s="15"/>
      <c r="S131" s="36"/>
    </row>
    <row r="132" spans="1:19">
      <c r="A132" s="15"/>
      <c r="B132" s="14"/>
      <c r="Q132" s="14"/>
      <c r="R132" s="15"/>
      <c r="S132" s="14"/>
    </row>
    <row r="133" spans="1:19">
      <c r="A133" s="15"/>
      <c r="B133" s="14"/>
      <c r="Q133" s="14"/>
      <c r="R133" s="15"/>
      <c r="S133" s="14"/>
    </row>
    <row r="134" spans="1:19">
      <c r="A134" s="15"/>
      <c r="B134" s="14"/>
      <c r="Q134" s="14"/>
      <c r="R134" s="15"/>
      <c r="S134" s="14"/>
    </row>
    <row r="135" spans="1:19">
      <c r="A135" s="15"/>
      <c r="B135" s="14"/>
      <c r="Q135" s="14"/>
      <c r="R135" s="15"/>
      <c r="S135" s="14"/>
    </row>
    <row r="136" spans="1:19">
      <c r="A136" s="15"/>
      <c r="B136" s="14"/>
      <c r="Q136" s="14"/>
      <c r="R136" s="15"/>
      <c r="S136" s="14"/>
    </row>
    <row r="137" spans="1:19">
      <c r="A137" s="15"/>
      <c r="B137" s="14"/>
      <c r="Q137" s="14"/>
      <c r="R137" s="15"/>
      <c r="S137" s="14"/>
    </row>
    <row r="138" spans="1:19">
      <c r="A138" s="15"/>
      <c r="B138" s="14"/>
      <c r="Q138" s="14"/>
      <c r="R138" s="15"/>
      <c r="S138" s="14"/>
    </row>
    <row r="139" spans="1:19">
      <c r="A139" s="19"/>
      <c r="B139" s="15"/>
      <c r="Q139" s="15"/>
      <c r="R139" s="19"/>
      <c r="S139" s="15"/>
    </row>
    <row r="140" spans="1:19">
      <c r="A140" s="15"/>
      <c r="B140" s="14"/>
      <c r="Q140" s="14"/>
      <c r="R140" s="15"/>
      <c r="S140" s="14"/>
    </row>
    <row r="141" spans="1:19">
      <c r="A141" s="15"/>
      <c r="B141" s="14"/>
      <c r="Q141" s="14"/>
      <c r="R141" s="15"/>
      <c r="S141" s="14"/>
    </row>
    <row r="142" spans="1:19">
      <c r="A142" s="15"/>
      <c r="B142" s="14"/>
      <c r="Q142" s="14"/>
      <c r="R142" s="15"/>
      <c r="S142" s="14"/>
    </row>
  </sheetData>
  <customSheetViews>
    <customSheetView guid="{3191A239-AEE9-477C-890A-C1B06FD3DD47}" scale="120" showPageBreaks="1" showGridLines="0" view="pageBreakPreview" topLeftCell="A16">
      <selection activeCell="AJ30" sqref="AJ30"/>
      <colBreaks count="1" manualBreakCount="1">
        <brk id="17" max="1048575" man="1"/>
      </colBreaks>
      <pageSetup scale="91" pageOrder="overThenDown" orientation="landscape"/>
      <headerFooter differentFirst="1">
        <oddHeader>&amp;LHRBF Impact Evaluation&amp;CHousehold Questionnaire&amp;R&amp;10Form HH</oddHeader>
        <oddFooter>&amp;R&amp;P / &amp;N</oddFooter>
      </headerFooter>
    </customSheetView>
  </customSheetViews>
  <mergeCells count="65">
    <mergeCell ref="AH6:AK6"/>
    <mergeCell ref="AH21:AJ22"/>
    <mergeCell ref="AK21:AK22"/>
    <mergeCell ref="AH7:AK9"/>
    <mergeCell ref="AH13:AJ14"/>
    <mergeCell ref="AH19:AJ20"/>
    <mergeCell ref="AH10:AK11"/>
    <mergeCell ref="AK13:AK14"/>
    <mergeCell ref="AK19:AK20"/>
    <mergeCell ref="AH16:AJ18"/>
    <mergeCell ref="AK16:AK18"/>
    <mergeCell ref="A6:A28"/>
    <mergeCell ref="E17:E24"/>
    <mergeCell ref="F17:F24"/>
    <mergeCell ref="G17:G24"/>
    <mergeCell ref="C19:C20"/>
    <mergeCell ref="C21:C23"/>
    <mergeCell ref="C7:D14"/>
    <mergeCell ref="C24:C25"/>
    <mergeCell ref="D24:D25"/>
    <mergeCell ref="AE43:AG43"/>
    <mergeCell ref="AE36:AG36"/>
    <mergeCell ref="AE37:AG37"/>
    <mergeCell ref="AE38:AG38"/>
    <mergeCell ref="AE39:AG39"/>
    <mergeCell ref="AE42:AG42"/>
    <mergeCell ref="AE41:AG41"/>
    <mergeCell ref="AE40:AG40"/>
    <mergeCell ref="H17:H28"/>
    <mergeCell ref="K17:K24"/>
    <mergeCell ref="I17:I28"/>
    <mergeCell ref="AE7:AG18"/>
    <mergeCell ref="Y21:Y28"/>
    <mergeCell ref="O17:O24"/>
    <mergeCell ref="L17:L24"/>
    <mergeCell ref="P17:P24"/>
    <mergeCell ref="R6:R28"/>
    <mergeCell ref="AC21:AC28"/>
    <mergeCell ref="AE6:AG6"/>
    <mergeCell ref="V7:W14"/>
    <mergeCell ref="T7:U19"/>
    <mergeCell ref="AD21:AD28"/>
    <mergeCell ref="AE23:AG24"/>
    <mergeCell ref="J17:J24"/>
    <mergeCell ref="M17:M24"/>
    <mergeCell ref="T6:U6"/>
    <mergeCell ref="V6:W6"/>
    <mergeCell ref="X6:AD6"/>
    <mergeCell ref="AE35:AG35"/>
    <mergeCell ref="AE30:AG30"/>
    <mergeCell ref="X7:AD10"/>
    <mergeCell ref="AE31:AG31"/>
    <mergeCell ref="AE32:AG32"/>
    <mergeCell ref="AE33:AG33"/>
    <mergeCell ref="AE34:AG34"/>
    <mergeCell ref="N17:N24"/>
    <mergeCell ref="V28:W28"/>
    <mergeCell ref="AJ28:AK28"/>
    <mergeCell ref="X21:X28"/>
    <mergeCell ref="AA21:AA28"/>
    <mergeCell ref="Z21:Z28"/>
    <mergeCell ref="AE29:AG29"/>
    <mergeCell ref="AK23:AK24"/>
    <mergeCell ref="AH23:AJ24"/>
    <mergeCell ref="AB21:AB28"/>
  </mergeCells>
  <pageMargins left="0.75" right="0.75" top="0.5" bottom="0.5" header="0.25" footer="0.25"/>
  <pageSetup scale="91" pageOrder="overThenDown" orientation="landscape"/>
  <headerFooter differentFirst="1">
    <oddHeader>&amp;LHRBF Impact Evaluation&amp;CHousehold Questionnaire&amp;R&amp;10Form HH</oddHeader>
    <oddFooter>&amp;R&amp;P / &amp;N</oddFooter>
  </headerFooter>
  <colBreaks count="1" manualBreakCount="1">
    <brk id="17" max="1048575" man="1"/>
  </colBreaks>
  <extLst>
    <ext xmlns:mx="http://schemas.microsoft.com/office/mac/excel/2008/main" uri="{64002731-A6B0-56B0-2670-7721B7C09600}">
      <mx:PLV Mode="0" OnePage="0" WScale="0"/>
    </ext>
  </extLs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enableFormatConditionsCalculation="0"/>
  <dimension ref="A1:AS120"/>
  <sheetViews>
    <sheetView showGridLines="0" view="pageLayout" zoomScaleSheetLayoutView="70" workbookViewId="0">
      <selection activeCell="AC7" sqref="AC7"/>
    </sheetView>
  </sheetViews>
  <sheetFormatPr baseColWidth="10" defaultColWidth="4" defaultRowHeight="10" x14ac:dyDescent="0"/>
  <cols>
    <col min="1" max="1" width="8.5" style="688" customWidth="1"/>
    <col min="2" max="2" width="6.75" customWidth="1"/>
    <col min="3" max="14" width="4" style="44"/>
  </cols>
  <sheetData>
    <row r="1" spans="1:44" s="128" customFormat="1" ht="25" customHeight="1">
      <c r="A1" s="690">
        <v>17</v>
      </c>
      <c r="B1" s="687" t="s">
        <v>540</v>
      </c>
      <c r="C1" s="689"/>
      <c r="D1" s="689"/>
      <c r="E1" s="689"/>
      <c r="F1" s="689"/>
      <c r="G1" s="478"/>
      <c r="H1" s="689"/>
      <c r="I1" s="689"/>
      <c r="J1" s="689"/>
      <c r="K1" s="689"/>
      <c r="L1" s="478"/>
      <c r="M1" s="689"/>
      <c r="N1" s="689"/>
      <c r="O1" s="689"/>
      <c r="P1" s="689"/>
      <c r="Q1" s="478"/>
      <c r="R1" s="689"/>
      <c r="S1" s="689"/>
      <c r="T1" s="689"/>
      <c r="U1" s="689"/>
      <c r="V1" s="478"/>
      <c r="W1" s="478"/>
      <c r="X1" s="478"/>
      <c r="Y1" s="478"/>
      <c r="Z1" s="478"/>
      <c r="AA1" s="478"/>
      <c r="AB1" s="478"/>
      <c r="AC1" s="478"/>
      <c r="AD1" s="478"/>
      <c r="AE1" s="478"/>
      <c r="AF1" s="478"/>
      <c r="AG1" s="478"/>
      <c r="AH1" s="478"/>
      <c r="AI1" s="478"/>
      <c r="AJ1" s="478"/>
      <c r="AK1" s="478"/>
      <c r="AL1" s="478"/>
      <c r="AM1" s="478"/>
      <c r="AN1" s="478"/>
      <c r="AO1" s="478"/>
      <c r="AP1" s="478"/>
      <c r="AQ1" s="478"/>
      <c r="AR1" s="478"/>
    </row>
    <row r="2" spans="1:44">
      <c r="A2" s="691"/>
    </row>
    <row r="3" spans="1:44" ht="12.75" customHeight="1">
      <c r="A3" s="691"/>
      <c r="B3" s="3687"/>
      <c r="C3" s="4001">
        <f>-A1-0.01</f>
        <v>-17.010000000000002</v>
      </c>
      <c r="D3" s="4003"/>
      <c r="E3" s="4003"/>
      <c r="F3" s="4003"/>
      <c r="G3" s="4003"/>
      <c r="H3" s="4003"/>
      <c r="I3" s="4003"/>
      <c r="J3" s="4003"/>
      <c r="K3" s="4003"/>
      <c r="L3" s="4003"/>
      <c r="M3" s="4003"/>
      <c r="N3" s="4003"/>
      <c r="O3" s="4003"/>
      <c r="P3" s="4003"/>
      <c r="Q3" s="4003"/>
      <c r="R3" s="4002"/>
      <c r="S3" s="4467">
        <f>C3-0.01</f>
        <v>-17.020000000000003</v>
      </c>
      <c r="T3" s="4468"/>
      <c r="U3" s="2427"/>
      <c r="V3" s="2427"/>
      <c r="W3" s="2427"/>
      <c r="X3" s="2427"/>
      <c r="Y3" s="2427"/>
      <c r="Z3" s="2427"/>
      <c r="AA3" s="2427"/>
      <c r="AB3" s="2428"/>
    </row>
    <row r="4" spans="1:44" ht="12.75" customHeight="1">
      <c r="A4" s="691"/>
      <c r="B4" s="3687"/>
      <c r="C4" s="3888" t="s">
        <v>542</v>
      </c>
      <c r="D4" s="3889"/>
      <c r="E4" s="3889"/>
      <c r="F4" s="3889"/>
      <c r="G4" s="3889"/>
      <c r="H4" s="3889"/>
      <c r="I4" s="3889"/>
      <c r="J4" s="3889"/>
      <c r="K4" s="3889"/>
      <c r="L4" s="3889"/>
      <c r="M4" s="3889"/>
      <c r="N4" s="3889"/>
      <c r="O4" s="3889"/>
      <c r="P4" s="3889"/>
      <c r="Q4" s="3889"/>
      <c r="R4" s="3889"/>
      <c r="S4" s="4150" t="s">
        <v>442</v>
      </c>
      <c r="T4" s="4466"/>
      <c r="U4" s="4466"/>
      <c r="V4" s="4466"/>
      <c r="W4" s="4466"/>
      <c r="X4" s="4466"/>
      <c r="Y4" s="4466"/>
      <c r="Z4" s="4466"/>
      <c r="AA4" s="4466"/>
      <c r="AB4" s="4151"/>
    </row>
    <row r="5" spans="1:44">
      <c r="A5" s="691"/>
      <c r="B5" s="3687"/>
      <c r="C5" s="3860"/>
      <c r="D5" s="3890"/>
      <c r="E5" s="3890"/>
      <c r="F5" s="3890"/>
      <c r="G5" s="3890"/>
      <c r="H5" s="3890"/>
      <c r="I5" s="3890"/>
      <c r="J5" s="3890"/>
      <c r="K5" s="3890"/>
      <c r="L5" s="3890"/>
      <c r="M5" s="3890"/>
      <c r="N5" s="3890"/>
      <c r="O5" s="3890"/>
      <c r="P5" s="3890"/>
      <c r="Q5" s="3890"/>
      <c r="R5" s="3890"/>
      <c r="S5" s="4152"/>
      <c r="T5" s="3687"/>
      <c r="U5" s="3687"/>
      <c r="V5" s="3687"/>
      <c r="W5" s="3687"/>
      <c r="X5" s="3687"/>
      <c r="Y5" s="3687"/>
      <c r="Z5" s="3687"/>
      <c r="AA5" s="3687"/>
      <c r="AB5" s="4153"/>
    </row>
    <row r="6" spans="1:44">
      <c r="A6" s="691"/>
      <c r="B6" s="3687"/>
      <c r="C6" s="4046" t="s">
        <v>541</v>
      </c>
      <c r="D6" s="3988"/>
      <c r="E6" s="3988"/>
      <c r="F6" s="3988"/>
      <c r="G6" s="3988"/>
      <c r="H6" s="3988"/>
      <c r="I6" s="3988"/>
      <c r="J6" s="3988"/>
      <c r="K6" s="3988"/>
      <c r="L6" s="3988"/>
      <c r="M6" s="3988"/>
      <c r="N6" s="3988"/>
      <c r="O6" s="3988"/>
      <c r="P6" s="3988"/>
      <c r="Q6" s="3988"/>
      <c r="R6" s="3988"/>
      <c r="S6" s="4152"/>
      <c r="T6" s="3687"/>
      <c r="U6" s="3687"/>
      <c r="V6" s="3687"/>
      <c r="W6" s="3687"/>
      <c r="X6" s="3687"/>
      <c r="Y6" s="3687"/>
      <c r="Z6" s="3687"/>
      <c r="AA6" s="3687"/>
      <c r="AB6" s="4153"/>
    </row>
    <row r="7" spans="1:44">
      <c r="A7" s="691"/>
      <c r="B7" s="3687"/>
      <c r="C7" s="789"/>
      <c r="D7" s="790"/>
      <c r="E7" s="790"/>
      <c r="F7" s="790"/>
      <c r="G7" s="790"/>
      <c r="H7" s="790"/>
      <c r="I7" s="790"/>
      <c r="J7" s="790"/>
      <c r="K7" s="790"/>
      <c r="L7" s="790"/>
      <c r="M7" s="790"/>
      <c r="N7" s="790"/>
      <c r="O7" s="790"/>
      <c r="P7" s="790"/>
      <c r="Q7" s="790"/>
      <c r="R7" s="791"/>
      <c r="S7" s="303"/>
      <c r="T7" s="510"/>
      <c r="U7" s="510"/>
      <c r="V7" s="510"/>
      <c r="W7" s="510"/>
      <c r="X7" s="510"/>
      <c r="Y7" s="510"/>
      <c r="Z7" s="510"/>
      <c r="AA7" s="510"/>
      <c r="AB7" s="511"/>
    </row>
    <row r="8" spans="1:44">
      <c r="A8" s="691"/>
      <c r="B8" s="3687"/>
      <c r="C8" s="4158" t="s">
        <v>37</v>
      </c>
      <c r="D8" s="4019"/>
      <c r="E8" s="4019"/>
      <c r="F8" s="4019"/>
      <c r="G8" s="4019"/>
      <c r="H8" s="4019"/>
      <c r="I8" s="4019"/>
      <c r="J8" s="4019"/>
      <c r="K8" s="4019"/>
      <c r="L8" s="4019"/>
      <c r="M8" s="4019"/>
      <c r="N8" s="4019"/>
      <c r="O8" s="4019"/>
      <c r="P8" s="4158" t="s">
        <v>18</v>
      </c>
      <c r="Q8" s="4019"/>
      <c r="R8" s="4019"/>
      <c r="S8" s="3732" t="s">
        <v>443</v>
      </c>
      <c r="T8" s="4469"/>
      <c r="U8" s="4469"/>
      <c r="V8" s="4469"/>
      <c r="W8" s="4469"/>
      <c r="X8" s="4469"/>
      <c r="Y8" s="4469"/>
      <c r="Z8" s="4469"/>
      <c r="AA8" s="4469"/>
      <c r="AB8" s="3733"/>
    </row>
    <row r="9" spans="1:44" s="159" customFormat="1" ht="17" customHeight="1">
      <c r="A9" s="692"/>
      <c r="B9" s="792">
        <v>1</v>
      </c>
      <c r="C9" s="693"/>
      <c r="D9" s="694"/>
      <c r="E9" s="694"/>
      <c r="F9" s="694"/>
      <c r="G9" s="694"/>
      <c r="H9" s="694"/>
      <c r="I9" s="694"/>
      <c r="J9" s="694"/>
      <c r="K9" s="694"/>
      <c r="L9" s="694"/>
      <c r="M9" s="694"/>
      <c r="N9" s="694"/>
      <c r="O9" s="695"/>
      <c r="P9" s="693"/>
      <c r="Q9" s="694"/>
      <c r="R9" s="695"/>
      <c r="S9" s="693"/>
      <c r="T9" s="694"/>
      <c r="U9" s="694"/>
      <c r="V9" s="694"/>
      <c r="W9" s="694"/>
      <c r="X9" s="694"/>
      <c r="Y9" s="694"/>
      <c r="Z9" s="694"/>
      <c r="AA9" s="694"/>
      <c r="AB9" s="695"/>
    </row>
    <row r="10" spans="1:44" s="159" customFormat="1" ht="17" customHeight="1">
      <c r="A10" s="692"/>
      <c r="B10" s="792">
        <v>2</v>
      </c>
      <c r="C10" s="693"/>
      <c r="D10" s="694"/>
      <c r="E10" s="694"/>
      <c r="F10" s="694"/>
      <c r="G10" s="694"/>
      <c r="H10" s="694"/>
      <c r="I10" s="694"/>
      <c r="J10" s="694"/>
      <c r="K10" s="694"/>
      <c r="L10" s="694"/>
      <c r="M10" s="694"/>
      <c r="N10" s="694"/>
      <c r="O10" s="695"/>
      <c r="P10" s="693"/>
      <c r="Q10" s="694"/>
      <c r="R10" s="695"/>
      <c r="S10" s="693"/>
      <c r="T10" s="694"/>
      <c r="U10" s="694"/>
      <c r="V10" s="694"/>
      <c r="W10" s="694"/>
      <c r="X10" s="694"/>
      <c r="Y10" s="694"/>
      <c r="Z10" s="694"/>
      <c r="AA10" s="694"/>
      <c r="AB10" s="695"/>
    </row>
    <row r="11" spans="1:44" s="159" customFormat="1" ht="17" customHeight="1">
      <c r="A11" s="692"/>
      <c r="B11" s="792">
        <v>3</v>
      </c>
      <c r="C11" s="693"/>
      <c r="D11" s="694"/>
      <c r="E11" s="694"/>
      <c r="F11" s="694"/>
      <c r="G11" s="694"/>
      <c r="H11" s="694"/>
      <c r="I11" s="694"/>
      <c r="J11" s="694"/>
      <c r="K11" s="694"/>
      <c r="L11" s="694"/>
      <c r="M11" s="694"/>
      <c r="N11" s="694"/>
      <c r="O11" s="695"/>
      <c r="P11" s="693"/>
      <c r="Q11" s="694"/>
      <c r="R11" s="695"/>
      <c r="S11" s="693"/>
      <c r="T11" s="694"/>
      <c r="U11" s="694"/>
      <c r="V11" s="694"/>
      <c r="W11" s="694"/>
      <c r="X11" s="694"/>
      <c r="Y11" s="694"/>
      <c r="Z11" s="694"/>
      <c r="AA11" s="694"/>
      <c r="AB11" s="695"/>
    </row>
    <row r="12" spans="1:44" s="159" customFormat="1" ht="17" customHeight="1">
      <c r="A12" s="692"/>
      <c r="B12" s="792">
        <v>4</v>
      </c>
      <c r="C12" s="693"/>
      <c r="D12" s="694"/>
      <c r="E12" s="694"/>
      <c r="F12" s="694"/>
      <c r="G12" s="694"/>
      <c r="H12" s="694"/>
      <c r="I12" s="694"/>
      <c r="J12" s="694"/>
      <c r="K12" s="694"/>
      <c r="L12" s="694"/>
      <c r="M12" s="694"/>
      <c r="N12" s="694"/>
      <c r="O12" s="695"/>
      <c r="P12" s="693"/>
      <c r="Q12" s="694"/>
      <c r="R12" s="695"/>
      <c r="S12" s="693"/>
      <c r="T12" s="694"/>
      <c r="U12" s="694"/>
      <c r="V12" s="694"/>
      <c r="W12" s="694"/>
      <c r="X12" s="694"/>
      <c r="Y12" s="694"/>
      <c r="Z12" s="694"/>
      <c r="AA12" s="694"/>
      <c r="AB12" s="695"/>
    </row>
    <row r="13" spans="1:44" s="159" customFormat="1" ht="17" customHeight="1">
      <c r="A13" s="692"/>
      <c r="B13" s="792">
        <v>5</v>
      </c>
      <c r="C13" s="693"/>
      <c r="D13" s="694"/>
      <c r="E13" s="694"/>
      <c r="F13" s="694"/>
      <c r="G13" s="694"/>
      <c r="H13" s="694"/>
      <c r="I13" s="694"/>
      <c r="J13" s="694"/>
      <c r="K13" s="694"/>
      <c r="L13" s="694"/>
      <c r="M13" s="694"/>
      <c r="N13" s="694"/>
      <c r="O13" s="695"/>
      <c r="P13" s="693"/>
      <c r="Q13" s="816"/>
      <c r="R13" s="695"/>
      <c r="S13" s="693"/>
      <c r="T13" s="694"/>
      <c r="U13" s="694"/>
      <c r="V13" s="694"/>
      <c r="W13" s="694"/>
      <c r="X13" s="694"/>
      <c r="Y13" s="694"/>
      <c r="Z13" s="694"/>
      <c r="AA13" s="694"/>
      <c r="AB13" s="695"/>
    </row>
    <row r="14" spans="1:44" s="159" customFormat="1" ht="17" customHeight="1">
      <c r="A14" s="692"/>
      <c r="B14" s="792">
        <v>6</v>
      </c>
      <c r="C14" s="693"/>
      <c r="D14" s="694"/>
      <c r="E14" s="694"/>
      <c r="F14" s="694"/>
      <c r="G14" s="694"/>
      <c r="H14" s="694"/>
      <c r="I14" s="694"/>
      <c r="J14" s="694"/>
      <c r="K14" s="694"/>
      <c r="L14" s="694"/>
      <c r="M14" s="694"/>
      <c r="N14" s="694"/>
      <c r="O14" s="695"/>
      <c r="P14" s="693"/>
      <c r="Q14" s="694"/>
      <c r="R14" s="695"/>
      <c r="S14" s="693"/>
      <c r="T14" s="694"/>
      <c r="U14" s="694"/>
      <c r="V14" s="694"/>
      <c r="W14" s="694"/>
      <c r="X14" s="694"/>
      <c r="Y14" s="694"/>
      <c r="Z14" s="694"/>
      <c r="AA14" s="694"/>
      <c r="AB14" s="695"/>
    </row>
    <row r="15" spans="1:44" s="159" customFormat="1" ht="17" customHeight="1">
      <c r="A15" s="692"/>
      <c r="B15" s="792">
        <v>7</v>
      </c>
      <c r="C15" s="693"/>
      <c r="D15" s="694"/>
      <c r="E15" s="694"/>
      <c r="F15" s="694"/>
      <c r="G15" s="694"/>
      <c r="H15" s="694"/>
      <c r="I15" s="694"/>
      <c r="J15" s="694"/>
      <c r="K15" s="694"/>
      <c r="L15" s="694"/>
      <c r="M15" s="694"/>
      <c r="N15" s="694"/>
      <c r="O15" s="695"/>
      <c r="P15" s="693"/>
      <c r="Q15" s="694"/>
      <c r="R15" s="695"/>
      <c r="S15" s="693"/>
      <c r="T15" s="694"/>
      <c r="U15" s="694"/>
      <c r="V15" s="694"/>
      <c r="W15" s="694"/>
      <c r="X15" s="694"/>
      <c r="Y15" s="694"/>
      <c r="Z15" s="694"/>
      <c r="AA15" s="694"/>
      <c r="AB15" s="695"/>
    </row>
    <row r="16" spans="1:44" s="159" customFormat="1" ht="17" customHeight="1">
      <c r="A16" s="692"/>
      <c r="B16" s="792">
        <v>8</v>
      </c>
      <c r="C16" s="693"/>
      <c r="D16" s="694"/>
      <c r="E16" s="694"/>
      <c r="F16" s="694"/>
      <c r="G16" s="694"/>
      <c r="H16" s="694"/>
      <c r="I16" s="694"/>
      <c r="J16" s="694"/>
      <c r="K16" s="694"/>
      <c r="L16" s="694"/>
      <c r="M16" s="694"/>
      <c r="N16" s="694"/>
      <c r="O16" s="695"/>
      <c r="P16" s="693"/>
      <c r="Q16" s="694"/>
      <c r="R16" s="695"/>
      <c r="S16" s="693"/>
      <c r="T16" s="694"/>
      <c r="U16" s="694"/>
      <c r="V16" s="694"/>
      <c r="W16" s="694"/>
      <c r="X16" s="694"/>
      <c r="Y16" s="694"/>
      <c r="Z16" s="694"/>
      <c r="AA16" s="694"/>
      <c r="AB16" s="695"/>
    </row>
    <row r="17" spans="1:44">
      <c r="A17" s="691"/>
    </row>
    <row r="18" spans="1:44">
      <c r="A18" s="691"/>
      <c r="B18" s="3423" t="s">
        <v>567</v>
      </c>
      <c r="C18" s="3423"/>
      <c r="D18" s="3423"/>
      <c r="E18" s="3423"/>
      <c r="F18" s="3423"/>
      <c r="G18" s="3423"/>
      <c r="H18" s="3423"/>
      <c r="I18" s="3423"/>
      <c r="J18" s="3423"/>
      <c r="K18" s="3423"/>
      <c r="L18" s="3423"/>
      <c r="M18" s="3423"/>
      <c r="N18" s="3423"/>
      <c r="O18" s="3423"/>
      <c r="P18" s="3423"/>
      <c r="Q18" s="3423"/>
      <c r="R18" s="3423"/>
      <c r="S18" s="3423"/>
      <c r="T18" s="3423"/>
      <c r="U18" s="3423"/>
      <c r="V18" s="3423"/>
      <c r="W18" s="3423"/>
      <c r="X18" s="3423"/>
      <c r="Y18" s="3423"/>
      <c r="Z18" s="3423"/>
      <c r="AA18" s="3423"/>
      <c r="AB18" s="3423"/>
      <c r="AC18" s="3423"/>
      <c r="AD18" s="3423"/>
      <c r="AE18" s="3423"/>
      <c r="AF18" s="3423"/>
      <c r="AG18" s="3423"/>
      <c r="AH18" s="3423"/>
      <c r="AI18" s="3423"/>
      <c r="AJ18" s="3423"/>
      <c r="AK18" s="3423"/>
      <c r="AL18" s="3423"/>
      <c r="AM18" s="3423"/>
      <c r="AN18" s="3423"/>
      <c r="AO18" s="3423"/>
      <c r="AP18" s="3423"/>
      <c r="AQ18" s="3423"/>
      <c r="AR18" s="3423"/>
    </row>
    <row r="19" spans="1:44">
      <c r="A19" s="691"/>
      <c r="B19" s="3423"/>
      <c r="C19" s="3423"/>
      <c r="D19" s="3423"/>
      <c r="E19" s="3423"/>
      <c r="F19" s="3423"/>
      <c r="G19" s="3423"/>
      <c r="H19" s="3423"/>
      <c r="I19" s="3423"/>
      <c r="J19" s="3423"/>
      <c r="K19" s="3423"/>
      <c r="L19" s="3423"/>
      <c r="M19" s="3423"/>
      <c r="N19" s="3423"/>
      <c r="O19" s="3423"/>
      <c r="P19" s="3423"/>
      <c r="Q19" s="3423"/>
      <c r="R19" s="3423"/>
      <c r="S19" s="3423"/>
      <c r="T19" s="3423"/>
      <c r="U19" s="3423"/>
      <c r="V19" s="3423"/>
      <c r="W19" s="3423"/>
      <c r="X19" s="3423"/>
      <c r="Y19" s="3423"/>
      <c r="Z19" s="3423"/>
      <c r="AA19" s="3423"/>
      <c r="AB19" s="3423"/>
      <c r="AC19" s="3423"/>
      <c r="AD19" s="3423"/>
      <c r="AE19" s="3423"/>
      <c r="AF19" s="3423"/>
      <c r="AG19" s="3423"/>
      <c r="AH19" s="3423"/>
      <c r="AI19" s="3423"/>
      <c r="AJ19" s="3423"/>
      <c r="AK19" s="3423"/>
      <c r="AL19" s="3423"/>
      <c r="AM19" s="3423"/>
      <c r="AN19" s="3423"/>
      <c r="AO19" s="3423"/>
      <c r="AP19" s="3423"/>
      <c r="AQ19" s="3423"/>
      <c r="AR19" s="3423"/>
    </row>
    <row r="20" spans="1:44">
      <c r="A20" s="691"/>
    </row>
    <row r="21" spans="1:44">
      <c r="A21" s="691"/>
      <c r="B21" s="740"/>
      <c r="C21" s="4126">
        <f>S3-0.01</f>
        <v>-17.030000000000005</v>
      </c>
      <c r="D21" s="4126"/>
      <c r="E21" s="4126"/>
      <c r="F21" s="4126"/>
      <c r="G21" s="4126"/>
      <c r="H21" s="4126"/>
      <c r="I21" s="4126"/>
      <c r="J21" s="4126"/>
      <c r="K21" s="4126"/>
      <c r="L21" s="4126"/>
      <c r="M21" s="4126"/>
      <c r="N21" s="4126"/>
      <c r="O21" s="4126">
        <f>C21-0.01</f>
        <v>-17.040000000000006</v>
      </c>
      <c r="P21" s="4126"/>
      <c r="Q21" s="4126"/>
      <c r="R21" s="4126"/>
      <c r="S21" s="4126"/>
      <c r="T21" s="4126"/>
      <c r="U21" s="4126"/>
      <c r="V21" s="4126"/>
      <c r="W21" s="4126">
        <f>O21-0.01</f>
        <v>-17.050000000000008</v>
      </c>
      <c r="X21" s="4126"/>
      <c r="Y21" s="4126"/>
      <c r="Z21" s="4126"/>
      <c r="AA21" s="4126"/>
      <c r="AB21" s="4126"/>
      <c r="AC21" s="4126"/>
    </row>
    <row r="22" spans="1:44">
      <c r="A22" s="691"/>
      <c r="B22" s="793"/>
      <c r="C22" s="4158" t="s">
        <v>37</v>
      </c>
      <c r="D22" s="4019"/>
      <c r="E22" s="4019"/>
      <c r="F22" s="4019"/>
      <c r="G22" s="4019"/>
      <c r="H22" s="4019"/>
      <c r="I22" s="4019"/>
      <c r="J22" s="4019"/>
      <c r="K22" s="4019"/>
      <c r="L22" s="4019"/>
      <c r="M22" s="4019"/>
      <c r="N22" s="4019"/>
      <c r="O22" s="4158" t="s">
        <v>443</v>
      </c>
      <c r="P22" s="4019"/>
      <c r="Q22" s="4019"/>
      <c r="R22" s="4019"/>
      <c r="S22" s="4019"/>
      <c r="T22" s="4019"/>
      <c r="U22" s="4019"/>
      <c r="V22" s="4019"/>
      <c r="W22" s="4158" t="s">
        <v>444</v>
      </c>
      <c r="X22" s="4019"/>
      <c r="Y22" s="4019"/>
      <c r="Z22" s="4019"/>
      <c r="AA22" s="4019"/>
      <c r="AB22" s="4019"/>
      <c r="AC22" s="4019"/>
      <c r="AF22" s="698" t="s">
        <v>445</v>
      </c>
    </row>
    <row r="23" spans="1:44" ht="17" customHeight="1">
      <c r="A23" s="691"/>
      <c r="B23" s="696">
        <v>1</v>
      </c>
      <c r="C23" s="4158"/>
      <c r="D23" s="4019"/>
      <c r="E23" s="4019"/>
      <c r="F23" s="4019"/>
      <c r="G23" s="4019"/>
      <c r="H23" s="4019"/>
      <c r="I23" s="4019"/>
      <c r="J23" s="4019"/>
      <c r="K23" s="4019"/>
      <c r="L23" s="4019"/>
      <c r="M23" s="4019"/>
      <c r="N23" s="4019"/>
      <c r="O23" s="4158"/>
      <c r="P23" s="4019"/>
      <c r="Q23" s="4019"/>
      <c r="R23" s="4019"/>
      <c r="S23" s="4019"/>
      <c r="T23" s="4019"/>
      <c r="U23" s="4019"/>
      <c r="V23" s="4019"/>
      <c r="W23" s="4158"/>
      <c r="X23" s="4019"/>
      <c r="Y23" s="4019"/>
      <c r="Z23" s="4019"/>
      <c r="AA23" s="4019"/>
      <c r="AB23" s="4019"/>
      <c r="AC23" s="4019"/>
      <c r="AF23" s="697" t="s">
        <v>446</v>
      </c>
      <c r="AG23" s="267"/>
      <c r="AH23" s="267"/>
      <c r="AI23" s="267"/>
      <c r="AJ23" s="682">
        <v>1</v>
      </c>
    </row>
    <row r="24" spans="1:44" ht="17" customHeight="1">
      <c r="A24" s="691"/>
      <c r="B24" s="696">
        <v>2</v>
      </c>
      <c r="C24" s="4158"/>
      <c r="D24" s="4019"/>
      <c r="E24" s="4019"/>
      <c r="F24" s="4019"/>
      <c r="G24" s="4019"/>
      <c r="H24" s="4019"/>
      <c r="I24" s="4019"/>
      <c r="J24" s="4019"/>
      <c r="K24" s="4019"/>
      <c r="L24" s="4019"/>
      <c r="M24" s="4019"/>
      <c r="N24" s="4019"/>
      <c r="O24" s="4158"/>
      <c r="P24" s="4019"/>
      <c r="Q24" s="4019"/>
      <c r="R24" s="4019"/>
      <c r="S24" s="4019"/>
      <c r="T24" s="4019"/>
      <c r="U24" s="4019"/>
      <c r="V24" s="4019"/>
      <c r="W24" s="4158"/>
      <c r="X24" s="4019"/>
      <c r="Y24" s="4019"/>
      <c r="Z24" s="4019"/>
      <c r="AA24" s="4019"/>
      <c r="AB24" s="4019"/>
      <c r="AC24" s="4019"/>
      <c r="AF24" s="697" t="s">
        <v>447</v>
      </c>
      <c r="AG24" s="267"/>
      <c r="AH24" s="267"/>
      <c r="AI24" s="267"/>
      <c r="AJ24" s="682">
        <v>2</v>
      </c>
    </row>
    <row r="25" spans="1:44" ht="17" customHeight="1">
      <c r="A25" s="691"/>
      <c r="B25" s="696">
        <v>3</v>
      </c>
      <c r="C25" s="4158"/>
      <c r="D25" s="4019"/>
      <c r="E25" s="4019"/>
      <c r="F25" s="4019"/>
      <c r="G25" s="4019"/>
      <c r="H25" s="4019"/>
      <c r="I25" s="4019"/>
      <c r="J25" s="4019"/>
      <c r="K25" s="4019"/>
      <c r="L25" s="4019"/>
      <c r="M25" s="4019"/>
      <c r="N25" s="4019"/>
      <c r="O25" s="4158"/>
      <c r="P25" s="4019"/>
      <c r="Q25" s="4019"/>
      <c r="R25" s="4019"/>
      <c r="S25" s="4019"/>
      <c r="T25" s="4019"/>
      <c r="U25" s="4019"/>
      <c r="V25" s="4019"/>
      <c r="W25" s="4158"/>
      <c r="X25" s="4019"/>
      <c r="Y25" s="4019"/>
      <c r="Z25" s="4019"/>
      <c r="AA25" s="4019"/>
      <c r="AB25" s="4019"/>
      <c r="AC25" s="4019"/>
      <c r="AF25" s="697" t="s">
        <v>448</v>
      </c>
      <c r="AG25" s="267"/>
      <c r="AH25" s="267"/>
      <c r="AI25" s="267"/>
      <c r="AJ25" s="682">
        <v>3</v>
      </c>
    </row>
    <row r="26" spans="1:44" ht="17" customHeight="1">
      <c r="A26" s="691"/>
      <c r="B26" s="696">
        <v>4</v>
      </c>
      <c r="C26" s="4158"/>
      <c r="D26" s="4019"/>
      <c r="E26" s="4019"/>
      <c r="F26" s="4019"/>
      <c r="G26" s="4019"/>
      <c r="H26" s="4019"/>
      <c r="I26" s="4019"/>
      <c r="J26" s="4019"/>
      <c r="K26" s="4019"/>
      <c r="L26" s="4019"/>
      <c r="M26" s="4019"/>
      <c r="N26" s="4019"/>
      <c r="O26" s="4158"/>
      <c r="P26" s="4019"/>
      <c r="Q26" s="4019"/>
      <c r="R26" s="4019"/>
      <c r="S26" s="4019"/>
      <c r="T26" s="4019"/>
      <c r="U26" s="4019"/>
      <c r="V26" s="4019"/>
      <c r="W26" s="4158"/>
      <c r="X26" s="4019"/>
      <c r="Y26" s="4019"/>
      <c r="Z26" s="4019"/>
      <c r="AA26" s="4019"/>
      <c r="AB26" s="4019"/>
      <c r="AC26" s="4019"/>
    </row>
    <row r="27" spans="1:44" ht="17" customHeight="1">
      <c r="A27" s="691"/>
      <c r="B27" s="696">
        <v>5</v>
      </c>
      <c r="C27" s="4158"/>
      <c r="D27" s="4019"/>
      <c r="E27" s="4019"/>
      <c r="F27" s="4019"/>
      <c r="G27" s="4019"/>
      <c r="H27" s="4019"/>
      <c r="I27" s="4019"/>
      <c r="J27" s="4019"/>
      <c r="K27" s="4019"/>
      <c r="L27" s="4019"/>
      <c r="M27" s="4019"/>
      <c r="N27" s="4019"/>
      <c r="O27" s="4158"/>
      <c r="P27" s="4019"/>
      <c r="Q27" s="4019"/>
      <c r="R27" s="4019"/>
      <c r="S27" s="4019"/>
      <c r="T27" s="4019"/>
      <c r="U27" s="4019"/>
      <c r="V27" s="4019"/>
      <c r="W27" s="4158"/>
      <c r="X27" s="4019"/>
      <c r="Y27" s="4019"/>
      <c r="Z27" s="4019"/>
      <c r="AA27" s="4019"/>
      <c r="AB27" s="4019"/>
      <c r="AC27" s="4019"/>
    </row>
    <row r="28" spans="1:44">
      <c r="A28" s="691"/>
    </row>
    <row r="29" spans="1:44" ht="11" thickBot="1">
      <c r="A29" s="691"/>
    </row>
    <row r="30" spans="1:44" ht="12.75" customHeight="1">
      <c r="B30" s="3687" t="s">
        <v>49</v>
      </c>
      <c r="C30" s="3687"/>
      <c r="D30" s="3687"/>
      <c r="E30" s="3687"/>
      <c r="F30" s="3687"/>
      <c r="G30" s="3687"/>
      <c r="H30" s="3687"/>
      <c r="I30" s="3687"/>
      <c r="J30" s="3687"/>
      <c r="K30" s="3687"/>
      <c r="L30" s="3687"/>
      <c r="M30" s="3687"/>
      <c r="N30" s="3687"/>
      <c r="O30" s="3687"/>
      <c r="P30" s="3687"/>
      <c r="Q30" s="3687"/>
      <c r="R30" s="3687"/>
      <c r="S30" s="3687"/>
      <c r="T30" s="3687"/>
      <c r="U30" s="3687"/>
      <c r="V30" s="3687"/>
      <c r="W30" s="3687"/>
      <c r="X30" s="3687"/>
      <c r="Y30" s="3687"/>
      <c r="Z30" s="3687"/>
      <c r="AA30" s="3687"/>
      <c r="AB30" s="3687"/>
      <c r="AC30" s="3687"/>
      <c r="AD30" s="3687"/>
      <c r="AE30" s="3687"/>
      <c r="AF30" s="3687"/>
      <c r="AG30" s="3687"/>
      <c r="AH30" s="3687"/>
      <c r="AI30" s="3687"/>
      <c r="AJ30" s="3687"/>
      <c r="AK30" s="3687"/>
      <c r="AL30" s="3687"/>
      <c r="AM30" s="3687"/>
      <c r="AN30" s="3687"/>
      <c r="AO30" s="3687"/>
      <c r="AP30" s="3687"/>
      <c r="AQ30" s="3687"/>
      <c r="AR30" s="3687"/>
    </row>
    <row r="31" spans="1:44" ht="12.75" customHeight="1">
      <c r="B31" s="3687"/>
      <c r="C31" s="3687"/>
      <c r="D31" s="3687"/>
      <c r="E31" s="3687"/>
      <c r="F31" s="3687"/>
      <c r="G31" s="3687"/>
      <c r="H31" s="3687"/>
      <c r="I31" s="3687"/>
      <c r="J31" s="3687"/>
      <c r="K31" s="3687"/>
      <c r="L31" s="3687"/>
      <c r="M31" s="3687"/>
      <c r="N31" s="3687"/>
      <c r="O31" s="3687"/>
      <c r="P31" s="3687"/>
      <c r="Q31" s="3687"/>
      <c r="R31" s="3687"/>
      <c r="S31" s="3687"/>
      <c r="T31" s="3687"/>
      <c r="U31" s="3687"/>
      <c r="V31" s="3687"/>
      <c r="W31" s="3687"/>
      <c r="X31" s="3687"/>
      <c r="Y31" s="3687"/>
      <c r="Z31" s="3687"/>
      <c r="AA31" s="3687"/>
      <c r="AB31" s="3687"/>
      <c r="AC31" s="3687"/>
      <c r="AD31" s="3687"/>
      <c r="AE31" s="3687"/>
      <c r="AF31" s="3687"/>
      <c r="AG31" s="3687"/>
      <c r="AH31" s="3687"/>
      <c r="AI31" s="3687"/>
      <c r="AJ31" s="3687"/>
      <c r="AK31" s="3687"/>
      <c r="AL31" s="3687"/>
      <c r="AM31" s="3687"/>
      <c r="AN31" s="3687"/>
      <c r="AO31" s="3687"/>
      <c r="AP31" s="3687"/>
      <c r="AQ31" s="3687"/>
      <c r="AR31" s="3687"/>
    </row>
    <row r="32" spans="1:44" ht="12.75" customHeight="1" thickBot="1">
      <c r="B32" s="3687"/>
      <c r="C32" s="3687"/>
      <c r="D32" s="3687"/>
      <c r="E32" s="3687"/>
      <c r="F32" s="3687"/>
      <c r="G32" s="3687"/>
      <c r="H32" s="3687"/>
      <c r="I32" s="3687"/>
      <c r="J32" s="3687"/>
      <c r="K32" s="3687"/>
      <c r="L32" s="3687"/>
      <c r="M32" s="3687"/>
      <c r="N32" s="3687"/>
      <c r="O32" s="3687"/>
      <c r="P32" s="3687"/>
      <c r="Q32" s="3687"/>
      <c r="R32" s="3687"/>
      <c r="S32" s="3687"/>
      <c r="T32" s="3687"/>
      <c r="U32" s="3687"/>
      <c r="V32" s="3687"/>
      <c r="W32" s="3687"/>
      <c r="X32" s="3687"/>
      <c r="Y32" s="3687"/>
      <c r="Z32" s="3687"/>
      <c r="AA32" s="3687"/>
      <c r="AB32" s="3687"/>
      <c r="AC32" s="3687"/>
      <c r="AD32" s="3687"/>
      <c r="AE32" s="3687"/>
      <c r="AF32" s="3687"/>
      <c r="AG32" s="3687"/>
      <c r="AH32" s="3687"/>
      <c r="AI32" s="3687"/>
      <c r="AJ32" s="3687"/>
      <c r="AK32" s="3687"/>
      <c r="AL32" s="3687"/>
      <c r="AM32" s="3687"/>
      <c r="AN32" s="3687"/>
      <c r="AO32" s="3687"/>
      <c r="AP32" s="3687"/>
      <c r="AQ32" s="3687"/>
      <c r="AR32" s="3687"/>
    </row>
    <row r="33" spans="1:45">
      <c r="A33" s="691"/>
    </row>
    <row r="34" spans="1:45">
      <c r="B34" s="909"/>
      <c r="O34" s="44"/>
      <c r="P34" s="44"/>
      <c r="Q34" s="44"/>
      <c r="R34" s="44"/>
      <c r="S34" s="44"/>
      <c r="T34" s="44"/>
      <c r="U34" s="44"/>
      <c r="V34" s="44"/>
      <c r="W34" s="44"/>
      <c r="X34" s="44"/>
      <c r="Y34" s="44"/>
      <c r="Z34" s="44"/>
      <c r="AA34" s="44"/>
      <c r="AB34" s="44"/>
      <c r="AC34" s="44"/>
      <c r="AD34" s="44"/>
      <c r="AE34" s="44"/>
      <c r="AF34" s="44"/>
      <c r="AG34" s="44"/>
      <c r="AH34" s="44"/>
      <c r="AI34" s="44"/>
      <c r="AJ34" s="44"/>
      <c r="AK34" s="44"/>
      <c r="AL34" s="44"/>
      <c r="AM34" s="44"/>
      <c r="AN34" s="44"/>
      <c r="AO34" s="44"/>
      <c r="AP34" s="44"/>
      <c r="AQ34" s="44"/>
      <c r="AR34" s="44"/>
      <c r="AS34" s="44"/>
    </row>
    <row r="35" spans="1:45">
      <c r="A35" s="691"/>
      <c r="B35" s="44"/>
      <c r="O35" s="44"/>
      <c r="P35" s="44"/>
      <c r="Q35" s="44"/>
      <c r="R35" s="44"/>
      <c r="S35" s="44"/>
      <c r="T35" s="44"/>
      <c r="U35" s="44"/>
      <c r="V35" s="44"/>
      <c r="W35" s="44"/>
      <c r="X35" s="44"/>
      <c r="Y35" s="44"/>
      <c r="Z35" s="44"/>
      <c r="AA35" s="44"/>
      <c r="AB35" s="44"/>
      <c r="AC35" s="44"/>
      <c r="AD35" s="44"/>
      <c r="AE35" s="44"/>
      <c r="AF35" s="44"/>
      <c r="AG35" s="44"/>
      <c r="AH35" s="44"/>
      <c r="AI35" s="44"/>
      <c r="AJ35" s="44"/>
      <c r="AK35" s="44"/>
      <c r="AL35" s="44"/>
      <c r="AM35" s="44"/>
      <c r="AN35" s="44"/>
      <c r="AO35" s="44"/>
      <c r="AP35" s="44"/>
      <c r="AQ35" s="44"/>
      <c r="AR35" s="44"/>
      <c r="AS35" s="44"/>
    </row>
    <row r="36" spans="1:45">
      <c r="A36" s="699"/>
      <c r="B36" s="44"/>
      <c r="O36" s="44"/>
      <c r="P36" s="44"/>
      <c r="Q36" s="44"/>
      <c r="R36" s="44"/>
      <c r="S36" s="44"/>
      <c r="T36" s="44"/>
      <c r="U36" s="44"/>
      <c r="V36" s="44"/>
      <c r="W36" s="44"/>
      <c r="X36" s="44"/>
      <c r="Y36" s="44"/>
      <c r="Z36" s="44"/>
      <c r="AA36" s="44"/>
      <c r="AB36" s="44"/>
      <c r="AC36" s="44"/>
      <c r="AD36" s="44"/>
      <c r="AE36" s="44"/>
      <c r="AF36" s="44"/>
      <c r="AG36" s="44"/>
      <c r="AH36" s="44"/>
      <c r="AI36" s="44"/>
      <c r="AJ36" s="44"/>
      <c r="AK36" s="44"/>
      <c r="AL36" s="44"/>
      <c r="AM36" s="44"/>
      <c r="AN36" s="44"/>
      <c r="AO36" s="44"/>
      <c r="AP36" s="44"/>
      <c r="AQ36" s="44"/>
      <c r="AR36" s="44"/>
      <c r="AS36" s="44"/>
    </row>
    <row r="37" spans="1:45">
      <c r="A37" s="699"/>
      <c r="B37" s="44"/>
      <c r="O37" s="44"/>
      <c r="P37" s="44"/>
      <c r="Q37" s="44"/>
      <c r="R37" s="44"/>
      <c r="S37" s="44"/>
      <c r="T37" s="44"/>
      <c r="U37" s="44"/>
      <c r="V37" s="44"/>
      <c r="W37" s="44"/>
      <c r="X37" s="44"/>
      <c r="Y37" s="44"/>
      <c r="Z37" s="44"/>
      <c r="AA37" s="44"/>
      <c r="AB37" s="44"/>
      <c r="AC37" s="44"/>
      <c r="AD37" s="44"/>
      <c r="AE37" s="44"/>
      <c r="AF37" s="44"/>
      <c r="AG37" s="44"/>
      <c r="AH37" s="44"/>
      <c r="AI37" s="44"/>
      <c r="AJ37" s="44"/>
      <c r="AK37" s="44"/>
      <c r="AL37" s="44"/>
      <c r="AM37" s="44"/>
      <c r="AN37" s="44"/>
      <c r="AO37" s="44"/>
      <c r="AP37" s="44"/>
      <c r="AQ37" s="44"/>
      <c r="AR37" s="44"/>
      <c r="AS37" s="44"/>
    </row>
    <row r="38" spans="1:45">
      <c r="A38" s="699"/>
      <c r="B38" s="44"/>
      <c r="O38" s="44"/>
      <c r="P38" s="44"/>
      <c r="Q38" s="44"/>
      <c r="R38" s="44"/>
      <c r="S38" s="44"/>
      <c r="T38" s="44"/>
      <c r="U38" s="44"/>
      <c r="V38" s="44"/>
      <c r="W38" s="44"/>
      <c r="X38" s="44"/>
      <c r="Y38" s="44"/>
      <c r="Z38" s="44"/>
      <c r="AA38" s="44"/>
      <c r="AB38" s="44"/>
      <c r="AC38" s="44"/>
      <c r="AD38" s="44"/>
      <c r="AE38" s="44"/>
      <c r="AF38" s="44"/>
      <c r="AG38" s="44"/>
      <c r="AH38" s="44"/>
      <c r="AI38" s="44"/>
      <c r="AJ38" s="44"/>
      <c r="AK38" s="44"/>
      <c r="AL38" s="44"/>
      <c r="AM38" s="44"/>
      <c r="AN38" s="44"/>
      <c r="AO38" s="44"/>
      <c r="AP38" s="44"/>
      <c r="AQ38" s="44"/>
      <c r="AR38" s="44"/>
      <c r="AS38" s="44"/>
    </row>
    <row r="39" spans="1:45">
      <c r="A39" s="699"/>
      <c r="B39" s="44"/>
      <c r="O39" s="44"/>
      <c r="P39" s="44"/>
      <c r="Q39" s="44"/>
      <c r="R39" s="44"/>
      <c r="S39" s="44"/>
      <c r="T39" s="44"/>
      <c r="U39" s="44"/>
      <c r="V39" s="44"/>
      <c r="W39" s="44"/>
      <c r="X39" s="44"/>
      <c r="Y39" s="44"/>
      <c r="Z39" s="44"/>
      <c r="AA39" s="44"/>
      <c r="AB39" s="44"/>
      <c r="AC39" s="44"/>
      <c r="AD39" s="44"/>
      <c r="AE39" s="44"/>
      <c r="AF39" s="44"/>
      <c r="AG39" s="44"/>
      <c r="AH39" s="44"/>
      <c r="AI39" s="44"/>
      <c r="AJ39" s="44"/>
      <c r="AK39" s="44"/>
      <c r="AL39" s="44"/>
      <c r="AM39" s="44"/>
      <c r="AN39" s="44"/>
      <c r="AO39" s="44"/>
      <c r="AP39" s="44"/>
      <c r="AQ39" s="44"/>
      <c r="AR39" s="44"/>
      <c r="AS39" s="44"/>
    </row>
    <row r="40" spans="1:45">
      <c r="A40" s="699"/>
      <c r="B40" s="44"/>
      <c r="O40" s="44"/>
      <c r="P40" s="44"/>
      <c r="Q40" s="44"/>
      <c r="R40" s="44"/>
      <c r="S40" s="44"/>
      <c r="T40" s="44"/>
      <c r="U40" s="44"/>
      <c r="V40" s="44"/>
      <c r="W40" s="44"/>
      <c r="X40" s="44"/>
      <c r="Y40" s="44"/>
      <c r="Z40" s="44"/>
      <c r="AA40" s="44"/>
      <c r="AB40" s="44"/>
      <c r="AC40" s="44"/>
      <c r="AD40" s="44"/>
      <c r="AE40" s="44"/>
      <c r="AF40" s="44"/>
      <c r="AG40" s="44"/>
      <c r="AH40" s="44"/>
      <c r="AI40" s="44"/>
      <c r="AJ40" s="44"/>
      <c r="AK40" s="44"/>
      <c r="AL40" s="44"/>
      <c r="AM40" s="44"/>
      <c r="AN40" s="44"/>
      <c r="AO40" s="44"/>
      <c r="AP40" s="44"/>
      <c r="AQ40" s="44"/>
      <c r="AR40" s="44"/>
      <c r="AS40" s="44"/>
    </row>
    <row r="41" spans="1:45">
      <c r="A41" s="699"/>
      <c r="B41" s="44"/>
      <c r="O41" s="44"/>
      <c r="P41" s="44"/>
      <c r="Q41" s="44"/>
      <c r="R41" s="44"/>
      <c r="S41" s="44"/>
      <c r="T41" s="44"/>
      <c r="U41" s="44"/>
      <c r="V41" s="44"/>
      <c r="W41" s="44"/>
      <c r="X41" s="44"/>
      <c r="Y41" s="44"/>
      <c r="Z41" s="44"/>
      <c r="AA41" s="44"/>
      <c r="AB41" s="44"/>
      <c r="AC41" s="44"/>
      <c r="AD41" s="44"/>
      <c r="AE41" s="44"/>
      <c r="AF41" s="44"/>
      <c r="AG41" s="44"/>
      <c r="AH41" s="44"/>
      <c r="AI41" s="44"/>
      <c r="AJ41" s="44"/>
      <c r="AK41" s="44"/>
      <c r="AL41" s="44"/>
      <c r="AM41" s="44"/>
      <c r="AN41" s="44"/>
      <c r="AO41" s="44"/>
      <c r="AP41" s="44"/>
      <c r="AQ41" s="44"/>
      <c r="AR41" s="44"/>
      <c r="AS41" s="44"/>
    </row>
    <row r="42" spans="1:45">
      <c r="A42" s="699"/>
      <c r="B42" s="44"/>
      <c r="O42" s="44"/>
      <c r="P42" s="44"/>
      <c r="Q42" s="44"/>
      <c r="R42" s="44"/>
      <c r="S42" s="44"/>
      <c r="T42" s="44"/>
      <c r="U42" s="44"/>
      <c r="V42" s="44"/>
      <c r="W42" s="44"/>
      <c r="X42" s="44"/>
      <c r="Y42" s="44"/>
      <c r="Z42" s="44"/>
      <c r="AA42" s="44"/>
      <c r="AB42" s="44"/>
      <c r="AC42" s="44"/>
      <c r="AD42" s="44"/>
      <c r="AE42" s="44"/>
      <c r="AF42" s="44"/>
      <c r="AG42" s="44"/>
      <c r="AH42" s="44"/>
      <c r="AI42" s="44"/>
      <c r="AJ42" s="44"/>
      <c r="AK42" s="44"/>
      <c r="AL42" s="44"/>
      <c r="AM42" s="44"/>
      <c r="AN42" s="44"/>
      <c r="AO42" s="44"/>
      <c r="AP42" s="44"/>
      <c r="AQ42" s="44"/>
      <c r="AR42" s="44"/>
      <c r="AS42" s="44"/>
    </row>
    <row r="43" spans="1:45">
      <c r="A43" s="699"/>
      <c r="B43" s="44"/>
      <c r="O43" s="44"/>
      <c r="P43" s="44"/>
      <c r="Q43" s="44"/>
      <c r="R43" s="44"/>
      <c r="S43" s="44"/>
      <c r="T43" s="44"/>
      <c r="U43" s="44"/>
      <c r="V43" s="44"/>
      <c r="W43" s="44"/>
      <c r="X43" s="44"/>
      <c r="Y43" s="44"/>
      <c r="Z43" s="44"/>
      <c r="AA43" s="44"/>
      <c r="AB43" s="44"/>
      <c r="AC43" s="44"/>
      <c r="AD43" s="44"/>
      <c r="AE43" s="44"/>
      <c r="AF43" s="44"/>
      <c r="AG43" s="44"/>
      <c r="AH43" s="44"/>
      <c r="AI43" s="44"/>
      <c r="AJ43" s="44"/>
      <c r="AK43" s="44"/>
      <c r="AL43" s="44"/>
      <c r="AM43" s="44"/>
      <c r="AN43" s="44"/>
      <c r="AO43" s="44"/>
      <c r="AP43" s="44"/>
      <c r="AQ43" s="44"/>
      <c r="AR43" s="44"/>
      <c r="AS43" s="44"/>
    </row>
    <row r="44" spans="1:45">
      <c r="A44" s="699"/>
      <c r="B44" s="44"/>
      <c r="O44" s="44"/>
      <c r="P44" s="44"/>
      <c r="Q44" s="44"/>
      <c r="R44" s="44"/>
      <c r="S44" s="44"/>
      <c r="T44" s="44"/>
      <c r="U44" s="44"/>
      <c r="V44" s="44"/>
      <c r="W44" s="44"/>
      <c r="X44" s="44"/>
      <c r="Y44" s="44"/>
      <c r="Z44" s="44"/>
      <c r="AA44" s="44"/>
      <c r="AB44" s="44"/>
      <c r="AC44" s="44"/>
      <c r="AD44" s="44"/>
      <c r="AE44" s="44"/>
      <c r="AF44" s="44"/>
      <c r="AG44" s="44"/>
      <c r="AH44" s="44"/>
      <c r="AI44" s="44"/>
      <c r="AJ44" s="44"/>
      <c r="AK44" s="44"/>
      <c r="AL44" s="44"/>
      <c r="AM44" s="44"/>
      <c r="AN44" s="44"/>
      <c r="AO44" s="44"/>
      <c r="AP44" s="44"/>
      <c r="AQ44" s="44"/>
      <c r="AR44" s="44"/>
      <c r="AS44" s="44"/>
    </row>
    <row r="45" spans="1:45">
      <c r="A45" s="691"/>
      <c r="B45" s="44"/>
      <c r="O45" s="44"/>
      <c r="P45" s="44"/>
      <c r="Q45" s="44"/>
      <c r="R45" s="44"/>
      <c r="S45" s="44"/>
      <c r="T45" s="44"/>
      <c r="U45" s="44"/>
      <c r="V45" s="44"/>
      <c r="W45" s="44"/>
      <c r="X45" s="44"/>
      <c r="Y45" s="44"/>
      <c r="Z45" s="44"/>
      <c r="AA45" s="44"/>
      <c r="AB45" s="44"/>
      <c r="AC45" s="44"/>
      <c r="AD45" s="44"/>
      <c r="AE45" s="44"/>
      <c r="AF45" s="44"/>
      <c r="AG45" s="44"/>
      <c r="AH45" s="44"/>
      <c r="AI45" s="44"/>
      <c r="AJ45" s="44"/>
      <c r="AK45" s="44"/>
      <c r="AL45" s="44"/>
      <c r="AM45" s="44"/>
      <c r="AN45" s="44"/>
      <c r="AO45" s="44"/>
      <c r="AP45" s="44"/>
      <c r="AQ45" s="44"/>
      <c r="AR45" s="44"/>
      <c r="AS45" s="44"/>
    </row>
    <row r="46" spans="1:45">
      <c r="A46" s="691"/>
    </row>
    <row r="47" spans="1:45">
      <c r="A47" s="691"/>
    </row>
    <row r="48" spans="1:45">
      <c r="A48" s="691"/>
    </row>
    <row r="49" spans="1:1">
      <c r="A49" s="691"/>
    </row>
    <row r="50" spans="1:1">
      <c r="A50" s="691"/>
    </row>
    <row r="51" spans="1:1">
      <c r="A51" s="691"/>
    </row>
    <row r="52" spans="1:1">
      <c r="A52" s="691"/>
    </row>
    <row r="53" spans="1:1">
      <c r="A53" s="691"/>
    </row>
    <row r="54" spans="1:1">
      <c r="A54" s="691"/>
    </row>
    <row r="55" spans="1:1">
      <c r="A55" s="691"/>
    </row>
    <row r="56" spans="1:1">
      <c r="A56" s="691"/>
    </row>
    <row r="57" spans="1:1">
      <c r="A57" s="691"/>
    </row>
    <row r="58" spans="1:1">
      <c r="A58" s="691"/>
    </row>
    <row r="59" spans="1:1">
      <c r="A59" s="691"/>
    </row>
    <row r="60" spans="1:1">
      <c r="A60" s="691"/>
    </row>
    <row r="61" spans="1:1">
      <c r="A61" s="691"/>
    </row>
    <row r="62" spans="1:1">
      <c r="A62" s="691"/>
    </row>
    <row r="63" spans="1:1">
      <c r="A63" s="691"/>
    </row>
    <row r="64" spans="1:1">
      <c r="A64" s="691"/>
    </row>
    <row r="65" spans="1:1">
      <c r="A65" s="691"/>
    </row>
    <row r="66" spans="1:1">
      <c r="A66" s="691"/>
    </row>
    <row r="67" spans="1:1">
      <c r="A67" s="691"/>
    </row>
    <row r="68" spans="1:1">
      <c r="A68" s="691"/>
    </row>
    <row r="69" spans="1:1">
      <c r="A69" s="691"/>
    </row>
    <row r="70" spans="1:1">
      <c r="A70" s="691"/>
    </row>
    <row r="71" spans="1:1">
      <c r="A71" s="691"/>
    </row>
    <row r="72" spans="1:1">
      <c r="A72" s="691"/>
    </row>
    <row r="73" spans="1:1">
      <c r="A73" s="691"/>
    </row>
    <row r="74" spans="1:1">
      <c r="A74" s="691"/>
    </row>
    <row r="75" spans="1:1">
      <c r="A75" s="691"/>
    </row>
    <row r="76" spans="1:1">
      <c r="A76" s="691"/>
    </row>
    <row r="77" spans="1:1">
      <c r="A77" s="691"/>
    </row>
    <row r="78" spans="1:1">
      <c r="A78" s="691"/>
    </row>
    <row r="79" spans="1:1">
      <c r="A79" s="691"/>
    </row>
    <row r="80" spans="1:1">
      <c r="A80" s="691"/>
    </row>
    <row r="81" spans="1:1">
      <c r="A81" s="691"/>
    </row>
    <row r="82" spans="1:1">
      <c r="A82" s="691"/>
    </row>
    <row r="83" spans="1:1">
      <c r="A83" s="691"/>
    </row>
    <row r="84" spans="1:1">
      <c r="A84" s="691"/>
    </row>
    <row r="85" spans="1:1">
      <c r="A85" s="691"/>
    </row>
    <row r="86" spans="1:1">
      <c r="A86" s="691"/>
    </row>
    <row r="87" spans="1:1">
      <c r="A87" s="691"/>
    </row>
    <row r="88" spans="1:1">
      <c r="A88" s="691"/>
    </row>
    <row r="89" spans="1:1">
      <c r="A89" s="691"/>
    </row>
    <row r="90" spans="1:1">
      <c r="A90" s="691"/>
    </row>
    <row r="91" spans="1:1">
      <c r="A91" s="691"/>
    </row>
    <row r="92" spans="1:1">
      <c r="A92" s="691"/>
    </row>
    <row r="93" spans="1:1">
      <c r="A93" s="691"/>
    </row>
    <row r="94" spans="1:1">
      <c r="A94" s="691"/>
    </row>
    <row r="95" spans="1:1">
      <c r="A95" s="691"/>
    </row>
    <row r="96" spans="1:1">
      <c r="A96" s="691"/>
    </row>
    <row r="97" spans="1:1">
      <c r="A97" s="691"/>
    </row>
    <row r="98" spans="1:1">
      <c r="A98" s="691"/>
    </row>
    <row r="99" spans="1:1">
      <c r="A99" s="691"/>
    </row>
    <row r="100" spans="1:1">
      <c r="A100" s="691"/>
    </row>
    <row r="101" spans="1:1">
      <c r="A101" s="691"/>
    </row>
    <row r="102" spans="1:1">
      <c r="A102" s="691"/>
    </row>
    <row r="103" spans="1:1">
      <c r="A103" s="691"/>
    </row>
    <row r="104" spans="1:1">
      <c r="A104" s="691"/>
    </row>
    <row r="105" spans="1:1">
      <c r="A105" s="691"/>
    </row>
    <row r="106" spans="1:1">
      <c r="A106" s="691"/>
    </row>
    <row r="107" spans="1:1">
      <c r="A107" s="691"/>
    </row>
    <row r="108" spans="1:1">
      <c r="A108" s="691"/>
    </row>
    <row r="109" spans="1:1">
      <c r="A109" s="691"/>
    </row>
    <row r="110" spans="1:1">
      <c r="A110" s="691"/>
    </row>
    <row r="111" spans="1:1">
      <c r="A111" s="691"/>
    </row>
    <row r="112" spans="1:1">
      <c r="A112" s="691"/>
    </row>
    <row r="113" spans="1:1">
      <c r="A113" s="691"/>
    </row>
    <row r="114" spans="1:1">
      <c r="A114" s="691"/>
    </row>
    <row r="115" spans="1:1">
      <c r="A115" s="691"/>
    </row>
    <row r="116" spans="1:1">
      <c r="A116" s="691"/>
    </row>
    <row r="117" spans="1:1">
      <c r="A117" s="691"/>
    </row>
    <row r="118" spans="1:1">
      <c r="A118" s="691"/>
    </row>
    <row r="119" spans="1:1">
      <c r="A119" s="691"/>
    </row>
    <row r="120" spans="1:1">
      <c r="A120" s="691"/>
    </row>
  </sheetData>
  <customSheetViews>
    <customSheetView guid="{3191A239-AEE9-477C-890A-C1B06FD3DD47}" showPageBreaks="1" showGridLines="0" view="pageBreakPreview">
      <selection activeCell="T7" sqref="T7"/>
      <pageSetup orientation="landscape"/>
      <headerFooter differentFirst="1">
        <oddHeader>&amp;LHRBF Impact Evaluation&amp;CHousehold Questionnaire&amp;R&amp;10Form HH</oddHeader>
        <oddFooter>&amp;R&amp;P / &amp;N</oddFooter>
      </headerFooter>
    </customSheetView>
  </customSheetViews>
  <mergeCells count="32">
    <mergeCell ref="O25:V25"/>
    <mergeCell ref="C25:N25"/>
    <mergeCell ref="S4:AB6"/>
    <mergeCell ref="S3:T3"/>
    <mergeCell ref="B3:B8"/>
    <mergeCell ref="P8:R8"/>
    <mergeCell ref="C8:O8"/>
    <mergeCell ref="C3:R3"/>
    <mergeCell ref="C4:R5"/>
    <mergeCell ref="C6:R6"/>
    <mergeCell ref="S8:AB8"/>
    <mergeCell ref="C24:N24"/>
    <mergeCell ref="C21:N21"/>
    <mergeCell ref="O21:V21"/>
    <mergeCell ref="W21:AC21"/>
    <mergeCell ref="B18:AR19"/>
    <mergeCell ref="C26:N26"/>
    <mergeCell ref="W27:AC27"/>
    <mergeCell ref="B30:AR32"/>
    <mergeCell ref="W22:AC22"/>
    <mergeCell ref="W23:AC23"/>
    <mergeCell ref="W24:AC24"/>
    <mergeCell ref="W25:AC25"/>
    <mergeCell ref="C27:N27"/>
    <mergeCell ref="O22:V22"/>
    <mergeCell ref="O23:V23"/>
    <mergeCell ref="O24:V24"/>
    <mergeCell ref="W26:AC26"/>
    <mergeCell ref="O26:V26"/>
    <mergeCell ref="O27:V27"/>
    <mergeCell ref="C22:N22"/>
    <mergeCell ref="C23:N23"/>
  </mergeCells>
  <phoneticPr fontId="0" type="noConversion"/>
  <pageMargins left="0.75" right="0.75" top="0.5" bottom="0.5" header="0.25" footer="0.25"/>
  <pageSetup orientation="landscape"/>
  <headerFooter differentFirst="1">
    <oddHeader>&amp;LHRBF Impact Evaluation&amp;CHousehold Questionnaire&amp;R&amp;10Form HH</oddHeader>
    <oddFooter>&amp;R&amp;P / &amp;N</oddFooter>
  </headerFooter>
  <extLst>
    <ext xmlns:mx="http://schemas.microsoft.com/office/mac/excel/2008/main" uri="{64002731-A6B0-56B0-2670-7721B7C09600}">
      <mx:PLV Mode="1" OnePage="0" WScale="0"/>
    </ext>
  </extLs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88"/>
  <sheetViews>
    <sheetView showGridLines="0" view="pageBreakPreview" zoomScale="40" zoomScaleSheetLayoutView="40" workbookViewId="0">
      <selection activeCell="C21" sqref="C21:E24"/>
    </sheetView>
  </sheetViews>
  <sheetFormatPr baseColWidth="10" defaultColWidth="8.75" defaultRowHeight="10" x14ac:dyDescent="0"/>
  <cols>
    <col min="2" max="2" width="2" hidden="1" customWidth="1"/>
    <col min="3" max="5" width="51" customWidth="1"/>
  </cols>
  <sheetData>
    <row r="1" spans="1:17" s="128" customFormat="1" ht="25" customHeight="1">
      <c r="A1" s="702" t="s">
        <v>13</v>
      </c>
      <c r="B1" s="687"/>
      <c r="C1" s="689"/>
      <c r="D1" s="689"/>
      <c r="E1" s="689"/>
    </row>
    <row r="2" spans="1:17" s="165" customFormat="1" ht="20" customHeight="1">
      <c r="A2" s="164"/>
    </row>
    <row r="3" spans="1:17">
      <c r="A3" s="169" t="s">
        <v>227</v>
      </c>
    </row>
    <row r="5" spans="1:17" ht="9.75" customHeight="1">
      <c r="A5" s="3822">
        <v>1</v>
      </c>
      <c r="B5" s="2323"/>
      <c r="C5" s="3822"/>
      <c r="D5" s="3822"/>
      <c r="E5" s="3822"/>
    </row>
    <row r="6" spans="1:17" ht="9.75" customHeight="1">
      <c r="A6" s="3822"/>
      <c r="B6" s="2323"/>
      <c r="C6" s="3822"/>
      <c r="D6" s="3822"/>
      <c r="E6" s="3822"/>
    </row>
    <row r="7" spans="1:17" ht="9.75" customHeight="1">
      <c r="A7" s="3822"/>
      <c r="B7" s="2323"/>
      <c r="C7" s="3822"/>
      <c r="D7" s="3822"/>
      <c r="E7" s="3822"/>
    </row>
    <row r="8" spans="1:17" ht="9.75" customHeight="1">
      <c r="A8" s="3822"/>
      <c r="B8" s="2323"/>
      <c r="C8" s="3822"/>
      <c r="D8" s="3822"/>
      <c r="E8" s="3822"/>
    </row>
    <row r="9" spans="1:17" ht="9.75" customHeight="1">
      <c r="A9" s="3822">
        <f>A5+1</f>
        <v>2</v>
      </c>
      <c r="B9" s="2323"/>
      <c r="C9" s="3822"/>
      <c r="D9" s="3822"/>
      <c r="E9" s="3822"/>
    </row>
    <row r="10" spans="1:17" ht="9.75" customHeight="1">
      <c r="A10" s="3822"/>
      <c r="B10" s="2323"/>
      <c r="C10" s="3822"/>
      <c r="D10" s="3822"/>
      <c r="E10" s="3822"/>
    </row>
    <row r="11" spans="1:17" ht="9.75" customHeight="1">
      <c r="A11" s="3822"/>
      <c r="B11" s="2323"/>
      <c r="C11" s="3822"/>
      <c r="D11" s="3822"/>
      <c r="E11" s="3822"/>
    </row>
    <row r="12" spans="1:17" ht="9.75" customHeight="1">
      <c r="A12" s="3822"/>
      <c r="B12" s="2323"/>
      <c r="C12" s="3822"/>
      <c r="D12" s="3822"/>
      <c r="E12" s="3822"/>
    </row>
    <row r="13" spans="1:17" ht="9.75" customHeight="1">
      <c r="A13" s="3822">
        <f>A9+1</f>
        <v>3</v>
      </c>
      <c r="B13" s="2323"/>
      <c r="C13" s="3822"/>
      <c r="D13" s="3822"/>
      <c r="E13" s="3822"/>
      <c r="Q13" s="169"/>
    </row>
    <row r="14" spans="1:17" ht="9.75" customHeight="1">
      <c r="A14" s="3822"/>
      <c r="B14" s="2323"/>
      <c r="C14" s="3822"/>
      <c r="D14" s="3822"/>
      <c r="E14" s="3822"/>
    </row>
    <row r="15" spans="1:17" ht="9.75" customHeight="1">
      <c r="A15" s="3822"/>
      <c r="B15" s="2323"/>
      <c r="C15" s="3822"/>
      <c r="D15" s="3822"/>
      <c r="E15" s="3822"/>
    </row>
    <row r="16" spans="1:17" ht="9.75" customHeight="1">
      <c r="A16" s="3822"/>
      <c r="B16" s="2323"/>
      <c r="C16" s="3822"/>
      <c r="D16" s="3822"/>
      <c r="E16" s="3822"/>
    </row>
    <row r="17" spans="1:5" ht="9.75" customHeight="1">
      <c r="A17" s="3822">
        <f>A13+1</f>
        <v>4</v>
      </c>
      <c r="B17" s="2323"/>
      <c r="C17" s="3822"/>
      <c r="D17" s="3822"/>
      <c r="E17" s="3822"/>
    </row>
    <row r="18" spans="1:5" ht="9.75" customHeight="1">
      <c r="A18" s="3822"/>
      <c r="B18" s="2323"/>
      <c r="C18" s="3822"/>
      <c r="D18" s="3822"/>
      <c r="E18" s="3822"/>
    </row>
    <row r="19" spans="1:5" ht="9.75" customHeight="1">
      <c r="A19" s="3822"/>
      <c r="B19" s="2323"/>
      <c r="C19" s="3822"/>
      <c r="D19" s="3822"/>
      <c r="E19" s="3822"/>
    </row>
    <row r="20" spans="1:5" ht="9.75" customHeight="1">
      <c r="A20" s="3822"/>
      <c r="B20" s="2323"/>
      <c r="C20" s="3822"/>
      <c r="D20" s="3822"/>
      <c r="E20" s="3822"/>
    </row>
    <row r="21" spans="1:5" ht="9.75" customHeight="1">
      <c r="A21" s="3822">
        <f>A17+1</f>
        <v>5</v>
      </c>
      <c r="B21" s="2323"/>
      <c r="C21" s="3822"/>
      <c r="D21" s="3822"/>
      <c r="E21" s="3822"/>
    </row>
    <row r="22" spans="1:5" ht="9.75" customHeight="1">
      <c r="A22" s="3822"/>
      <c r="B22" s="2323"/>
      <c r="C22" s="3822"/>
      <c r="D22" s="3822"/>
      <c r="E22" s="3822"/>
    </row>
    <row r="23" spans="1:5" ht="9.75" customHeight="1">
      <c r="A23" s="3822"/>
      <c r="B23" s="2323"/>
      <c r="C23" s="3822"/>
      <c r="D23" s="3822"/>
      <c r="E23" s="3822"/>
    </row>
    <row r="24" spans="1:5" ht="9.75" customHeight="1">
      <c r="A24" s="3822"/>
      <c r="B24" s="2323"/>
      <c r="C24" s="3822"/>
      <c r="D24" s="3822"/>
      <c r="E24" s="3822"/>
    </row>
    <row r="25" spans="1:5" ht="9.75" customHeight="1">
      <c r="A25" s="3822">
        <f>A21+1</f>
        <v>6</v>
      </c>
      <c r="B25" s="2323"/>
      <c r="C25" s="3822"/>
      <c r="D25" s="3822"/>
      <c r="E25" s="3822"/>
    </row>
    <row r="26" spans="1:5" ht="9.75" customHeight="1">
      <c r="A26" s="3822"/>
      <c r="B26" s="2323"/>
      <c r="C26" s="3822"/>
      <c r="D26" s="3822"/>
      <c r="E26" s="3822"/>
    </row>
    <row r="27" spans="1:5" ht="9.75" customHeight="1">
      <c r="A27" s="3822"/>
      <c r="B27" s="2323"/>
      <c r="C27" s="3822"/>
      <c r="D27" s="3822"/>
      <c r="E27" s="3822"/>
    </row>
    <row r="28" spans="1:5" ht="9.75" customHeight="1">
      <c r="A28" s="3822"/>
      <c r="B28" s="2323"/>
      <c r="C28" s="3822"/>
      <c r="D28" s="3822"/>
      <c r="E28" s="3822"/>
    </row>
    <row r="29" spans="1:5" ht="9.75" customHeight="1">
      <c r="A29" s="3822">
        <f>A25+1</f>
        <v>7</v>
      </c>
      <c r="B29" s="2323"/>
      <c r="C29" s="3822"/>
      <c r="D29" s="3822"/>
      <c r="E29" s="3822"/>
    </row>
    <row r="30" spans="1:5" ht="9.75" customHeight="1">
      <c r="A30" s="3822"/>
      <c r="B30" s="2323"/>
      <c r="C30" s="3822"/>
      <c r="D30" s="3822"/>
      <c r="E30" s="3822"/>
    </row>
    <row r="31" spans="1:5" ht="9.75" customHeight="1">
      <c r="A31" s="3822"/>
      <c r="B31" s="2323"/>
      <c r="C31" s="3822"/>
      <c r="D31" s="3822"/>
      <c r="E31" s="3822"/>
    </row>
    <row r="32" spans="1:5" ht="9.75" customHeight="1">
      <c r="A32" s="3822"/>
      <c r="B32" s="2323"/>
      <c r="C32" s="3822"/>
      <c r="D32" s="3822"/>
      <c r="E32" s="3822"/>
    </row>
    <row r="33" spans="1:5" ht="9.75" customHeight="1">
      <c r="A33" s="3822">
        <f>A29+1</f>
        <v>8</v>
      </c>
      <c r="B33" s="2323"/>
      <c r="C33" s="3822"/>
      <c r="D33" s="3822"/>
      <c r="E33" s="3822"/>
    </row>
    <row r="34" spans="1:5" ht="9.75" customHeight="1">
      <c r="A34" s="3822"/>
      <c r="B34" s="2323"/>
      <c r="C34" s="3822"/>
      <c r="D34" s="3822"/>
      <c r="E34" s="3822"/>
    </row>
    <row r="35" spans="1:5" ht="9.75" customHeight="1">
      <c r="A35" s="3822"/>
      <c r="B35" s="2323"/>
      <c r="C35" s="3822"/>
      <c r="D35" s="3822"/>
      <c r="E35" s="3822"/>
    </row>
    <row r="36" spans="1:5" ht="9.75" customHeight="1">
      <c r="A36" s="3822"/>
      <c r="B36" s="2323"/>
      <c r="C36" s="3822"/>
      <c r="D36" s="3822"/>
      <c r="E36" s="3822"/>
    </row>
    <row r="37" spans="1:5" ht="9.75" customHeight="1">
      <c r="A37" s="3822">
        <f>A33+1</f>
        <v>9</v>
      </c>
      <c r="B37" s="2323"/>
      <c r="C37" s="3822"/>
      <c r="D37" s="3822"/>
      <c r="E37" s="3822"/>
    </row>
    <row r="38" spans="1:5" ht="9.75" customHeight="1">
      <c r="A38" s="3822"/>
      <c r="B38" s="2323"/>
      <c r="C38" s="3822"/>
      <c r="D38" s="3822"/>
      <c r="E38" s="3822"/>
    </row>
    <row r="39" spans="1:5" ht="9.75" customHeight="1">
      <c r="A39" s="3822"/>
      <c r="B39" s="2323"/>
      <c r="C39" s="3822"/>
      <c r="D39" s="3822"/>
      <c r="E39" s="3822"/>
    </row>
    <row r="40" spans="1:5" ht="9.75" customHeight="1">
      <c r="A40" s="3822"/>
      <c r="B40" s="2323"/>
      <c r="C40" s="3822"/>
      <c r="D40" s="3822"/>
      <c r="E40" s="3822"/>
    </row>
    <row r="41" spans="1:5" ht="9.75" customHeight="1">
      <c r="A41" s="3822">
        <f>A37+1</f>
        <v>10</v>
      </c>
      <c r="B41" s="2323"/>
      <c r="C41" s="3822"/>
      <c r="D41" s="3822"/>
      <c r="E41" s="3822"/>
    </row>
    <row r="42" spans="1:5" ht="9.75" customHeight="1">
      <c r="A42" s="3822"/>
      <c r="B42" s="2323"/>
      <c r="C42" s="3822"/>
      <c r="D42" s="3822"/>
      <c r="E42" s="3822"/>
    </row>
    <row r="43" spans="1:5" ht="9.75" customHeight="1">
      <c r="A43" s="3822"/>
      <c r="B43" s="2323"/>
      <c r="C43" s="3822"/>
      <c r="D43" s="3822"/>
      <c r="E43" s="3822"/>
    </row>
    <row r="44" spans="1:5" ht="9.75" customHeight="1">
      <c r="A44" s="3822"/>
      <c r="B44" s="2323"/>
      <c r="C44" s="3822"/>
      <c r="D44" s="3822"/>
      <c r="E44" s="3822"/>
    </row>
    <row r="45" spans="1:5" ht="9.75" customHeight="1">
      <c r="A45" s="3822">
        <f>A41+1</f>
        <v>11</v>
      </c>
      <c r="B45" s="2323"/>
      <c r="C45" s="3822"/>
      <c r="D45" s="3822"/>
      <c r="E45" s="3822"/>
    </row>
    <row r="46" spans="1:5" ht="9.75" customHeight="1">
      <c r="A46" s="3822"/>
      <c r="B46" s="2323"/>
      <c r="C46" s="3822"/>
      <c r="D46" s="3822"/>
      <c r="E46" s="3822"/>
    </row>
    <row r="47" spans="1:5" ht="9.75" customHeight="1">
      <c r="A47" s="3822"/>
      <c r="B47" s="2323"/>
      <c r="C47" s="3822"/>
      <c r="D47" s="3822"/>
      <c r="E47" s="3822"/>
    </row>
    <row r="48" spans="1:5" ht="9.75" customHeight="1">
      <c r="A48" s="3822"/>
      <c r="B48" s="2323"/>
      <c r="C48" s="3822"/>
      <c r="D48" s="3822"/>
      <c r="E48" s="3822"/>
    </row>
    <row r="49" spans="1:5" ht="9.75" customHeight="1">
      <c r="A49" s="3822">
        <f>A45+1</f>
        <v>12</v>
      </c>
      <c r="B49" s="2323"/>
      <c r="C49" s="3822"/>
      <c r="D49" s="3822"/>
      <c r="E49" s="3822"/>
    </row>
    <row r="50" spans="1:5" ht="9.75" customHeight="1">
      <c r="A50" s="3822"/>
      <c r="B50" s="2323"/>
      <c r="C50" s="3822"/>
      <c r="D50" s="3822"/>
      <c r="E50" s="3822"/>
    </row>
    <row r="51" spans="1:5" ht="9.75" customHeight="1">
      <c r="A51" s="3822"/>
      <c r="B51" s="2323"/>
      <c r="C51" s="3822"/>
      <c r="D51" s="3822"/>
      <c r="E51" s="3822"/>
    </row>
    <row r="52" spans="1:5" ht="9.75" customHeight="1">
      <c r="A52" s="3822"/>
      <c r="B52" s="2323"/>
      <c r="C52" s="3822"/>
      <c r="D52" s="3822"/>
      <c r="E52" s="3822"/>
    </row>
    <row r="53" spans="1:5" ht="9.75" customHeight="1">
      <c r="A53" s="3822">
        <f>A49+1</f>
        <v>13</v>
      </c>
      <c r="B53" s="2323"/>
      <c r="C53" s="3822"/>
      <c r="D53" s="3822"/>
      <c r="E53" s="3822"/>
    </row>
    <row r="54" spans="1:5" ht="9.75" customHeight="1">
      <c r="A54" s="3822"/>
      <c r="B54" s="2323"/>
      <c r="C54" s="3822"/>
      <c r="D54" s="3822"/>
      <c r="E54" s="3822"/>
    </row>
    <row r="55" spans="1:5" ht="9.75" customHeight="1">
      <c r="A55" s="3822"/>
      <c r="B55" s="2323"/>
      <c r="C55" s="3822"/>
      <c r="D55" s="3822"/>
      <c r="E55" s="3822"/>
    </row>
    <row r="56" spans="1:5" ht="9.75" customHeight="1">
      <c r="A56" s="3822"/>
      <c r="B56" s="2323"/>
      <c r="C56" s="3822"/>
      <c r="D56" s="3822"/>
      <c r="E56" s="3822"/>
    </row>
    <row r="57" spans="1:5" ht="9.75" customHeight="1">
      <c r="A57" s="3822">
        <f>A53+1</f>
        <v>14</v>
      </c>
      <c r="B57" s="2323"/>
      <c r="C57" s="3822"/>
      <c r="D57" s="3822"/>
      <c r="E57" s="3822"/>
    </row>
    <row r="58" spans="1:5" ht="9.75" customHeight="1">
      <c r="A58" s="3822"/>
      <c r="B58" s="2323"/>
      <c r="C58" s="3822"/>
      <c r="D58" s="3822"/>
      <c r="E58" s="3822"/>
    </row>
    <row r="59" spans="1:5" ht="9.75" customHeight="1">
      <c r="A59" s="3822"/>
      <c r="B59" s="2323"/>
      <c r="C59" s="3822"/>
      <c r="D59" s="3822"/>
      <c r="E59" s="3822"/>
    </row>
    <row r="60" spans="1:5" ht="9.75" customHeight="1">
      <c r="A60" s="3822"/>
      <c r="B60" s="2323"/>
      <c r="C60" s="3822"/>
      <c r="D60" s="3822"/>
      <c r="E60" s="3822"/>
    </row>
    <row r="61" spans="1:5" ht="9.75" customHeight="1">
      <c r="A61" s="3822">
        <f>A57+1</f>
        <v>15</v>
      </c>
      <c r="B61" s="2323"/>
      <c r="C61" s="3822"/>
      <c r="D61" s="3822"/>
      <c r="E61" s="3822"/>
    </row>
    <row r="62" spans="1:5" ht="9.75" customHeight="1">
      <c r="A62" s="3822"/>
      <c r="B62" s="2323"/>
      <c r="C62" s="3822"/>
      <c r="D62" s="3822"/>
      <c r="E62" s="3822"/>
    </row>
    <row r="63" spans="1:5" ht="9.75" customHeight="1">
      <c r="A63" s="3822"/>
      <c r="B63" s="2323"/>
      <c r="C63" s="3822"/>
      <c r="D63" s="3822"/>
      <c r="E63" s="3822"/>
    </row>
    <row r="64" spans="1:5" ht="9.75" customHeight="1">
      <c r="A64" s="3822"/>
      <c r="B64" s="2323"/>
      <c r="C64" s="3822"/>
      <c r="D64" s="3822"/>
      <c r="E64" s="3822"/>
    </row>
    <row r="65" ht="9.75" customHeight="1"/>
    <row r="66" ht="9.75" customHeight="1"/>
    <row r="67" ht="9.75" customHeight="1"/>
    <row r="68" ht="9.75" customHeight="1"/>
    <row r="69" ht="9.75" customHeight="1"/>
    <row r="70" ht="9.75" customHeight="1"/>
    <row r="71" ht="9.75" customHeight="1"/>
    <row r="72" ht="9.75" customHeight="1"/>
    <row r="73" ht="9.75" customHeight="1"/>
    <row r="74" ht="9.75" customHeight="1"/>
    <row r="75" ht="9.75" customHeight="1"/>
    <row r="77" ht="9.75" customHeight="1"/>
    <row r="78" ht="9.75" customHeight="1"/>
    <row r="79" ht="9.75" customHeight="1"/>
    <row r="80" ht="9.75" customHeight="1"/>
    <row r="81" ht="9.75" customHeight="1"/>
    <row r="82" ht="9.75" customHeight="1"/>
    <row r="83" ht="9.75" customHeight="1"/>
    <row r="84" ht="9.75" customHeight="1"/>
    <row r="85" ht="9.75" customHeight="1"/>
    <row r="86" ht="9.75" customHeight="1"/>
    <row r="87" ht="9.75" customHeight="1"/>
    <row r="88" ht="9.75" customHeight="1"/>
  </sheetData>
  <customSheetViews>
    <customSheetView guid="{3191A239-AEE9-477C-890A-C1B06FD3DD47}" showGridLines="0" hiddenColumns="1">
      <selection activeCell="A3" sqref="A3"/>
      <pageSetup orientation="landscape"/>
      <headerFooter differentFirst="1">
        <oddHeader>&amp;LHRBF Impact Evaluation&amp;CHousehold Questionnaire&amp;R&amp;10Form HH</oddHeader>
        <oddFooter>&amp;R&amp;P / &amp;N</oddFooter>
      </headerFooter>
    </customSheetView>
  </customSheetViews>
  <mergeCells count="30">
    <mergeCell ref="A37:A40"/>
    <mergeCell ref="C37:E40"/>
    <mergeCell ref="C41:E44"/>
    <mergeCell ref="A61:A64"/>
    <mergeCell ref="A57:A60"/>
    <mergeCell ref="A53:A56"/>
    <mergeCell ref="C53:E56"/>
    <mergeCell ref="C57:E60"/>
    <mergeCell ref="C61:E64"/>
    <mergeCell ref="A49:A52"/>
    <mergeCell ref="A45:A48"/>
    <mergeCell ref="C45:E48"/>
    <mergeCell ref="C49:E52"/>
    <mergeCell ref="A41:A44"/>
    <mergeCell ref="A5:A8"/>
    <mergeCell ref="C5:E8"/>
    <mergeCell ref="C9:E12"/>
    <mergeCell ref="A33:A36"/>
    <mergeCell ref="A29:A32"/>
    <mergeCell ref="C29:E32"/>
    <mergeCell ref="C33:E36"/>
    <mergeCell ref="A25:A28"/>
    <mergeCell ref="A21:A24"/>
    <mergeCell ref="C21:E24"/>
    <mergeCell ref="C25:E28"/>
    <mergeCell ref="A17:A20"/>
    <mergeCell ref="A13:A16"/>
    <mergeCell ref="C13:E16"/>
    <mergeCell ref="C17:E20"/>
    <mergeCell ref="A9:A12"/>
  </mergeCells>
  <phoneticPr fontId="0" type="noConversion"/>
  <pageMargins left="0.75" right="0.75" top="0.5" bottom="0.5" header="0.25" footer="0.25"/>
  <pageSetup orientation="landscape"/>
  <headerFooter differentFirst="1">
    <oddHeader>&amp;LHRBF Impact Evaluation&amp;CHousehold Questionnaire&amp;R&amp;10Form HH</oddHeader>
    <oddFooter>&amp;R&amp;P / &amp;N</oddFooter>
  </headerFooter>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21</vt:i4>
      </vt:variant>
    </vt:vector>
  </HeadingPairs>
  <TitlesOfParts>
    <vt:vector size="21" baseType="lpstr">
      <vt:lpstr>Cover</vt:lpstr>
      <vt:lpstr>Flap</vt:lpstr>
      <vt:lpstr>1Rost </vt:lpstr>
      <vt:lpstr>2Education</vt:lpstr>
      <vt:lpstr>3Labo</vt:lpstr>
      <vt:lpstr>4Housing</vt:lpstr>
      <vt:lpstr>5Assets</vt:lpstr>
      <vt:lpstr>6Income</vt:lpstr>
      <vt:lpstr>7Consumption</vt:lpstr>
      <vt:lpstr>8Mort</vt:lpstr>
      <vt:lpstr>9Health</vt:lpstr>
      <vt:lpstr>10Preg</vt:lpstr>
      <vt:lpstr>11KNOLW</vt:lpstr>
      <vt:lpstr>12MatCare</vt:lpstr>
      <vt:lpstr>12MatCare2</vt:lpstr>
      <vt:lpstr>13Repr</vt:lpstr>
      <vt:lpstr>14Vacc</vt:lpstr>
      <vt:lpstr>15Anth</vt:lpstr>
      <vt:lpstr>16CHW</vt:lpstr>
      <vt:lpstr>17Contact</vt:lpstr>
      <vt:lpstr>Notes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Temwika</dc:creator>
  <cp:lastModifiedBy>Megan Landry</cp:lastModifiedBy>
  <cp:lastPrinted>2014-08-20T18:04:45Z</cp:lastPrinted>
  <dcterms:created xsi:type="dcterms:W3CDTF">2011-07-28T08:39:26Z</dcterms:created>
  <dcterms:modified xsi:type="dcterms:W3CDTF">2015-01-19T05:42:49Z</dcterms:modified>
</cp:coreProperties>
</file>