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worldbankgroup-my.sharepoint.com/personal/aaghajanian_worldbank_org1/Documents/Yemen Poverty Team FY23/Data/WB phone survey/Round 2/AnalysisHFS/Publication/Round2/"/>
    </mc:Choice>
  </mc:AlternateContent>
  <xr:revisionPtr revIDLastSave="177" documentId="13_ncr:1_{D0148A15-90EC-418D-AF63-757A0CFCBD93}" xr6:coauthVersionLast="47" xr6:coauthVersionMax="47" xr10:uidLastSave="{9DD0AA9B-2E3B-449F-BA00-5A3DDBA4BF34}"/>
  <bookViews>
    <workbookView xWindow="-110" yWindow="-110" windowWidth="19420" windowHeight="10420" activeTab="4" xr2:uid="{00000000-000D-0000-FFFF-FFFF00000000}"/>
  </bookViews>
  <sheets>
    <sheet name="Sec1_Intro" sheetId="3" r:id="rId1"/>
    <sheet name="Sec2_Displacement" sheetId="7" r:id="rId2"/>
    <sheet name="Sec3_Water" sheetId="12" r:id="rId3"/>
    <sheet name="Sec4_Coping strategies" sheetId="8" r:id="rId4"/>
    <sheet name="Sec5_Food security" sheetId="2"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6" i="8" l="1"/>
  <c r="B11" i="3" l="1"/>
  <c r="A61" i="7"/>
  <c r="A58" i="7"/>
  <c r="B24" i="3"/>
  <c r="F20" i="3"/>
  <c r="F21" i="3" s="1"/>
  <c r="F22" i="3" s="1"/>
  <c r="A83" i="12"/>
  <c r="B14" i="3" l="1"/>
  <c r="B16" i="3" s="1"/>
  <c r="B41" i="3" s="1"/>
  <c r="B15" i="12"/>
  <c r="B19" i="12" s="1"/>
  <c r="B23" i="12" s="1"/>
  <c r="B28" i="12" s="1"/>
  <c r="B7" i="7"/>
  <c r="B18" i="7" s="1"/>
  <c r="B30" i="12" l="1"/>
  <c r="A19" i="12"/>
  <c r="B25" i="7"/>
  <c r="I4" i="12" l="1"/>
  <c r="B33" i="12"/>
  <c r="B45" i="12" s="1"/>
  <c r="B51" i="12" s="1"/>
  <c r="B57" i="12" s="1"/>
  <c r="B63" i="12" s="1"/>
  <c r="B69" i="12" s="1"/>
  <c r="B75" i="12" s="1"/>
  <c r="I15" i="12"/>
  <c r="I16" i="12"/>
  <c r="I19" i="12"/>
  <c r="A33" i="7"/>
  <c r="A28" i="7"/>
  <c r="B28" i="7"/>
  <c r="B33" i="7" s="1"/>
  <c r="B38" i="7" s="1"/>
  <c r="A80" i="12" l="1"/>
  <c r="B80" i="12"/>
  <c r="B83" i="12" s="1"/>
  <c r="B92" i="12" s="1"/>
  <c r="B40" i="7"/>
  <c r="I26" i="7"/>
  <c r="B122" i="12" l="1"/>
  <c r="I75" i="12"/>
  <c r="B50" i="7"/>
  <c r="B58" i="7" s="1"/>
  <c r="B61" i="7" l="1"/>
  <c r="B72" i="7" s="1"/>
  <c r="I59" i="7" s="1"/>
  <c r="I5" i="7"/>
  <c r="I101" i="12"/>
  <c r="I100" i="12"/>
  <c r="I99" i="12"/>
  <c r="I98" i="12"/>
  <c r="B75" i="7" l="1"/>
  <c r="B81" i="7" s="1"/>
  <c r="I73" i="7" s="1"/>
  <c r="B43" i="3" l="1"/>
  <c r="B10" i="2"/>
  <c r="B16" i="2" l="1"/>
  <c r="B17" i="2" s="1"/>
  <c r="B18" i="2" s="1"/>
  <c r="B19" i="2" s="1"/>
  <c r="B20" i="2" s="1"/>
  <c r="B45" i="3"/>
  <c r="B48" i="3" s="1"/>
  <c r="B52" i="3" s="1"/>
  <c r="B57" i="3" s="1"/>
  <c r="J57" i="3" l="1"/>
  <c r="B21" i="2"/>
  <c r="B23" i="2" s="1"/>
  <c r="J5" i="8"/>
  <c r="B25" i="2" l="1"/>
  <c r="B27" i="2" s="1"/>
  <c r="B29" i="2" s="1"/>
  <c r="B31" i="2" s="1"/>
  <c r="B33" i="2" s="1"/>
  <c r="B35" i="2" s="1"/>
  <c r="B37" i="2" s="1"/>
  <c r="J7" i="8" l="1"/>
  <c r="B61" i="3"/>
  <c r="B7" i="8"/>
  <c r="B9" i="8" l="1"/>
  <c r="A14" i="8" l="1"/>
  <c r="A12" i="8"/>
  <c r="B12" i="8"/>
  <c r="B14" i="8" s="1"/>
  <c r="B16" i="8" s="1"/>
  <c r="B34" i="8" l="1"/>
  <c r="B52" i="8" s="1"/>
  <c r="A52" i="8"/>
  <c r="I10" i="8"/>
  <c r="B61" i="8" l="1"/>
  <c r="B64" i="8" s="1"/>
  <c r="B67" i="8" s="1"/>
  <c r="B70" i="8" s="1"/>
  <c r="B73" i="8" s="1"/>
  <c r="B76" i="8" s="1"/>
  <c r="B79" i="8" l="1"/>
  <c r="B83" i="8" s="1"/>
  <c r="B87" i="8" s="1"/>
  <c r="B92" i="8" s="1"/>
  <c r="B96" i="8" s="1"/>
  <c r="B101" i="8" s="1"/>
  <c r="A107" i="8" s="1"/>
  <c r="B107"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tc={47125FCB-8C7D-4FD1-AB09-22128BF996E0}</author>
    <author>tc={A86835AC-38D5-4D20-8113-871A9EDFEC58}</author>
    <author>tc={BF6FA3A0-A052-4FC2-87C9-47A5484FCB02}</author>
  </authors>
  <commentList>
    <comment ref="D48"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Question to mindset: Ultimately we only used rural, semiurban and urban in the analysis. Remote areas was combined with rural. Did these options make sense to enumerators? I am happy to keep as is</t>
      </text>
    </comment>
    <comment ref="C57" authorId="1" shapeId="0" xr:uid="{A86835AC-38D5-4D20-8113-871A9EDFEC58}">
      <text>
        <t>[Threaded comment]
Your version of Excel allows you to read this threaded comment; however, any edits to it will get removed if the file is opened in a newer version of Excel. Learn more: https://go.microsoft.com/fwlink/?linkid=870924
Comment:
    Will need to check with Kyle in case there any other required questions for sampling weights</t>
      </text>
    </comment>
    <comment ref="C61" authorId="2" shapeId="0" xr:uid="{BF6FA3A0-A052-4FC2-87C9-47A5484FCB02}">
      <text>
        <t>[Threaded comment]
Your version of Excel allows you to read this threaded comment; however, any edits to it will get removed if the file is opened in a newer version of Excel. Learn more: https://go.microsoft.com/fwlink/?linkid=870924
Comment:
    Will need to check with Kyle in case there any other required questions for sampling weights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tc={115FC315-F94D-4C54-A77B-78207A3E0402}</author>
    <author>tc={E25831B6-8569-4420-A57D-4D9D73F8199A}</author>
  </authors>
  <commentList>
    <comment ref="C87" authorId="0" shapeId="0" xr:uid="{115FC315-F94D-4C54-A77B-78207A3E0402}">
      <text>
        <t>[Threaded comment]
Your version of Excel allows you to read this threaded comment; however, any edits to it will get removed if the file is opened in a newer version of Excel. Learn more: https://go.microsoft.com/fwlink/?linkid=870924
Comment:
    check DHS 2013 for ages</t>
      </text>
    </comment>
    <comment ref="C108" authorId="1" shapeId="0" xr:uid="{E25831B6-8569-4420-A57D-4D9D73F8199A}">
      <text>
        <t>[Threaded comment]
Your version of Excel allows you to read this threaded comment; however, any edits to it will get removed if the file is opened in a newer version of Excel. Learn more: https://go.microsoft.com/fwlink/?linkid=870924
Comment:
    maybe we could train one enumerator on administering this question, and this question is only filtered for that enumerator? Otherwise we will have too many qualitative responses and will not know how to deal with it</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tc={B3724816-2A27-4116-B4D2-9164FACE62D6}</author>
  </authors>
  <commentList>
    <comment ref="C23" authorId="0" shapeId="0" xr:uid="{00000000-0006-0000-0400-000001000000}">
      <text>
        <t>[Threaded comment]
Your version of Excel allows you to read this threaded comment; however, any edits to it will get removed if the file is opened in a newer version of Excel. Learn more: https://go.microsoft.com/fwlink/?linkid=870924
Comment:
    These questions are also standard but we can adapt the examples if we found some to be more or less relevant based on round 1</t>
      </text>
    </comment>
  </commentList>
</comments>
</file>

<file path=xl/sharedStrings.xml><?xml version="1.0" encoding="utf-8"?>
<sst xmlns="http://schemas.openxmlformats.org/spreadsheetml/2006/main" count="938" uniqueCount="606">
  <si>
    <t>Relevance</t>
  </si>
  <si>
    <t>Q no</t>
  </si>
  <si>
    <t>Question</t>
  </si>
  <si>
    <t>Options</t>
  </si>
  <si>
    <t>Code</t>
  </si>
  <si>
    <t>Code (Arabic)</t>
  </si>
  <si>
    <t>Options (Arabic)</t>
  </si>
  <si>
    <t>Question (Arabic)</t>
  </si>
  <si>
    <t>Skip</t>
  </si>
  <si>
    <t>Constraint</t>
  </si>
  <si>
    <t>What is your age?</t>
  </si>
  <si>
    <t>Years</t>
  </si>
  <si>
    <t>If Q101&lt;18</t>
  </si>
  <si>
    <t>Yes</t>
  </si>
  <si>
    <t>نعم</t>
  </si>
  <si>
    <t>No</t>
  </si>
  <si>
    <t>لا</t>
  </si>
  <si>
    <t>&gt;&gt;Then end survey</t>
  </si>
  <si>
    <t>If Q102=1</t>
  </si>
  <si>
    <t>Gender
RECORD WITHOUT ASKING</t>
  </si>
  <si>
    <t>Male</t>
  </si>
  <si>
    <t>ذكر</t>
  </si>
  <si>
    <t>الجنس
سجل دون أن تسأل</t>
  </si>
  <si>
    <t>Female</t>
  </si>
  <si>
    <t>أنثى</t>
  </si>
  <si>
    <t>In which governorate has your household been living in the majority of the past 3 months?</t>
  </si>
  <si>
    <t>Codes provided separately</t>
  </si>
  <si>
    <t>يتم توفيرالرموز بصورة منفصلة</t>
  </si>
  <si>
    <t>في اي محافظة تعيش اسرتك معظم الوقت خلال الثلاث الاشهر الاخيرة؟</t>
  </si>
  <si>
    <t>In which district has your household been living in the majority of the past 3 months?</t>
  </si>
  <si>
    <t>في أي مديرية تعيش أسرتك معظم الوقت خلال الثلاث الاشهر الأخيرة؟</t>
  </si>
  <si>
    <t>Is this the same district that you are currently living in?</t>
  </si>
  <si>
    <t>هل هذه هي نفس المديرية التي تعيش فيها حاليًا؟</t>
  </si>
  <si>
    <t>Would you describe the area that you live in as a city with more than 2,500 people, or as a rural area with less than 2,500 people?</t>
  </si>
  <si>
    <t>Urban</t>
  </si>
  <si>
    <t>حضرية</t>
  </si>
  <si>
    <t>هل تصف المنطقة التي تعيش فيها بأنها مدينة بها أكثر من 2500 شخص ، أم أنها منطقة ريفية بها أقل من 2500 شخص؟</t>
  </si>
  <si>
    <t>Semi urban</t>
  </si>
  <si>
    <t>شبة حضريه</t>
  </si>
  <si>
    <t>أفراد أسرة</t>
  </si>
  <si>
    <t>كم عدد أفراد الأسرة الذين يعيشون في الأسرة منذ 3 أشهر على الأقل؟
تعرف الأسرة بجميع الأفراد الذين ينامون تحت سقف واحد ويتشاركون الوجبات / النفقات معًا لمدة 15 يوما على الأقل في الشهر.</t>
  </si>
  <si>
    <t>Of your household members, how many own mobile phones?</t>
  </si>
  <si>
    <t>2. Displacement</t>
  </si>
  <si>
    <t>Questions</t>
  </si>
  <si>
    <t>Questions (Arabic)</t>
  </si>
  <si>
    <t>No, we have been here since before the conflict</t>
  </si>
  <si>
    <t>For Studying</t>
  </si>
  <si>
    <t>For Work</t>
  </si>
  <si>
    <t>For Marriage</t>
  </si>
  <si>
    <t>Separation of the household</t>
  </si>
  <si>
    <t>Security Concerns</t>
  </si>
  <si>
    <t>Other natural disasters</t>
  </si>
  <si>
    <t>Lack of food</t>
  </si>
  <si>
    <t>Lack of water</t>
  </si>
  <si>
    <t>Other (Specify)</t>
  </si>
  <si>
    <t>Gov</t>
  </si>
  <si>
    <t>District</t>
  </si>
  <si>
    <t>Don't know</t>
  </si>
  <si>
    <t>Refused to answer</t>
  </si>
  <si>
    <t>Number</t>
  </si>
  <si>
    <t>&gt;=1</t>
  </si>
  <si>
    <t>I did not have a choice</t>
  </si>
  <si>
    <t>I had friends and family here/there</t>
  </si>
  <si>
    <t>There are better livelihood opportunities</t>
  </si>
  <si>
    <t>It was the closest safe place</t>
  </si>
  <si>
    <t>Better education for children</t>
  </si>
  <si>
    <t>NGO or other organization chose this place</t>
  </si>
  <si>
    <t>In a displacement camp</t>
  </si>
  <si>
    <t>Rented a place</t>
  </si>
  <si>
    <t>Other (specify)</t>
  </si>
  <si>
    <t>If yes, how did you know these people?</t>
  </si>
  <si>
    <t>Close family</t>
  </si>
  <si>
    <t>Far relatives</t>
  </si>
  <si>
    <t>Friends</t>
  </si>
  <si>
    <t>Through friends or family</t>
  </si>
  <si>
    <t>Did not know them</t>
  </si>
  <si>
    <t>Would you or anyone from your household like to migrate from your current location?</t>
  </si>
  <si>
    <t>Yes, all household members</t>
  </si>
  <si>
    <t>Yes, some household memebrs</t>
  </si>
  <si>
    <t>Piped water into dwelling, compound, yard or plot</t>
  </si>
  <si>
    <t>Piped water to neighbor or from public tap, borehole or tubewell</t>
  </si>
  <si>
    <t>Protected well</t>
  </si>
  <si>
    <t>Unprotected well</t>
  </si>
  <si>
    <t>Protected spring water</t>
  </si>
  <si>
    <t>Unprotected spring water</t>
  </si>
  <si>
    <t>Rainwater collection</t>
  </si>
  <si>
    <t>Delivered water from tanker-truck, cart or water kiosk</t>
  </si>
  <si>
    <t>Surface water (river, stream, dam, lake, pond, canal, irrigation channel)</t>
  </si>
  <si>
    <t>In own dwelling</t>
  </si>
  <si>
    <t>Elsewhere</t>
  </si>
  <si>
    <t>Members do not collect water</t>
  </si>
  <si>
    <t>Minutes</t>
  </si>
  <si>
    <t>Yes, water is always available</t>
  </si>
  <si>
    <t>Skip to next section</t>
  </si>
  <si>
    <t>No, water is available some of the time</t>
  </si>
  <si>
    <t>No, water is rarely available</t>
  </si>
  <si>
    <t>Water is too expensive</t>
  </si>
  <si>
    <t>24 hours per day</t>
  </si>
  <si>
    <t>18-24 hours per day</t>
  </si>
  <si>
    <t>12-17 hours per day</t>
  </si>
  <si>
    <t>6-11 hours per day</t>
  </si>
  <si>
    <t>Don’t know</t>
  </si>
  <si>
    <t>Number of days</t>
  </si>
  <si>
    <t>Section 4: Coping Strategies</t>
  </si>
  <si>
    <t>I would like to ask you about your household's income sources.</t>
  </si>
  <si>
    <t>أود أن أسألك عن مصادر دخل أسرتك.</t>
  </si>
  <si>
    <t>Of your household members, how many members that are 15 and above are currently working (in the last 30 days)? Even if they worked for one hour.</t>
  </si>
  <si>
    <t>ضمن أسرتك، كم عدد الأفراد الذين تبلغ أعمارهم 15 عامًا فأكثر ويعملون حاليًا (في آخر ثلاثين يوما)؟ حتى لو اشتغل ساعة واحده.</t>
  </si>
  <si>
    <t>How many of which are female?</t>
  </si>
  <si>
    <t>Wages</t>
  </si>
  <si>
    <t>Profit from non-household based enterprise</t>
  </si>
  <si>
    <t>Sale of food crops</t>
  </si>
  <si>
    <t>Sale of livestock/animal products</t>
  </si>
  <si>
    <t>Sale of other goods or profit from other household based enterprise (Qat, handicrafts, meals, vegetables, internet services)</t>
  </si>
  <si>
    <t>Cash transfers</t>
  </si>
  <si>
    <t>International remittances</t>
  </si>
  <si>
    <t>National remittances</t>
  </si>
  <si>
    <t>Renting of land, buildings or machinery</t>
  </si>
  <si>
    <t>Support from family or friends</t>
  </si>
  <si>
    <t>Pensions</t>
  </si>
  <si>
    <t>Other social benefits</t>
  </si>
  <si>
    <t>Begging</t>
  </si>
  <si>
    <t>Regular government salary</t>
  </si>
  <si>
    <t>Irregular government salary</t>
  </si>
  <si>
    <t>Now I would like to ask you about your experience over the last 3 months.</t>
  </si>
  <si>
    <t>Yes, absolutely</t>
  </si>
  <si>
    <t>Yes, somewhat</t>
  </si>
  <si>
    <t>No, not realy</t>
  </si>
  <si>
    <t>Not at all</t>
  </si>
  <si>
    <t>Did not have any livestock in the last 3 months</t>
  </si>
  <si>
    <t>Did not have any productive items in the last 3 months</t>
  </si>
  <si>
    <t>Did not have any valuable items in the last 3 months</t>
  </si>
  <si>
    <t>Do not own any land</t>
  </si>
  <si>
    <t>Do not have any savings</t>
  </si>
  <si>
    <t>Not possible to purchase on credit</t>
  </si>
  <si>
    <t>No children in the household</t>
  </si>
  <si>
    <t>All children in the household are out of school</t>
  </si>
  <si>
    <t>No women in the household</t>
  </si>
  <si>
    <t>Can you tell me more about this?</t>
  </si>
  <si>
    <t>Open ended</t>
  </si>
  <si>
    <t>5. Food Security</t>
  </si>
  <si>
    <t>When did you receive food assistance last time?</t>
  </si>
  <si>
    <t>Never received food assistance</t>
  </si>
  <si>
    <t>لم أتلقى أبدا مساعدة غذائية</t>
  </si>
  <si>
    <t>متى كانت آخر مرة تلقيت فيها المساعدة الغذائية؟</t>
  </si>
  <si>
    <t>Less than a month ago</t>
  </si>
  <si>
    <t>قبل أقل من شهر</t>
  </si>
  <si>
    <t>Between 1 and 3 months ago</t>
  </si>
  <si>
    <t>منذ ما بين 1 و 3 أشهر</t>
  </si>
  <si>
    <t xml:space="preserve">More than 3 months ago </t>
  </si>
  <si>
    <t>منذ أكثر من 3 أشهر</t>
  </si>
  <si>
    <t>In which form did you receive food assistance? 
Check all that apply</t>
  </si>
  <si>
    <t>In-kind</t>
  </si>
  <si>
    <t>عينيًا</t>
  </si>
  <si>
    <r>
      <t xml:space="preserve">في أي شكل تلقيت المساعدة الغذائية؟
</t>
    </r>
    <r>
      <rPr>
        <b/>
        <sz val="11"/>
        <color theme="1"/>
        <rFont val="Calibri"/>
        <family val="2"/>
        <scheme val="minor"/>
      </rPr>
      <t>(ضع علامة على كل ما ينطبق)</t>
    </r>
  </si>
  <si>
    <t>Cash</t>
  </si>
  <si>
    <t>نقدي</t>
  </si>
  <si>
    <t>Vouchers</t>
  </si>
  <si>
    <t>قسائم</t>
  </si>
  <si>
    <t>Repeat the introductory phrase for each of the coping strategies below</t>
  </si>
  <si>
    <t>In the previous 7 days, if there have been times when you did not have enough food or money to buy food, how often has your household had to …</t>
  </si>
  <si>
    <t>0-7 days</t>
  </si>
  <si>
    <t>Rely on less preferred and less expensive foods?</t>
  </si>
  <si>
    <t>Days</t>
  </si>
  <si>
    <t>&lt;=7</t>
  </si>
  <si>
    <t>Limit portion size at mealtime?</t>
  </si>
  <si>
    <t>Restrict consumption by adults in order for small children to eat?</t>
  </si>
  <si>
    <t>Reduce the number of meals eaten in a day?</t>
  </si>
  <si>
    <t>Reduce the diversity of food consumed?</t>
  </si>
  <si>
    <t>In the past 7 days, how many days did your household eat main staple starches, including cereals, grains, tubers and/or roots (such as potatoes, rice, pasta, bread, wheat flour, or other grains/cereals)?</t>
  </si>
  <si>
    <t>أيام</t>
  </si>
  <si>
    <t>في الأيام السبعة الماضية ، كم عدد الأيام التي تناولت فيها أسرتك النشويات الأساسية ، بما في ذلك الحبوب بانواعها من قمح و ذرة ، /أو  النشويات من الخضار (مثل البطاطس ، والأرز ، والمعكرونة ، والخبز ، ودقيق القمح ، أو الحبوب الأخرى)؟</t>
  </si>
  <si>
    <t>=&lt;7</t>
  </si>
  <si>
    <t>In the past 7 days, how many days did your household eat pulses, nuts, and/or seeds? (Including beans, fava bean, peas, peanuts, lentils or others)?</t>
  </si>
  <si>
    <t>في الأيام السبعة الماضية ، كم عدد الأيام التي تناولت فيها أسرتك البقول و/أو المكسرات و/أو البذور؟ (هذا يشمل الفاصوليا، والفول، والبازلاء، والفول السوداني، والعدس أو غير ذلك)؟</t>
  </si>
  <si>
    <t xml:space="preserve">In the past 7 days, how many days did your household eat vegetables and/or leaves (including carrots, tomatoes, cucumbers, red peppers, pumpkin, kale, jarjir, onions, broccoli, spinach, lettuce or other vegetables)? </t>
  </si>
  <si>
    <t>في الأيام السبعة الماضية ، كم عدد الأيام التي تناولت فيها أسرتك الخضار و/أو الورقيات (بما في ذلك الجزر والطماطم والخيار والفلفل الأحمر والدبة والبقل والجرجير والبصل و الزهرة والسبانخ والخس أو غيرها من الخضروات)؟</t>
  </si>
  <si>
    <t>In the past 7 days, how many days did your household eat fruits (including citrus fruits such as oranges and limes, apricots, apples, dates, tangerine and other fruits)?</t>
  </si>
  <si>
    <t>في الأيام السبعة الماضية ، كم عدد الأيام التي تناولت فيها أسرتك الفواكه (بما في ذلك الحمضيات مثل البرتقال والليمون والمشمش والتفاح والتمر واليوسفي والفواكه الأخرى)؟</t>
  </si>
  <si>
    <t>In the past 7 days, how many days did your household eat meat, eggs and/or fish or other seafood as a main dish, so not as a condiment?</t>
  </si>
  <si>
    <t>من بين الأيام السبعة الماضية ، كم عدد الأيام التي تناولت فيها أسرتك اللحوم و/أو البيض و/أو الأسماك أو غيرها من المأكولات البحرية كطبق رئيسي، وليس كإضافة؟</t>
  </si>
  <si>
    <t xml:space="preserve">In the past 7 days, how many days did your household consume a substantial amount of milk (powdered or fresh) or other dairy products (including yogurt/Kefir, cheese, curd, condensed milk, sour cream or others)? (Excluding butter) </t>
  </si>
  <si>
    <t>من بين الأيام السبعة الماضية ، كم عدد الأيام التي استهلكت فيها أسرتك كمية كبيرة من الحليب (المجفف أو الطازج) أو غيرها من منتجات الألبان (بما في ذلك الزبادي/الكفير ، والجبن ، واللبن الزبادي ، والحليب المكثف ، والقشدة  أو غيرها)؟ (باستثناء الزبدة)</t>
  </si>
  <si>
    <t xml:space="preserve">In the past 7 days, how many days did your household eat oil, fat or butter? (Including vegetable oil, palm oil, margarine, other fats / oil)  </t>
  </si>
  <si>
    <t>من بين الأيام السبعة الماضية، كم يومًا تناولت أسرتك الزيت أو الدهون أو الزبدة؟ (بما في ذلك الزيت النباتي وزيت النخيل والسمن والدهون/الزيوت الأخرى)</t>
  </si>
  <si>
    <t>In the past 7 days, how many days did your household consumed sugar or sweets? (Sugar, honey, jam, cakes, candy, cookies, sugary drinks, other)</t>
  </si>
  <si>
    <t>من بين الأيام السبعة الماضية ، كم عدد الأيام التي استهلكت فيها أسرتك السكر أو الحلوى؟ (سكر، عسل، مربى، كعك، حلوى، بسكويت، مشروبات سكرية، غير ذلك)</t>
  </si>
  <si>
    <t>Thank you so much for your time. The information you have provided is important to us. Have a good day.</t>
  </si>
  <si>
    <t>شكرا جزيلا على وقتك. المعلومات التي قدمتها مهمة لنا. ونحن نتمنى لك يوما ممتعا.</t>
  </si>
  <si>
    <t>Did your household host anyone that had to moved because of the conflict?</t>
  </si>
  <si>
    <t>With close family</t>
  </si>
  <si>
    <t>With far relatives</t>
  </si>
  <si>
    <t>With friends</t>
  </si>
  <si>
    <t>3. Water and electricity</t>
  </si>
  <si>
    <t>Days per month</t>
  </si>
  <si>
    <t>Electricity from private network</t>
  </si>
  <si>
    <t>Electricity from cooperative network</t>
  </si>
  <si>
    <t>Electricity from private generator</t>
  </si>
  <si>
    <t>Electricity from shared generator</t>
  </si>
  <si>
    <t>Solar energy</t>
  </si>
  <si>
    <t>Candles</t>
  </si>
  <si>
    <t>Kerosene lamp</t>
  </si>
  <si>
    <t>Gas lamp</t>
  </si>
  <si>
    <t>What is the main source of lighting for your household?</t>
  </si>
  <si>
    <t>In-kind support including food assistance</t>
  </si>
  <si>
    <t>Over the last 3 months, has household income been enough to cover food costs so that no family member has to go hungry at the end of the day?</t>
  </si>
  <si>
    <t>What about the women in the households? Were their movements in the neighborhood or village restricted in the last 6 months?</t>
  </si>
  <si>
    <t>Adult woman (&gt;15 years)</t>
  </si>
  <si>
    <t>Adult man (&gt;15 years)</t>
  </si>
  <si>
    <t>Girl (&lt;15 years)</t>
  </si>
  <si>
    <t>Boy (&lt;15 years)</t>
  </si>
  <si>
    <t>How many trips did that person make in the last week?</t>
  </si>
  <si>
    <t>Are there any members of your close family (spouse, parent, sibling, children) who are living outside of Yemen?</t>
  </si>
  <si>
    <t>How many male close family members? By close family we mean spouse, parent, sibling, children</t>
  </si>
  <si>
    <t>How many female close family members? By close family we mean spouse, parent, sibling, children</t>
  </si>
  <si>
    <t>Did you, or anyone in your household reduce your movements within your neighborhood or village due to safety concerns in the last 6 months?</t>
  </si>
  <si>
    <t>In own land (yard, plot)</t>
  </si>
  <si>
    <t>do you pay</t>
  </si>
  <si>
    <t>Transportation costs to access water source are too high</t>
  </si>
  <si>
    <t>Access to water source is difficult because of security situation</t>
  </si>
  <si>
    <t>No challenges</t>
  </si>
  <si>
    <t>Water source has dried up or empty</t>
  </si>
  <si>
    <t>Waiting time is too long</t>
  </si>
  <si>
    <t>Unpredictable and irregular supply of water</t>
  </si>
  <si>
    <t>Electricity from public network</t>
  </si>
  <si>
    <t>Wood</t>
  </si>
  <si>
    <t>Coal/charcoal</t>
  </si>
  <si>
    <t>Gas cylinder</t>
  </si>
  <si>
    <t>Kerosene</t>
  </si>
  <si>
    <t>Electricity</t>
  </si>
  <si>
    <t>Straw, leaves, etc</t>
  </si>
  <si>
    <t>Animal dung</t>
  </si>
  <si>
    <t>You mentioned international remittances are a source of household income. Have you seen a reduction in the amount of remittances received in the last 12 months?</t>
  </si>
  <si>
    <t>Do you have to pay for your drinking water?</t>
  </si>
  <si>
    <t>I am the head (or joint head) of the household</t>
  </si>
  <si>
    <t>ما هي علاقتك برب الأسرة؟</t>
  </si>
  <si>
    <t>أنا رب الأسرة (أو رب الأسرة المشترك)</t>
  </si>
  <si>
    <t>Spouse of household head</t>
  </si>
  <si>
    <t>زوج \ زوجة رب الأسرة</t>
  </si>
  <si>
    <t>Son or daughter of household head</t>
  </si>
  <si>
    <t>ابن أو ابنة رب الأسرة</t>
  </si>
  <si>
    <t>I am the main breadwinner (or joint breadwinner) of the household</t>
  </si>
  <si>
    <t>Spouse of main breadwinner</t>
  </si>
  <si>
    <t>Son or daughter of main breadwinner</t>
  </si>
  <si>
    <t>What is your relationship to the head of household?</t>
  </si>
  <si>
    <t>أنا معيل الأسرة (أو معيل الأسرة المشترك)</t>
  </si>
  <si>
    <t>زوج \ زوجة معيل الأسرة</t>
  </si>
  <si>
    <t>ابن أو ابنة  معيل الأسرة</t>
  </si>
  <si>
    <t>How many members have been living in your household for at least the past 3 months?
A household is defined by all the people who sleep under the same roof and share meals/expenses together for at least 15 days a month.</t>
  </si>
  <si>
    <t>Over the last month, has drinking water been always available from your main water source?</t>
  </si>
  <si>
    <t>In the past month, for how many days was drinking water from this source unavailable when needed?</t>
  </si>
  <si>
    <t>How many hours per day is drinking water supplied on average?</t>
  </si>
  <si>
    <t>Does your household use the following types of fuel for cooking?
Multiple response possible</t>
  </si>
  <si>
    <t>During the last 3 months, did your household sell livestock?</t>
  </si>
  <si>
    <t>During the last 3 months, did your household sell productive household items such as a car, sewing machine, or farm equipment?</t>
  </si>
  <si>
    <t>During the last 3 months, did your household sell valuable household items such as jewellery, furniture, or khanjar?</t>
  </si>
  <si>
    <t>During the last 3 months, did your household sell land?</t>
  </si>
  <si>
    <t>During the last 3 months, did your household use your savings?</t>
  </si>
  <si>
    <t>All children in the household were already working before 3 months</t>
  </si>
  <si>
    <t>Protected spring: is a natural spring protected by a “spring box”, made of brick, masonry, or concrete, that is built around the spring so that water flows directly out of the box into a pipe or cistern, without being exposed to runoff or other sources of contamination.</t>
  </si>
  <si>
    <t>Packaged water (bottles, sachets)</t>
  </si>
  <si>
    <t>Unprotected well: is a dug well that lacks any of the following: a lining or casing that is raised above ground level to form a headwall; an apron that diverts spilled water away from the well; a cover which prevents contaminated materials (including bird droppings and small animals) from entering the well; or a pump or manual lifting device.</t>
  </si>
  <si>
    <t>Surface water: refers to open water sources located above ground
including rivers, reservoirs, lakes, ponds, streams, canals, and irrigation channels.</t>
  </si>
  <si>
    <t>Unprotected spring: is a natural spring that lacks a “spring box” to protect against run off and other sources of contamination (including bird droppings and animals).</t>
  </si>
  <si>
    <t>Rainwater collection: refers to a system whereby rain is collected or harvested from large surfaces (by roof or ground catchment) and stored in a container, tank or cistern until used.</t>
  </si>
  <si>
    <t>Tanker-truck: refers to water sold or distributed by a provider who transports large quantities of water into a community using a motorized truck with a tank. 
Cart with small tank/drum: refers to water sold or distributed by a
provider who transports a tank or drum with small quantities of water into a community using donkey carts, small motorized vehicles and other means.
Water kiosk: refers to a water point from which water is sold in
small quantities. Households typically bring their own containers to be filled.
Note: this is likely to be a very common case in Yemen</t>
  </si>
  <si>
    <t>Delivered water from tanker-truck, cart with small tank/drum, or water kiosk</t>
  </si>
  <si>
    <t>نعم ، انتقل جميع أفراد الأسرة في وقت ما</t>
  </si>
  <si>
    <t>لا، نحن هنا منذ ما قبل الصراع</t>
  </si>
  <si>
    <t>للدراسة</t>
  </si>
  <si>
    <t>للعمل</t>
  </si>
  <si>
    <t>للزواج</t>
  </si>
  <si>
    <t>انفصال الأسرة</t>
  </si>
  <si>
    <t>مخاوف أمنية</t>
  </si>
  <si>
    <t>فيضانات</t>
  </si>
  <si>
    <t>الكوارث الطبيعية الأخرى</t>
  </si>
  <si>
    <t>نقص في الطعام</t>
  </si>
  <si>
    <t>نقص في المياه</t>
  </si>
  <si>
    <t>أخرى (يرجى التحديد)</t>
  </si>
  <si>
    <t>السنة</t>
  </si>
  <si>
    <t>المحافظة</t>
  </si>
  <si>
    <t>المنطقة</t>
  </si>
  <si>
    <t>لا أعرف</t>
  </si>
  <si>
    <t>أرفض الإجابة</t>
  </si>
  <si>
    <t>العدد</t>
  </si>
  <si>
    <t>لم يكن لدي خيار</t>
  </si>
  <si>
    <t>كان لدي أصدقاء وعائلة هنا / هناك</t>
  </si>
  <si>
    <t>هناك فرص أفضل لكسب العيش</t>
  </si>
  <si>
    <t>كان أقرب مكان آمن</t>
  </si>
  <si>
    <t>تعليم أفضل للأطفال</t>
  </si>
  <si>
    <t>اختارت منظمة غير حكومية أو منظمة أخرى هذا المكان</t>
  </si>
  <si>
    <t>في مخيم للنازحين</t>
  </si>
  <si>
    <t>مع العائلة</t>
  </si>
  <si>
    <t>مع أقارب بعيدين</t>
  </si>
  <si>
    <t>مع الأصدقاء</t>
  </si>
  <si>
    <t>استأجرت مكانًا</t>
  </si>
  <si>
    <t>أخرى (حدد)</t>
  </si>
  <si>
    <t>هل استضافت أسرتك أي شخص اضطر إلى الانتقال بسبب الصراع؟</t>
  </si>
  <si>
    <t>إذا كانت الإجابة بنعم، كيف عرفت هؤلاء الأشخاص؟</t>
  </si>
  <si>
    <t>المقربين من الاسرة</t>
  </si>
  <si>
    <t>أقارب بعيدون</t>
  </si>
  <si>
    <t>أصدقاء</t>
  </si>
  <si>
    <t>من خلال الأصدقاء أو العائلة</t>
  </si>
  <si>
    <t>لا يعرفهم</t>
  </si>
  <si>
    <t>كرر العبارة التمهيدية لكل من استراتيجيات المواجهة أدناه</t>
  </si>
  <si>
    <t>في الأيام السبعة الماضية، إذا كانت هناك أوقات لم يكن لديك فيها ما يكفي من الطعام أو المال لشراء الطعام، فكم مرة اضطرت أسرتك إلى ...</t>
  </si>
  <si>
    <t>0-7 أيام</t>
  </si>
  <si>
    <t>الاعتماد على الأطعمة الأقل تفضيلاً والأقل تكلفة؟</t>
  </si>
  <si>
    <t>تقييد استهلاك الكبار حتى يأكل الأطفال الصغار؟</t>
  </si>
  <si>
    <t>تقليل عدد الوجبات التي يتم تناولها في اليوم؟</t>
  </si>
  <si>
    <t>التقليل من تنوع الأطعمة المستهلكة؟</t>
  </si>
  <si>
    <t>هل ترغب أنت أو أي شخص من أسرتك في الهجرة من موقعك الحالي؟</t>
  </si>
  <si>
    <t>نعم، كل أفراد الأسرة</t>
  </si>
  <si>
    <t>نعم، بعض أفراد الأسرة</t>
  </si>
  <si>
    <t>بئر محمي</t>
  </si>
  <si>
    <t>بئر غير محمي</t>
  </si>
  <si>
    <t>مياه الينابيع المحمية</t>
  </si>
  <si>
    <t>مياه الينابيع غير المحمية</t>
  </si>
  <si>
    <t>تجميع لمياه الأمطار</t>
  </si>
  <si>
    <t>المياه المعبأة (زجاجات، أكياس)</t>
  </si>
  <si>
    <t>المياه السطحية (نهر، مجرى، سد، بحيرة، بركة، قناة، قناة ري)</t>
  </si>
  <si>
    <t>امرأة بالغة (&gt; 15 سنة)</t>
  </si>
  <si>
    <t>رجل بالغ (&gt; 15 سنة)</t>
  </si>
  <si>
    <t>فتاة (أقل من 15 سنة)</t>
  </si>
  <si>
    <t>أولاد (أقل من 15 سنة)</t>
  </si>
  <si>
    <t>هل يجب عليك دفع ثمن مياه الشرب الخاصة بك؟</t>
  </si>
  <si>
    <t>وقت الانتظار طويل جدًا</t>
  </si>
  <si>
    <t>إمدادات المياه غير المتوقعة وغير المنتظمة</t>
  </si>
  <si>
    <t>تكاليف النقل للوصول إلى مصدر المياه مرتفعة للغاية</t>
  </si>
  <si>
    <t>يصعب الوصول إلى مصدر المياه بسبب الوضع الأمني</t>
  </si>
  <si>
    <t>المياه باهظة الثمن</t>
  </si>
  <si>
    <t>لا توجد تحديات</t>
  </si>
  <si>
    <t>على مدار الشهر الماضي، هل كانت مياه الشرب متاحة دائمًا من مصدر المياه الرئيسي لديك؟</t>
  </si>
  <si>
    <t>نعم، الماء متوفر دائمًا</t>
  </si>
  <si>
    <t>لا، يتوفر الماء في بعض الأحيان</t>
  </si>
  <si>
    <t>لا، نادرًا ما يتوفر الماء</t>
  </si>
  <si>
    <t>عدد الأيام</t>
  </si>
  <si>
    <t>في الشهر الماضي، كم عدد الأيام التي كانت فيها مياه الشرب من هذا المصدر غير متوفرة عند الحاجة؟</t>
  </si>
  <si>
    <t>كم ساعة في اليوم يتم توفير مياه الشرب في المتوسط؟</t>
  </si>
  <si>
    <t>24 ساعة في اليوم</t>
  </si>
  <si>
    <t>18-24 ساعة في اليوم</t>
  </si>
  <si>
    <t>12-17 ساعة يوميا</t>
  </si>
  <si>
    <t>6-11 ساعة يوميا</t>
  </si>
  <si>
    <t>&lt;6 ساعات في اليوم</t>
  </si>
  <si>
    <t>ما هو المصدر الرئيسي للإضاءة لمنزلك؟</t>
  </si>
  <si>
    <t>الكهرباء من الشبكة العامة</t>
  </si>
  <si>
    <t>الكهرباء من شبكة خاصة</t>
  </si>
  <si>
    <t>الكهرباء من الشبكة التعاونية</t>
  </si>
  <si>
    <t>الكهرباء من مولد خاص</t>
  </si>
  <si>
    <t>الكهرباء من مولد مشترك</t>
  </si>
  <si>
    <t>طاقة شمسية</t>
  </si>
  <si>
    <t>شموع</t>
  </si>
  <si>
    <t>مصباح الكيروسين</t>
  </si>
  <si>
    <t>لمبة غاز</t>
  </si>
  <si>
    <t>هل تستخدم أسرتك الأنواع التالية من الوقود للطهي؟
ردود متعددة ممكنة</t>
  </si>
  <si>
    <t>خشب</t>
  </si>
  <si>
    <t>الفحم / الفحم</t>
  </si>
  <si>
    <t>اسطوانة غاز</t>
  </si>
  <si>
    <t>الكيروسين</t>
  </si>
  <si>
    <t>كهرباء</t>
  </si>
  <si>
    <t>القش والأوراق وما إلى ذلك</t>
  </si>
  <si>
    <t>روث الحيوانات</t>
  </si>
  <si>
    <t>المياه من صهريج شاحنة أو عربة أو كشك مياه</t>
  </si>
  <si>
    <t>البئر المحمي: هو بئر محفور ومحمي من جريان المياه بواسطة تبطين البئر أو الغلاف الذي يتم رفعه فوق مستوى سطح الأرض لتشكيل جدار رأسي ومئزر يحول المياه المنسكبة بعيدًا عن البئر. كما يتم تغطية البئر المحمي بحيث لا تدخل المواد الملوثة من خلاله (بما في ذلك فضلات الطيور والحيوانات الصغيرة) إلى البئر. يتم توصيل المياه من خلال مضخة أو جهاز رفع يدوي.</t>
  </si>
  <si>
    <t>بئر غير محمي: هو بئر محفور يفتقر إلى أي مما يلي: بطانة أو غلاف يرتفع فوق مستوى سطح الأرض لتشكيل جدار أمامي؛ غلاف يحول الماء المتسرب بعيدًا عن البئر؛ غطاء يمنع المواد الملوثة (بما في ذلك فضلات الطيور والحيوانات الصغيرة) من دخول البئر؛ أو مضخة أو جهاز رفع يدوي.</t>
  </si>
  <si>
    <t>الينبوع المحمي: هو نبع طبيعي محمي بـ "صندوق ينبوعي"، مصنوع من الطوب أو البناء أو الخرسانة، يتم بناؤه حول الينابيع بحيث يتدفق الماء مباشرة من الصندوق إلى أنبوب أو صهريج، دون التعرض للجريان السطحي أو مصادر التلوث الأخرى.</t>
  </si>
  <si>
    <t>نبع غير محمي: نبع طبيعي يفتقر إلى "صندوق ينبوعي" للحماية من الجريان السطحي ومصادر التلوث الأخرى (بما في ذلك فضلات الطيور والحيوانات).</t>
  </si>
  <si>
    <t>جمع مياه الأمطار: يشير إلى نظام يتم بموجبه جمع الأمطار أو حصادها من الأسطح الكبيرة (عن طريق مستجمعات المياه السطحية أو الأرضية) وتخزينها في حاوية أو خزان أو صهريج حتى يتم استخدامها.</t>
  </si>
  <si>
    <t>المياه السطحية: تشير إلى مصادر المياه المفتوحة الموجودة فوق سطح الأرض
بما في ذلك الأنهار والخزانات والبحيرات والبرك والجداول والقنوات وقنوات الري.</t>
  </si>
  <si>
    <t>كم  منهم اناث؟</t>
  </si>
  <si>
    <t>هل يوجد أي أفراد من عائلتك المقربة (الزوج، الوالد، الأشقاء، الأطفال) يعيشون خارج اليمن؟</t>
  </si>
  <si>
    <t>كم عدد أفراد الأسرة المقربين من الذكور؟ نعني بالعائلة المقربة الزوج، الوالد، الأشقاء، الأطفال</t>
  </si>
  <si>
    <t>كم عدد الإناث من أفراد الأسرة المقربين؟ نعني بالعائلة المقربة الزوج، الوالد، الأشقاء، الأطفال</t>
  </si>
  <si>
    <t>أجور</t>
  </si>
  <si>
    <t>الربح من المشاريع غير المنزلية</t>
  </si>
  <si>
    <t>بيع المحاصيل الغذائية</t>
  </si>
  <si>
    <t>بيع المواشي / المنتجات الحيوانية</t>
  </si>
  <si>
    <t>بيع سلع أخرى أو ربح من مشاريع منزلية أخرى (القات، والحرف اليدوية، والوجبات، والخضروات، وخدمات الإنترنت)</t>
  </si>
  <si>
    <t>التحويلات النقدية</t>
  </si>
  <si>
    <t>الدعم العيني بما في ذلك المساعدات الغذائية</t>
  </si>
  <si>
    <t>التحويلات الدولية</t>
  </si>
  <si>
    <t>التحويلات الوطنية</t>
  </si>
  <si>
    <t>تأجير الأراضي أو المباني أو الآلات</t>
  </si>
  <si>
    <t>دعم من العائلة أو الأصدقاء</t>
  </si>
  <si>
    <t>المعاشات</t>
  </si>
  <si>
    <t>الفوائد الاجتماعية الأخرى</t>
  </si>
  <si>
    <t>التسول</t>
  </si>
  <si>
    <t>راتب حكومي منتظم</t>
  </si>
  <si>
    <t>راتب حكومي غير منتظم</t>
  </si>
  <si>
    <t>لقد ذكرت أن التحويلات الدولية هي مصدر دخل الأسرة. هل لاحظت انخفاضًا في حجم التحويلات التي تم تلقيها في آخر 12 شهرًا؟</t>
  </si>
  <si>
    <t>على مدى الأشهر الثلاثة الماضية، هل كان دخل الأسرة كافياً لتغطية تكاليف الطعام حتى لا يعاني أي فرد من أفراد الأسرة من الجوع في نهاية اليوم؟</t>
  </si>
  <si>
    <t>نعم بالتاكيد</t>
  </si>
  <si>
    <t>نعم إلى حد ما</t>
  </si>
  <si>
    <t>لا ليس بالفعل كذلك</t>
  </si>
  <si>
    <t>لا على الاطلاق</t>
  </si>
  <si>
    <t>كلا على الاطلاق</t>
  </si>
  <si>
    <t>نهاية مفتوحة</t>
  </si>
  <si>
    <t>هل يمكن أن تخبرني المزيد عن هذا؟</t>
  </si>
  <si>
    <t>خلال الأشهر الثلاثة الماضية ، هل قامت أسرتك ببيع الماشية؟</t>
  </si>
  <si>
    <t>خلال الأشهر الثلاثة الماضية ، هل قامت أسرتك ببيع أدوات منزلية منتجة مثل السيارة أو ماكينة الخياطة أو معدات المزرعة؟</t>
  </si>
  <si>
    <t>خلال الأشهر الثلاثة الماضية ، هل قامت أسرتك ببيع أدوات منزلية ثمينة مثل المجوهرات أو الأثاث أو الخنجر؟</t>
  </si>
  <si>
    <t>خلال الأشهر الثلاثة الماضية ، هل قامت أسرتك ببيع الأرض؟</t>
  </si>
  <si>
    <t>خلال الأشهر الثلاثة الماضية ، هل استخدمت أسرتك مدخراتك؟</t>
  </si>
  <si>
    <t>هل قللت أنت أو أي شخص في أسرتك من تحركاتك داخل منطقتك أو قريتك بسبب مخاوف تتعلق بالسلامة في الأشهر الستة الماضية؟</t>
  </si>
  <si>
    <t>ماذا عن النساء في الأسرة؟ هل تم تقييد تحركاتهم في الحي أو القرية خلال الأشهر الستة الماضية؟</t>
  </si>
  <si>
    <t>لا توجد نساء في المنزل</t>
  </si>
  <si>
    <t>لم يكن لديه أي ماشية في الأشهر الثلاثة الماضية</t>
  </si>
  <si>
    <t>لم يكن لديه أي عناصر منتجة في الأشهر الثلاثة الماضية</t>
  </si>
  <si>
    <t>لم يكن لديه أي أشياء ثمينة في الأشهر الثلاثة الماضية</t>
  </si>
  <si>
    <t>لا يملك أرض</t>
  </si>
  <si>
    <t>ليس لديه مدخرات</t>
  </si>
  <si>
    <t>كان جميع الأطفال في الأسرة يعملون بالفعل قبل 3 أشهر</t>
  </si>
  <si>
    <t>لا يوجد أطفال في الأسرة</t>
  </si>
  <si>
    <t>جميع الأطفال في الأسرة خارج المدرسة</t>
  </si>
  <si>
    <t>المياه المعبأة: يتم بيعها من قبل مقدمي الخدمات التجاريين في عبوات صغيرة أو كبيرة أو حاويات قابلة لإعادة التعبئة. ولا يشمل ذلك المياه من المصادر الأخرى المخزنة في زجاجات بلاستيكية.
المياه المعبأة: تشبه المياه المعبأة في زجاجات ولكنها معبأة في حقيبة بلاستيكية بدلاً من زجاجة</t>
  </si>
  <si>
    <t xml:space="preserve">شاحنة صهريجية: تشير إلى المياه التي يبيعها أو يوزعها مقدم الخدمة الذي ينقل كميات كبيرة من المياه إلى المجتمع باستخدام شاحنة مزودة بمحرك بخزان.
عربة بخزان / أسطوانة صغيرة: تشير إلى المياه المباعة أو الموزعة بواسطة المزود الذي ينقل خزانًا أو برميلًا بكميات صغيرة من المياه إلى المجتمع باستخدام عربات تجرها الحمير والمركبات الصغيرة المزودة بمحركات ووسائل أخرى.
كشك الماء: يشير إلى نقطة المياه التي يباع فيها الماء بكميات صغيرة. تجلب الأسر عادة حاوياتها الخاصة لملئها.
ملاحظة: من المحتمل أن تكون هذه حالة شائعة جدًا في اليمن </t>
  </si>
  <si>
    <t>الأنابيب في المسكن: وتسمى أيضًا" أنابيب منزلية"، هي عبارة عن أنابيب إمداد المياه المتصلة بالسباكة الداخلية بصنبور واحد أو أكثر (على سبيل المثال في المطبخ أو الحمام).
الأنابيب في المجمعات أو الفناء أو قطعة الأرض: تسمى أيضًا "صنبور الفناء"، وهي عبارة عن أنبوب إمدادات المياه متصلة بصنبور في المجمع أو الفناء أو قطعة أرض خارج المنزل.</t>
  </si>
  <si>
    <t>الأنابيب المربوطة بالجيران: تشير إلى المنزل الذي يحصل على مياه الشرب من إمدادات المياه المنقولة بالأنابيب من الجيران (توصيلات منزلية أو حنفية في الفناء).
الحنفية العامة أو الأنابيب الرأسية: تُعرف أيضًا باسم النافورة العامة، وهي نقطة مياه عامة يمكن للناس من خلالها جمع المياه.
البئر أو البئر الأنبوبي: هو حفرة عميقة تم حفرها للوصول إلى المياه الجوفية. الآبار / الآبار الأنبوبية مغطية بغلاف أو أنابيب تمنع الفتحة ذات القطر الصغير من التجويف وتحمي مصدر المياه من التسرب بواسطة مياه الجريان السطحي. يتم توصيل المياه من خلال مضخة يمكن تشغيلها بوسائل بشرية أو حيوانية أو رياح أو كهربائية أو ديزل أو طاقة شمسية.</t>
  </si>
  <si>
    <t>No, there are girls under 15 in the household but they are married from before 3 months</t>
  </si>
  <si>
    <t>No,  there are no girls under 15 in household at all</t>
  </si>
  <si>
    <t>What is your highest level of completed education?</t>
  </si>
  <si>
    <t>During the past 12 months, did you do any work? 
This could be paid in cash or in-kind,  or unpaid for a household business or the business of a household member.
This includes working on a farm, working selling something, making handcrafts for sale, washing cars, selling qat, selling meals.</t>
  </si>
  <si>
    <t>خلال الاثني عشر شهرًا الماضية ، هل قمت بأي عمل؟
 قد يكون هذا العمل مدفوع له نقدًا أو عينيًا أو غير مدفوع كمشروع خاص بالأسرة أو  أحد أفراد الأسرة.
ويشمل ذلك العمل في مزرعة، والعمل في بيع شيء ما ، أوصناعة الأشغال اليدوية لغرض بيعها، أوغسيل السيارات، أوبيع القات، أوبيع الوجبات .</t>
  </si>
  <si>
    <t>Unpaid -(NOT DOMESTIC WORK) working for a family business like farming 
Personal consumption (Children workingon the farm while one person is taking the money from the produce)</t>
  </si>
  <si>
    <t>Yes, paid work</t>
  </si>
  <si>
    <t>Yes, unpaid work</t>
  </si>
  <si>
    <t>No, I am a house wife</t>
  </si>
  <si>
    <t>No, but I am looking for work (unemployed)</t>
  </si>
  <si>
    <t>No, other reason (specify)</t>
  </si>
  <si>
    <t>Yes, we have moved at least once</t>
  </si>
  <si>
    <t>Has your household returned to your original home since moving?</t>
  </si>
  <si>
    <t>How many different districts has your household  been living in since 2015? This would be for more than three months at a time.</t>
  </si>
  <si>
    <t>When your household moved, where were you last living?</t>
  </si>
  <si>
    <t>Did any of your household members ever move from your house since the start of the conflict (since 2014)?</t>
  </si>
  <si>
    <t>What was the reason that the household members had to move? Select all that apply</t>
  </si>
  <si>
    <t>What was the reason that your household had to move? Select all that apply</t>
  </si>
  <si>
    <t>When did your household move?</t>
  </si>
  <si>
    <r>
      <t xml:space="preserve">Did your household stay or are  currently staying …?
</t>
    </r>
    <r>
      <rPr>
        <i/>
        <sz val="11"/>
        <color theme="1"/>
        <rFont val="Calibri"/>
        <family val="2"/>
        <scheme val="minor"/>
      </rPr>
      <t>If household has stayed in multiple places, more than one response possible</t>
    </r>
  </si>
  <si>
    <t>ما هو سبب اضطرار أسرتك إلى الانتقال؟ اختر كل ما ينطبق</t>
  </si>
  <si>
    <t>متى انتقلت أسرتك؟</t>
  </si>
  <si>
    <t>هل عادت أسرتك  إلى منزلك الأصلي منذ الانتقال؟</t>
  </si>
  <si>
    <t>عندما انتقلت أسرتك، أين كنت تعيش؟</t>
  </si>
  <si>
    <t>كم عدد المناطق المختلفة التي عاشت فيها أسرتك منذ عام 2015؟ هذا لأكثر من ثلاثة أشهر في كل مرة.</t>
  </si>
  <si>
    <t>"هل بقيت أسرتك أو أنها تقيم حاليًا ...؟
إذا بقيت الأسرة في أماكن متعددة، فمن الممكن الحصول على أكثر من رد"</t>
  </si>
  <si>
    <t>ما هو سبب اضطرار بعض أفراد أسرتك إلى الانتقال؟ اختر كل ما ينطبق</t>
  </si>
  <si>
    <t>هل انتقلت  بعض أفراد أسرتك من منزلك منذ بداية الصراع (منذ 2014)؟</t>
  </si>
  <si>
    <t>Piped into dwelling: also called a ‘household connection’, is a piped water supply connected with in-house plumbing to one or more taps (for example in the kitchen or bathroom).
Piped into compound, yard or plot: also called a ‘yard tap’, is a piped water supply connected to a tap in the compound, yard or plot outside the house.</t>
  </si>
  <si>
    <t>Protected well: is a dug well that is protected from runoff water by a well lining or casing that is raised above ground level to form a headwall and an apron that diverts spilled water away from the well. A protected well is also covered so that contaminated materials (including bird droppings and small animals) cannot enter the well. Water is delivered through a pump or manual lifting device.</t>
  </si>
  <si>
    <t>Piped to neighbour: refers to a household obtaining drinking water from a neighbour’s piped water supply (household connection or yard tap).
Public tap or standpipe: also known as a public fountain, is a public water point from which people can collect water.
Borehole or tubewell: is a deep hole that has been driven, bored
or drilled, in order to reach groundwater. Boreholes/tubewells are constructed with casing, or pipes, which prevent the small diameter hole from caving in and protect the water source from infiltration by run-off water. Water is delivered through a pump which may be powered by human, animal, wind, electric, diesel or solar means.</t>
  </si>
  <si>
    <t>Bottled water: is sold by commercial providers in small or large bottles or refillable containers. This does not include water from other sources stored in plastic bottles.
Sachet water: is similar to bottled water but is packaged in a plastic bag rather than a bottle.</t>
  </si>
  <si>
    <t>Is the phone that I am calling you on a mobile phone or landline?</t>
  </si>
  <si>
    <t>Mobile phone</t>
  </si>
  <si>
    <t>Landline</t>
  </si>
  <si>
    <t xml:space="preserve">  </t>
  </si>
  <si>
    <t>Water quality was not good</t>
  </si>
  <si>
    <t>Very poor</t>
  </si>
  <si>
    <t>Somewhat poor</t>
  </si>
  <si>
    <t>Neutral</t>
  </si>
  <si>
    <t>Good</t>
  </si>
  <si>
    <t>Very good</t>
  </si>
  <si>
    <t>4-6 hours per day</t>
  </si>
  <si>
    <t>less than 1 hour per day</t>
  </si>
  <si>
    <t>2-4 hours per day</t>
  </si>
  <si>
    <t>&gt;=2014 &amp; &lt;=2023</t>
  </si>
  <si>
    <t>2-4 ساعة يوميا</t>
  </si>
  <si>
    <t>أقل من ساعة في اليوم</t>
  </si>
  <si>
    <t>4-6 ساعة يوميا</t>
  </si>
  <si>
    <t>جودة المياه لم تكن جيدة</t>
  </si>
  <si>
    <t>فقير جدا</t>
  </si>
  <si>
    <t>فقير إلى حد ما</t>
  </si>
  <si>
    <t>محايد</t>
  </si>
  <si>
    <t>جيد جدًا</t>
  </si>
  <si>
    <t xml:space="preserve">جيد </t>
  </si>
  <si>
    <t>على مقياس من 1 إلى 5 ، (1 سيئ جدًا و 5 جيد جدًا) ، كيف تقيم رائحة مياه الشرب من المصدر الرئيسي؟</t>
  </si>
  <si>
    <t>على مقياس من 1 إلى 5 ، (1 سيئ جدًا و 5 جيد جدًا) ، كيف تقيم طعم مياه الشرب من المصدر الرئيسي؟</t>
  </si>
  <si>
    <t>على مقياس من 1 إلى 5 ، (1 سيئ جدًا و 5 جيد جدًا) ، كيف تقيم لون مياه الشرب من المصدر الرئيسي؟</t>
  </si>
  <si>
    <t>على مقياس من 1 إلى 5 ، (1 سيئ جدًا و 5 جيد جدًا) ، كيف تقيم سلامة مياه الشرب من المصدر الرئيسي؟</t>
  </si>
  <si>
    <t>على مقياس من 1 إلى 5 ، (1 سيئ جدًا و 5 جيد جدًا) ، كيف تقيم صفاء مياه الشرب من المصدر الرئيسي؟</t>
  </si>
  <si>
    <t>من بين أفراد أسرتك ، كم عدد الهواتف المحمولة التي تمتلكها؟</t>
  </si>
  <si>
    <t>هل الهاتف الذي أتصل به على هاتف محمول أو خط أرضي؟</t>
  </si>
  <si>
    <t>Because of conflict (bombardment, fighting, destruction of the house…)</t>
  </si>
  <si>
    <t>أفراد الأسرة</t>
  </si>
  <si>
    <t>It is our hometown</t>
  </si>
  <si>
    <t>إنها مسقط رأسنا</t>
  </si>
  <si>
    <t>Hello, my name is [name enumerator/operator].  I am calling on behalf of the World Bank. The World Bank is conducting nationwide phone surveys in Yemen to learn about its population’s food security and how you are dealing with these difficult times. We spoke with you a couple of months ago and now we would like to follow up to see how you are doing. If you agree to participate in this survey, we will ask you some questions about your household and food security, as well as your income opportunities and coping strategies. Your participation in this survey is voluntary. Each survey will take maximum 20-30 minutes of your time. All your answers will remain confidential. It would be best if I could speak to the person in the household who makes the most decisions and spending and food. If there is someone else in your household I should speak to, please pass the phone to them.</t>
  </si>
  <si>
    <t>On a scale from 1 to 5, (1 being very poor and 5 being very good), how would you rate the smell of your drinking water from the main source?</t>
  </si>
  <si>
    <t>On a scale from 1 to 5, (1 being very poor and 5 being very good), how would you rate the taste of your drinking water from the main source?</t>
  </si>
  <si>
    <t>On a scale from 1 to 5, (1 being very poor and 5 being very good), how would you rate the color of your drinking water from the main source?</t>
  </si>
  <si>
    <t>On a scale from 1 to 5, (1 being very poor and 5 being very good), how would you rate the clarity of your drinking water from the main source?</t>
  </si>
  <si>
    <t>On a scale from 1 to 5, (1 being very poor and 5 being very good), how would you rate the safety of your drinking water from the main source?</t>
  </si>
  <si>
    <t>What is your secondary source of lighting for your household?</t>
  </si>
  <si>
    <t>ما هو المصدر الثانوي للإضاءة لمنزلك؟</t>
  </si>
  <si>
    <t>نريد ان نسالك  عن كيفية التأقلم مع بعض الظروف  على مدار الأشهر الثلاثة الماضية.</t>
  </si>
  <si>
    <t>لا ليس بالفعل</t>
  </si>
  <si>
    <t xml:space="preserve">خلال الأشهر الثلاثة الماضية، هل قامت أسرتك بشراء المواد الأساسية عن طريق الدين او السلف؟ </t>
  </si>
  <si>
    <t xml:space="preserve">خلال الأشهر الثلاثة الماضية ، هل بدأ اي طفل (اقل من 15 عاما) في الاسره بالعمل لتوفير دعم للأسرة؟ ( يجب ان لا يتم اضافة الاطفال الذين بداو عمل من قبل 3 أشهر). </t>
  </si>
  <si>
    <t>During the last 3 months, did your household pull some children out of school because you could not afford it?</t>
  </si>
  <si>
    <t>خلال الأشهر الثلاثة الماضية ، هل أخرجت أسرتك بعض الأطفال من المدرسة؟</t>
  </si>
  <si>
    <t>During the last 3 months, did any young girls (&lt;15) in your household get married to ease your household's financial burdens?</t>
  </si>
  <si>
    <t>خلال الأشهر الثلاثة الماضية ، هل تزوجت أي فتيات صغيرات (أقل من 15 عامًا) في منزلك؟</t>
  </si>
  <si>
    <t>Yes, but not to ease financial burden</t>
  </si>
  <si>
    <t>خلال الاشهر الثلاثة الماضية، هل قام أي شخص في عائلتك بعمل فيه مخاطر عالية؟</t>
  </si>
  <si>
    <t>All members that can work were already undertaking high risk work</t>
  </si>
  <si>
    <t>كان جميع الأعضاء القادرين على العمل يقومون بالفعل بمخاطر عالية</t>
  </si>
  <si>
    <t>بسبب الحروب (قصف، قتال، تدمير المنازل)</t>
  </si>
  <si>
    <t xml:space="preserve">نعم </t>
  </si>
  <si>
    <r>
      <t xml:space="preserve">Hello, my name is [name enumerator/operator].  I am calling on behalf of the World Bank. The World Bank is conducting nationwide phone surveys in Yemen to learn about its population’s food security and </t>
    </r>
    <r>
      <rPr>
        <sz val="11"/>
        <color theme="1"/>
        <rFont val="Calibri"/>
        <family val="2"/>
        <scheme val="minor"/>
      </rPr>
      <t xml:space="preserve">how you are dealing with these difficult times. If you agree to participate in this survey, we will ask you some questions about your household and food security, as well as your income opportunities and coping strategies. Your participation in this survey is voluntary. Each survey will take maximum 20-30 minutes of your time. All your answers will remain confidential. It would be best if I could speak to the person in the household who makes the most decisions and spending and food. If there is someone else in your household I should speak to, please pass the phone to them.
</t>
    </r>
  </si>
  <si>
    <r>
      <t>مرحبًا ، اسمي [اسم الباحث/عامل المُشَغِّل]. أنا أتصل بك نيابة عن البنك الدولي. يجري البنك الدولي مسح عن طريق الهاتف يشمل معظم انحاء اليمن للتعرف على وضع الأمن الغذائي للاسر اليمني</t>
    </r>
    <r>
      <rPr>
        <sz val="11"/>
        <color theme="1"/>
        <rFont val="Calibri"/>
        <family val="2"/>
        <scheme val="minor"/>
      </rPr>
      <t>ة وكيف تتعامل مع هذه الأوقات الصعب.إذا وافقت على المشاركة في هذا الاستبيان ، فسنطرح عليك بعض الأسئلة حول أسرتك وأمنك الغذائي ، بالإضافة إلى فرص الدخل واستراتيجيات التأقلم. مشاركتك في هذا الاستطلاع تطوعية. سيستغرق كل استطلاع 20-30 دقيقة كحد أقصى من وقتك. ستبقى جميع إجاباتك سرية. سيكون من الأفضل أن أتحدث إلى الشخص في الأسرة الذي يتخذ معظم القرارات والإنفاق والطعام. إذا كان هناك شخص آخر في منزلك يجب أن أتحدث إليه ، فيرجى تمرير الهاتف إليه..</t>
    </r>
  </si>
  <si>
    <r>
      <t xml:space="preserve">Rural </t>
    </r>
    <r>
      <rPr>
        <sz val="11"/>
        <color theme="1"/>
        <rFont val="Calibri"/>
        <family val="2"/>
        <scheme val="minor"/>
      </rPr>
      <t>or remote areas</t>
    </r>
  </si>
  <si>
    <r>
      <t>ريفية</t>
    </r>
    <r>
      <rPr>
        <sz val="11"/>
        <color theme="1"/>
        <rFont val="Calibri"/>
        <family val="2"/>
        <scheme val="minor"/>
      </rPr>
      <t xml:space="preserve"> أو النائية</t>
    </r>
  </si>
  <si>
    <r>
      <t xml:space="preserve">المياه المنقولة بالأنابيب إلى المسكن أو المجمع أو الفناء </t>
    </r>
    <r>
      <rPr>
        <sz val="11"/>
        <color theme="1"/>
        <rFont val="Calibri"/>
        <family val="2"/>
        <scheme val="minor"/>
      </rPr>
      <t>(الحوش) أو قطعة الأرض</t>
    </r>
  </si>
  <si>
    <r>
      <t xml:space="preserve">المياه المنقولة بالأنابيب إلى المنطقة المجاورة أو من الصنبور العام </t>
    </r>
    <r>
      <rPr>
        <sz val="11"/>
        <color theme="1"/>
        <rFont val="Calibri"/>
        <family val="2"/>
        <scheme val="minor"/>
      </rPr>
      <t>(السبيل) أو البئر أو البئر الأرتوازي</t>
    </r>
  </si>
  <si>
    <r>
      <t xml:space="preserve">مياه </t>
    </r>
    <r>
      <rPr>
        <sz val="11"/>
        <color theme="1"/>
        <rFont val="Calibri"/>
        <family val="2"/>
        <scheme val="minor"/>
      </rPr>
      <t>العيون - الغيول المحمية</t>
    </r>
  </si>
  <si>
    <r>
      <t xml:space="preserve">مياه </t>
    </r>
    <r>
      <rPr>
        <sz val="11"/>
        <color theme="1"/>
        <rFont val="Calibri"/>
        <family val="2"/>
        <scheme val="minor"/>
      </rPr>
      <t>العيون - الغيول  غير المحمية</t>
    </r>
  </si>
  <si>
    <r>
      <rPr>
        <sz val="11"/>
        <color theme="1"/>
        <rFont val="Calibri"/>
        <family val="2"/>
        <scheme val="minor"/>
      </rPr>
      <t xml:space="preserve"> حصا د مياه الأمطار</t>
    </r>
  </si>
  <si>
    <r>
      <t xml:space="preserve">المياه من صهريج شاحنة أو عربة </t>
    </r>
    <r>
      <rPr>
        <sz val="11"/>
        <color theme="1"/>
        <rFont val="Calibri"/>
        <family val="2"/>
        <scheme val="minor"/>
      </rPr>
      <t>(وايت) أو كشك مياه</t>
    </r>
  </si>
  <si>
    <r>
      <t xml:space="preserve">الأعضاء </t>
    </r>
    <r>
      <rPr>
        <sz val="11"/>
        <color theme="1"/>
        <rFont val="Calibri"/>
        <family val="2"/>
        <scheme val="minor"/>
      </rPr>
      <t>لا يجلبون المياه</t>
    </r>
  </si>
  <si>
    <r>
      <t xml:space="preserve">كم عدد </t>
    </r>
    <r>
      <rPr>
        <sz val="11"/>
        <color theme="1"/>
        <rFont val="Calibri"/>
        <family val="2"/>
        <scheme val="minor"/>
      </rPr>
      <t>المرات التي قام بها هذا الشخص في الأسبوع الماضي؟</t>
    </r>
  </si>
  <si>
    <r>
      <rPr>
        <sz val="11"/>
        <color theme="1"/>
        <rFont val="Calibri"/>
        <family val="2"/>
        <scheme val="minor"/>
      </rPr>
      <t>جفاف مصدر المياه أو أصبح فارغًا</t>
    </r>
  </si>
  <si>
    <r>
      <t>On the</t>
    </r>
    <r>
      <rPr>
        <u/>
        <sz val="11"/>
        <color theme="1"/>
        <rFont val="Calibri"/>
        <family val="2"/>
        <scheme val="minor"/>
      </rPr>
      <t xml:space="preserve"> days you had at least one hour of electricity</t>
    </r>
    <r>
      <rPr>
        <sz val="11"/>
        <color theme="1"/>
        <rFont val="Calibri"/>
        <family val="2"/>
        <scheme val="minor"/>
      </rPr>
      <t xml:space="preserve"> over the past 30 days, how many hours per day was electricity available (on average)? This could be from multiple sources.</t>
    </r>
  </si>
  <si>
    <r>
      <t xml:space="preserve">المياه المنقولة بالأنابيب إلى المسكن أو </t>
    </r>
    <r>
      <rPr>
        <sz val="11"/>
        <color theme="1"/>
        <rFont val="Calibri"/>
        <family val="2"/>
        <scheme val="minor"/>
      </rPr>
      <t>المجمع أو الفناء أو قطعة الأرض</t>
    </r>
  </si>
  <si>
    <r>
      <t xml:space="preserve">المياه المنقولة بالأنابيب من الجار أو من الصنبور العام - </t>
    </r>
    <r>
      <rPr>
        <sz val="11"/>
        <color theme="1"/>
        <rFont val="Calibri"/>
        <family val="2"/>
        <scheme val="minor"/>
      </rPr>
      <t>السبيل  أو البئر أو البئر الأنبوبي</t>
    </r>
  </si>
  <si>
    <r>
      <t>Can you tell me whether your household relies on any of the following as an income source</t>
    </r>
    <r>
      <rPr>
        <b/>
        <sz val="11"/>
        <color theme="1"/>
        <rFont val="Calibri"/>
        <family val="2"/>
        <scheme val="minor"/>
      </rPr>
      <t xml:space="preserve"> over the last 3 months?</t>
    </r>
  </si>
  <si>
    <r>
      <t>هل يمكن أن تخبرني ما إذا كانت أسرتك تعتمد على أي مما يلي كمصدر دخل</t>
    </r>
    <r>
      <rPr>
        <b/>
        <sz val="11"/>
        <color theme="1"/>
        <rFont val="Calibri"/>
        <family val="2"/>
        <scheme val="minor"/>
      </rPr>
      <t xml:space="preserve"> خلال الأشهر الثلاثة الماضي</t>
    </r>
    <r>
      <rPr>
        <sz val="11"/>
        <color theme="1"/>
        <rFont val="Calibri"/>
        <family val="2"/>
        <scheme val="minor"/>
      </rPr>
      <t>ة؟</t>
    </r>
  </si>
  <si>
    <r>
      <t xml:space="preserve">التحويلات النقدية </t>
    </r>
    <r>
      <rPr>
        <sz val="11"/>
        <color theme="1"/>
        <rFont val="Calibri"/>
        <family val="2"/>
        <scheme val="minor"/>
      </rPr>
      <t>من المنظمات غير الحكومية أو الوكالات الأخرى</t>
    </r>
  </si>
  <si>
    <r>
      <t xml:space="preserve">الدعم العيني بما في ذلك المساعدات الغذائية </t>
    </r>
    <r>
      <rPr>
        <sz val="11"/>
        <color theme="1"/>
        <rFont val="Calibri"/>
        <family val="2"/>
        <scheme val="minor"/>
      </rPr>
      <t>من المنظمات غير الحكومية أو الوكالات الأخرى</t>
    </r>
  </si>
  <si>
    <r>
      <t xml:space="preserve">During the last 3 months, did your household purchase essential items on </t>
    </r>
    <r>
      <rPr>
        <b/>
        <sz val="11"/>
        <color theme="1"/>
        <rFont val="Calibri"/>
        <family val="2"/>
        <scheme val="minor"/>
      </rPr>
      <t>store</t>
    </r>
    <r>
      <rPr>
        <sz val="11"/>
        <color theme="1"/>
        <rFont val="Calibri"/>
        <family val="2"/>
        <scheme val="minor"/>
      </rPr>
      <t xml:space="preserve"> credit?</t>
    </r>
  </si>
  <si>
    <r>
      <t xml:space="preserve">During the last 3 months, did any children (&lt;15 years old) in the household start working to support the household? 
</t>
    </r>
    <r>
      <rPr>
        <b/>
        <sz val="11"/>
        <color theme="1"/>
        <rFont val="Calibri"/>
        <family val="2"/>
        <scheme val="minor"/>
      </rPr>
      <t>You should not include children who have already been working before 3 months</t>
    </r>
  </si>
  <si>
    <r>
      <t xml:space="preserve">لا، توجد فتيات أقل من </t>
    </r>
    <r>
      <rPr>
        <b/>
        <sz val="11"/>
        <color theme="1"/>
        <rFont val="Calibri"/>
        <family val="2"/>
        <scheme val="minor"/>
      </rPr>
      <t>15</t>
    </r>
    <r>
      <rPr>
        <sz val="11"/>
        <color theme="1"/>
        <rFont val="Calibri"/>
        <family val="2"/>
        <scheme val="minor"/>
      </rPr>
      <t xml:space="preserve"> عامًا في الأسرة ولكنهن متزوجات قبل سن 3 أشهر</t>
    </r>
  </si>
  <si>
    <r>
      <t xml:space="preserve">لا، لا توجد فتيات أقل من </t>
    </r>
    <r>
      <rPr>
        <b/>
        <sz val="11"/>
        <color theme="1"/>
        <rFont val="Calibri"/>
        <family val="2"/>
        <scheme val="minor"/>
      </rPr>
      <t>15</t>
    </r>
    <r>
      <rPr>
        <sz val="11"/>
        <color theme="1"/>
        <rFont val="Calibri"/>
        <family val="2"/>
        <scheme val="minor"/>
      </rPr>
      <t xml:space="preserve"> عامًا في المنزل على الإطلاق</t>
    </r>
  </si>
  <si>
    <r>
      <t xml:space="preserve">What is your relationship to the main breadwinner of the household?
</t>
    </r>
    <r>
      <rPr>
        <sz val="11"/>
        <color rgb="FFFF0000"/>
        <rFont val="Calibri"/>
        <family val="2"/>
        <scheme val="minor"/>
      </rPr>
      <t xml:space="preserve">add a note for the enumerator :
“ Please check this box in case the respondent mentions someone else besides the option above, who is jointly or equally participating in the household income. </t>
    </r>
  </si>
  <si>
    <r>
      <t>ما هي علاقتك بالمعيل</t>
    </r>
    <r>
      <rPr>
        <sz val="11"/>
        <color rgb="FFFF0000"/>
        <rFont val="Calibri"/>
        <family val="2"/>
        <scheme val="minor"/>
      </rPr>
      <t xml:space="preserve"> الرئيسي</t>
    </r>
    <r>
      <rPr>
        <sz val="11"/>
        <color theme="1"/>
        <rFont val="Calibri"/>
        <family val="2"/>
        <scheme val="minor"/>
      </rPr>
      <t xml:space="preserve"> الأسرة؟
</t>
    </r>
    <r>
      <rPr>
        <sz val="11"/>
        <color rgb="FFFF0000"/>
        <rFont val="Calibri"/>
        <family val="2"/>
        <scheme val="minor"/>
      </rPr>
      <t>للباحث: الرجاء وضع علامة في هذه الخانة في حالة وجود أكثر من معيل للأسرة الي جانب احد الخيارات بالأعلى  .</t>
    </r>
  </si>
  <si>
    <t>Refuse to answer</t>
  </si>
  <si>
    <t>رفض الإجابة</t>
  </si>
  <si>
    <t>if 3, skip 206</t>
  </si>
  <si>
    <r>
      <t>How long does it take to go there, get drinking water, and come back?</t>
    </r>
    <r>
      <rPr>
        <sz val="11"/>
        <color rgb="FFFF0000"/>
        <rFont val="Calibri"/>
        <family val="2"/>
        <scheme val="minor"/>
      </rPr>
      <t>(For enumerator: including waiting time)</t>
    </r>
  </si>
  <si>
    <r>
      <t xml:space="preserve">كم من الوقت يستغرقك الذهاب إلى مصدر المياه للحصول على مياه الشرب ومن ثم العودة؟
</t>
    </r>
    <r>
      <rPr>
        <sz val="11"/>
        <color rgb="FFFF0000"/>
        <rFont val="Calibri"/>
        <family val="2"/>
        <scheme val="minor"/>
      </rPr>
      <t>(للباحث: احسب وقت الانتظار)</t>
    </r>
  </si>
  <si>
    <r>
      <t xml:space="preserve">Is there another adult in the household that I can speak to? 
</t>
    </r>
    <r>
      <rPr>
        <sz val="11"/>
        <color rgb="FFFF0000"/>
        <rFont val="Calibri"/>
        <family val="2"/>
        <scheme val="minor"/>
      </rPr>
      <t>Intro added if answer is yes</t>
    </r>
  </si>
  <si>
    <r>
      <t xml:space="preserve">هل يوجد شخص بالغ آخر في المنزل يمكنني التحدث إليه؟
</t>
    </r>
    <r>
      <rPr>
        <sz val="11"/>
        <color rgb="FFFF0000"/>
        <rFont val="Calibri"/>
        <family val="2"/>
        <scheme val="minor"/>
      </rPr>
      <t>اللباحث: اذا نعم : اقرأ المقدمة من جديد</t>
    </r>
  </si>
  <si>
    <r>
      <t xml:space="preserve">Has your household EVER moved from your house since the start of the conflict (since 2014)?
</t>
    </r>
    <r>
      <rPr>
        <sz val="11"/>
        <color rgb="FFFF0000"/>
        <rFont val="Calibri"/>
        <family val="2"/>
        <scheme val="minor"/>
      </rPr>
      <t xml:space="preserve">add a note for enumerators, Please make sure to check “no” if respondent says “not all of us but some” </t>
    </r>
  </si>
  <si>
    <r>
      <t xml:space="preserve">هل انتقلت  أسرتك من منزلك منذ بداية الصراع (منذ 2014)؟
</t>
    </r>
    <r>
      <rPr>
        <sz val="11"/>
        <color rgb="FFFF0000"/>
        <rFont val="Calibri"/>
        <family val="2"/>
        <scheme val="minor"/>
      </rPr>
      <t xml:space="preserve"> ملاحظة للباحث ، يرجى التأكد من تحديد "لا" إذا قال المستجيب "ليس كل افراد الاسرة ولكن البعض"</t>
    </r>
  </si>
  <si>
    <r>
      <t xml:space="preserve">Where is the drinking water collected from?
</t>
    </r>
    <r>
      <rPr>
        <sz val="11"/>
        <color rgb="FFFF0000"/>
        <rFont val="Calibri"/>
        <family val="2"/>
        <scheme val="minor"/>
      </rPr>
      <t>Please read the responses</t>
    </r>
  </si>
  <si>
    <r>
      <t>من أين يتم جلب مياه الشرب؟</t>
    </r>
    <r>
      <rPr>
        <sz val="11"/>
        <color rgb="FFFF0000"/>
        <rFont val="Calibri"/>
        <family val="2"/>
        <scheme val="minor"/>
      </rPr>
      <t xml:space="preserve"> 
ملاحظة للباحث: الرجاء قراء الاجوبة</t>
    </r>
  </si>
  <si>
    <r>
      <t>No</t>
    </r>
    <r>
      <rPr>
        <sz val="11"/>
        <color rgb="FFFF0000"/>
        <rFont val="Calibri"/>
        <family val="2"/>
        <scheme val="minor"/>
      </rPr>
      <t>, but</t>
    </r>
    <r>
      <rPr>
        <sz val="11"/>
        <color theme="1"/>
        <rFont val="Calibri"/>
        <family val="2"/>
        <scheme val="minor"/>
      </rPr>
      <t xml:space="preserve"> water is available most of the time</t>
    </r>
  </si>
  <si>
    <r>
      <t xml:space="preserve">لا، </t>
    </r>
    <r>
      <rPr>
        <sz val="11"/>
        <color rgb="FFFF0000"/>
        <rFont val="Calibri"/>
        <family val="2"/>
        <scheme val="minor"/>
      </rPr>
      <t>لكن</t>
    </r>
    <r>
      <rPr>
        <sz val="11"/>
        <color theme="1"/>
        <rFont val="Calibri"/>
        <family val="2"/>
        <scheme val="minor"/>
      </rPr>
      <t xml:space="preserve"> المياه متوفرة في معظم الأوقات</t>
    </r>
  </si>
  <si>
    <t xml:space="preserve">•	If it is a call back (rather than random), can we add the highlighted part to the intro?  Hello, my name is [name enumerator/operator].  I am calling on behalf of the World Bank. The World Bank is conducting nationwide phone surveys in Yemen to learn about its population’s food security and how you are dealing with these difficult times. We spoke with you a couple of months ago and now we would like to follow up to see how you are doing. </t>
  </si>
  <si>
    <t>إذا كانت إعادة الاتصال (وليست عشوائية) ،  إضافة ا إلى المقدمة: مرحبًا ، اسمي [اسم الباحث ). أنا أتحدث نيابة عن البنك الدولي. يُجري البنك الدولي مسوحات هاتفية على مستوى البلاد في اليمن للتعرف على الأمن الغذائي لسكانه وكيف تتعامل مع هذه الأوقات الصعبة. لقد تحدثنا معك قبل شهرين والآن نود المتابعة لنرى كيف حالك.</t>
  </si>
  <si>
    <t>Q111=Q112+Q113+Q114+Q115?</t>
  </si>
  <si>
    <r>
      <t>Which</t>
    </r>
    <r>
      <rPr>
        <sz val="11"/>
        <color rgb="FFFF0000"/>
        <rFont val="Calibri"/>
        <family val="2"/>
        <scheme val="minor"/>
      </rPr>
      <t xml:space="preserve"> district  </t>
    </r>
    <r>
      <rPr>
        <sz val="11"/>
        <color theme="1"/>
        <rFont val="Calibri"/>
        <family val="2"/>
        <scheme val="minor"/>
      </rPr>
      <t xml:space="preserve">did your household </t>
    </r>
    <r>
      <rPr>
        <sz val="11"/>
        <color rgb="FFFF0000"/>
        <rFont val="Calibri"/>
        <family val="2"/>
        <scheme val="minor"/>
      </rPr>
      <t>originally</t>
    </r>
    <r>
      <rPr>
        <sz val="11"/>
        <color theme="1"/>
        <rFont val="Calibri"/>
        <family val="2"/>
        <scheme val="minor"/>
      </rPr>
      <t xml:space="preserve"> move from?</t>
    </r>
  </si>
  <si>
    <r>
      <t xml:space="preserve">ما هي المنطقة التي انتقلت منها أسرتك </t>
    </r>
    <r>
      <rPr>
        <b/>
        <sz val="11"/>
        <color theme="1"/>
        <rFont val="Calibri"/>
        <family val="2"/>
        <scheme val="minor"/>
      </rPr>
      <t>ف</t>
    </r>
    <r>
      <rPr>
        <b/>
        <sz val="11"/>
        <color rgb="FFFF0000"/>
        <rFont val="Calibri"/>
        <family val="2"/>
        <scheme val="minor"/>
      </rPr>
      <t>ي الأصل</t>
    </r>
    <r>
      <rPr>
        <sz val="11"/>
        <color theme="1"/>
        <rFont val="Calibri"/>
        <family val="2"/>
        <scheme val="minor"/>
      </rPr>
      <t>؟</t>
    </r>
  </si>
  <si>
    <r>
      <t xml:space="preserve">Why did your household choose </t>
    </r>
    <r>
      <rPr>
        <sz val="11"/>
        <color rgb="FFFF0000"/>
        <rFont val="Calibri"/>
        <family val="2"/>
        <scheme val="minor"/>
      </rPr>
      <t>the most recent/current</t>
    </r>
    <r>
      <rPr>
        <sz val="11"/>
        <color theme="1"/>
        <rFont val="Calibri"/>
        <family val="2"/>
        <scheme val="minor"/>
      </rPr>
      <t xml:space="preserve"> place of displacement?</t>
    </r>
  </si>
  <si>
    <r>
      <t>لماذا اختارت أسرتك مكان النزوح</t>
    </r>
    <r>
      <rPr>
        <b/>
        <sz val="11"/>
        <color theme="1"/>
        <rFont val="Calibri"/>
        <family val="2"/>
        <scheme val="minor"/>
      </rPr>
      <t xml:space="preserve"> </t>
    </r>
    <r>
      <rPr>
        <b/>
        <sz val="11"/>
        <color rgb="FFFF0000"/>
        <rFont val="Calibri"/>
        <family val="2"/>
        <scheme val="minor"/>
      </rPr>
      <t>الأحدث / الحالي</t>
    </r>
    <r>
      <rPr>
        <sz val="11"/>
        <color theme="1"/>
        <rFont val="Calibri"/>
        <family val="2"/>
        <scheme val="minor"/>
      </rPr>
      <t>؟</t>
    </r>
  </si>
  <si>
    <r>
      <t xml:space="preserve">What is the main source of drinking water for members of your household?
</t>
    </r>
    <r>
      <rPr>
        <b/>
        <sz val="11"/>
        <color rgb="FFFF0000"/>
        <rFont val="Calibri"/>
        <family val="2"/>
        <scheme val="minor"/>
      </rPr>
      <t>Do not read the responses</t>
    </r>
    <r>
      <rPr>
        <b/>
        <sz val="11"/>
        <color theme="1"/>
        <rFont val="Calibri"/>
        <family val="2"/>
        <scheme val="minor"/>
      </rPr>
      <t>, but verify with the respondent after you have identified the source based on their answer.</t>
    </r>
    <r>
      <rPr>
        <sz val="11"/>
        <color theme="1"/>
        <rFont val="Calibri"/>
        <family val="2"/>
        <scheme val="minor"/>
      </rPr>
      <t xml:space="preserve">
</t>
    </r>
    <r>
      <rPr>
        <i/>
        <sz val="11"/>
        <color theme="1"/>
        <rFont val="Calibri"/>
        <family val="2"/>
        <scheme val="minor"/>
      </rPr>
      <t>The source refers to the point from which water
is collected (for example the tap or borehole/well/spring) and not the
origin of the water supplied (for example surface water or groundwater). Please see the definitions of the different sources at the end of the moduleز</t>
    </r>
    <r>
      <rPr>
        <b/>
        <i/>
        <sz val="11"/>
        <color theme="1"/>
        <rFont val="Calibri"/>
        <family val="2"/>
        <scheme val="minor"/>
      </rPr>
      <t xml:space="preserve"> Please read the responses</t>
    </r>
  </si>
  <si>
    <r>
      <t xml:space="preserve">ما هو المصدر الرئيسي لمياه الشرب لأفراد أسرتك؟ </t>
    </r>
    <r>
      <rPr>
        <sz val="11"/>
        <color rgb="FFFF0000"/>
        <rFont val="Calibri"/>
        <family val="2"/>
        <scheme val="minor"/>
      </rPr>
      <t>لا</t>
    </r>
    <r>
      <rPr>
        <b/>
        <sz val="11"/>
        <color rgb="FFFF0000"/>
        <rFont val="Calibri"/>
        <family val="2"/>
        <scheme val="minor"/>
      </rPr>
      <t xml:space="preserve">اتقرأ الردود </t>
    </r>
    <r>
      <rPr>
        <b/>
        <sz val="11"/>
        <color theme="1"/>
        <rFont val="Calibri"/>
        <family val="2"/>
        <scheme val="minor"/>
      </rPr>
      <t>، ولكن تحقق مع المستجيب بعد أن تحدد امصدر بناءً على إجابته.</t>
    </r>
    <r>
      <rPr>
        <sz val="11"/>
        <color theme="1"/>
        <rFont val="Calibri"/>
        <family val="2"/>
        <scheme val="minor"/>
      </rPr>
      <t xml:space="preserve">
</t>
    </r>
    <r>
      <rPr>
        <b/>
        <sz val="11"/>
        <color theme="1"/>
        <rFont val="Calibri"/>
        <family val="2"/>
        <scheme val="minor"/>
      </rPr>
      <t>المصدر:  يقصد بذلك  الموقع</t>
    </r>
    <r>
      <rPr>
        <sz val="11"/>
        <color theme="1"/>
        <rFont val="Calibri"/>
        <family val="2"/>
        <scheme val="minor"/>
      </rPr>
      <t xml:space="preserve"> التي يؤخذ منه الماء
(على سبيل المثال الصنبور (الحنفيه) أو البئر / العين - غيل) وليس مصدر المياه الأساسي (على سبيل المثال المياه السطحية أو الجوفية). يرجى الاطلاع على تعريفات المصادر المختلفة في نهاية الوحدة. </t>
    </r>
    <r>
      <rPr>
        <b/>
        <sz val="11"/>
        <color theme="1"/>
        <rFont val="Calibri"/>
        <family val="2"/>
        <scheme val="minor"/>
      </rPr>
      <t>يرجى قراءة الردود</t>
    </r>
  </si>
  <si>
    <t xml:space="preserve">خلال الشهر الماضي، أي من التحديات التالية واجهتك في الحصول على مياه الشرب؟
ردود متعددة ممكنة
</t>
  </si>
  <si>
    <t>أضف قيودًا بحيث يتعذر تحديد:لا توجد تحديات بالإضافة إلى الخيارات الأخرى</t>
  </si>
  <si>
    <t>Add restriction so that it is impossible to select no challenges as well as other options</t>
  </si>
  <si>
    <r>
      <t xml:space="preserve">Over the last month, which of the following challenges have you faced in accessing drinking water?
</t>
    </r>
    <r>
      <rPr>
        <i/>
        <sz val="11"/>
        <color theme="1"/>
        <rFont val="Calibri"/>
        <family val="2"/>
        <scheme val="minor"/>
      </rPr>
      <t xml:space="preserve">Multiple response possible
</t>
    </r>
  </si>
  <si>
    <t>restriction should be less or equal to 31</t>
  </si>
  <si>
    <r>
      <t xml:space="preserve">كم عدد الأيام التي توفرت فيها  الكهرباء لمدة ساعة واحدة على الأقل خلال الثلاثين يومًا الماضية؟ </t>
    </r>
    <r>
      <rPr>
        <sz val="11"/>
        <color rgb="FFFF0000"/>
        <rFont val="Calibri"/>
        <family val="2"/>
        <scheme val="minor"/>
      </rPr>
      <t>قد يكون هذا من مصادر متعددة.</t>
    </r>
  </si>
  <si>
    <r>
      <t>How many days was the electricity available for at least ONE HOUR during the past 30 days? This could be from</t>
    </r>
    <r>
      <rPr>
        <sz val="11"/>
        <color rgb="FFFF0000"/>
        <rFont val="Calibri"/>
        <family val="2"/>
        <scheme val="minor"/>
      </rPr>
      <t xml:space="preserve"> multiple sources including secondary source</t>
    </r>
  </si>
  <si>
    <r>
      <t xml:space="preserve">في الأيام التي كان لديك فيها ساعة واحدة على الأقل من الكهرباء خلال الثلاثين يومًا الماضية،                                    كم ساعة في اليوم كانت الكهرباء متوفرة (في المتوسط)؟ قد يكون هذا من مصادر متعددة. </t>
    </r>
    <r>
      <rPr>
        <sz val="11"/>
        <color rgb="FFFF0000"/>
        <rFont val="Calibri"/>
        <family val="2"/>
        <scheme val="minor"/>
      </rPr>
      <t>والمصدر الثانوي</t>
    </r>
  </si>
  <si>
    <r>
      <t xml:space="preserve">should not be possible to select </t>
    </r>
    <r>
      <rPr>
        <sz val="12"/>
        <color rgb="FFFF0000"/>
        <rFont val="Calibri"/>
        <family val="2"/>
        <scheme val="minor"/>
      </rPr>
      <t xml:space="preserve">لا يوجد مصدر دخل اخر </t>
    </r>
    <r>
      <rPr>
        <sz val="12"/>
        <color rgb="FFFF0000"/>
        <rFont val="Helvetica Neue"/>
      </rPr>
      <t>and any other option</t>
    </r>
  </si>
  <si>
    <r>
      <t xml:space="preserve">From your household's income sources, can you rank the three most important source over the last 3 months? This could include wages, sale of crops, remittances, support from family or friends…
</t>
    </r>
    <r>
      <rPr>
        <sz val="11"/>
        <color rgb="FFFF0000"/>
        <rFont val="Calibri"/>
        <family val="2"/>
        <scheme val="minor"/>
      </rPr>
      <t>SHOULD RECORD THREE IN ORDER OF IMPORTANCE</t>
    </r>
  </si>
  <si>
    <r>
      <t xml:space="preserve">"من بين مصادر دخل أسرتك، هل يمكنك تصنيف أهم ثلاثة مصادر خلال الأشهر الثلاثة الماضية؟ ويمكن أن يشمل ذلك الأجور، وبيع المحاصيل، والتحويلات المالية، والدعم من العائلة أو الأصدقاء ...
</t>
    </r>
    <r>
      <rPr>
        <sz val="16"/>
        <color rgb="FFFF0000"/>
        <rFont val="Calibri (Body)"/>
      </rPr>
      <t xml:space="preserve">ينبغي تصنيف المصادر الثلاثة حسب الأهمية </t>
    </r>
    <r>
      <rPr>
        <sz val="16"/>
        <color theme="1"/>
        <rFont val="Calibri (Body)"/>
      </rPr>
      <t xml:space="preserve">"
</t>
    </r>
  </si>
  <si>
    <t>نعم ، ولكن ليس لتخفيف العبء المالي</t>
  </si>
  <si>
    <t>Q503 to 508: repeat  the intro text so that the enumerator can see it</t>
  </si>
  <si>
    <t>Q501=1, then skip to Q503</t>
  </si>
  <si>
    <r>
      <t xml:space="preserve">No, I cannot work (disabled, retired, student, too young, </t>
    </r>
    <r>
      <rPr>
        <sz val="11"/>
        <color rgb="FFFF0000"/>
        <rFont val="Calibri"/>
        <family val="2"/>
        <scheme val="minor"/>
      </rPr>
      <t>women</t>
    </r>
    <r>
      <rPr>
        <sz val="11"/>
        <color theme="1"/>
        <rFont val="Calibri"/>
        <family val="2"/>
        <scheme val="minor"/>
      </rPr>
      <t>)</t>
    </r>
  </si>
  <si>
    <t>نعم ، العمل بأجر</t>
  </si>
  <si>
    <t>نعم ، العمل بدون أجر</t>
  </si>
  <si>
    <t>لا ، أنا زوجة منزل</t>
  </si>
  <si>
    <t>لا لكني أبحث عن عمل (عاطل عن العمل)</t>
  </si>
  <si>
    <t>لا ، سبب آخر (يرجى التحديد)</t>
  </si>
  <si>
    <r>
      <t>لا ، لا أستطيع العمل (اعاقة ، متقاعد ، طالب ، صغير جدا ،</t>
    </r>
    <r>
      <rPr>
        <sz val="11"/>
        <color rgb="FFFF0000"/>
        <rFont val="Calibri"/>
        <family val="2"/>
        <scheme val="minor"/>
      </rPr>
      <t xml:space="preserve"> امرأة</t>
    </r>
    <r>
      <rPr>
        <sz val="11"/>
        <color theme="1"/>
        <rFont val="Calibri"/>
        <family val="2"/>
        <scheme val="minor"/>
      </rPr>
      <t>)</t>
    </r>
  </si>
  <si>
    <r>
      <rPr>
        <sz val="11"/>
        <color rgb="FFFF0000"/>
        <rFont val="Calibri"/>
        <family val="2"/>
        <scheme val="minor"/>
      </rPr>
      <t>من</t>
    </r>
    <r>
      <rPr>
        <sz val="11"/>
        <color theme="1"/>
        <rFont val="Calibri"/>
        <family val="2"/>
        <scheme val="minor"/>
      </rPr>
      <t xml:space="preserve"> مكان آخر</t>
    </r>
  </si>
  <si>
    <r>
      <rPr>
        <sz val="11"/>
        <color rgb="FFFF0000"/>
        <rFont val="Calibri"/>
        <family val="2"/>
        <scheme val="minor"/>
      </rPr>
      <t>من</t>
    </r>
    <r>
      <rPr>
        <sz val="11"/>
        <color theme="1"/>
        <rFont val="Calibri"/>
        <family val="2"/>
        <scheme val="minor"/>
      </rPr>
      <t xml:space="preserve"> أرض خاصة  (ساحة، قطعة أرض)</t>
    </r>
    <r>
      <rPr>
        <sz val="11"/>
        <color rgb="FFFF0000"/>
        <rFont val="Calibri"/>
        <family val="2"/>
        <scheme val="minor"/>
      </rPr>
      <t xml:space="preserve"> للأسرتك</t>
    </r>
  </si>
  <si>
    <r>
      <rPr>
        <sz val="11"/>
        <color rgb="FFFF0000"/>
        <rFont val="Calibri"/>
        <family val="2"/>
        <scheme val="minor"/>
      </rPr>
      <t>من</t>
    </r>
    <r>
      <rPr>
        <sz val="11"/>
        <color theme="1"/>
        <rFont val="Calibri"/>
        <family val="2"/>
        <scheme val="minor"/>
      </rPr>
      <t xml:space="preserve"> المسكن الخاص</t>
    </r>
  </si>
  <si>
    <r>
      <t xml:space="preserve">Who usually goes to this source to fetch drinking water for your household?
</t>
    </r>
    <r>
      <rPr>
        <i/>
        <sz val="11"/>
        <color theme="1"/>
        <rFont val="Calibri"/>
        <family val="2"/>
        <scheme val="minor"/>
      </rPr>
      <t xml:space="preserve"> </t>
    </r>
    <r>
      <rPr>
        <i/>
        <sz val="11"/>
        <color rgb="FFFF0000"/>
        <rFont val="Calibri"/>
        <family val="2"/>
        <scheme val="minor"/>
      </rPr>
      <t>Select the individual primarily responsible for water collection or who usually collects water most of the time</t>
    </r>
    <r>
      <rPr>
        <i/>
        <sz val="11"/>
        <color theme="1"/>
        <rFont val="Calibri"/>
        <family val="2"/>
        <scheme val="minor"/>
      </rPr>
      <t>.</t>
    </r>
  </si>
  <si>
    <r>
      <t xml:space="preserve">من يذهب عادة إلى هذا المصدر لجلب مياه الشرب لأسرتك؟
</t>
    </r>
    <r>
      <rPr>
        <i/>
        <sz val="11"/>
        <color rgb="FFFF0000"/>
        <rFont val="Calibri"/>
        <family val="2"/>
        <scheme val="minor"/>
      </rPr>
      <t>حدد الشخص المسؤول بشكل أساسي عن جمع المياه أو الشخص الذي يجمع المياه عادةً في معظم الأوقات</t>
    </r>
  </si>
  <si>
    <t>Water source is too far away</t>
  </si>
  <si>
    <t>مصدر المياه بعيد جدًا</t>
  </si>
  <si>
    <r>
      <t>ل</t>
    </r>
    <r>
      <rPr>
        <sz val="11"/>
        <color rgb="FFFF0000"/>
        <rFont val="Calibri"/>
        <family val="2"/>
        <scheme val="minor"/>
      </rPr>
      <t>ا يمكن الشراء عن طريق الدين او السلف</t>
    </r>
  </si>
  <si>
    <t xml:space="preserve"> الاعتماد على مساعدة الأصدقاء أو الأقارب؟</t>
  </si>
  <si>
    <t>Rely on help from friends or relatives?</t>
  </si>
  <si>
    <t>تقليل كمية الوجبة?</t>
  </si>
  <si>
    <t>During the last 3 months, did anyone in your household undertake high risk work?</t>
  </si>
  <si>
    <t>18-24 years</t>
  </si>
  <si>
    <t>25-34 years</t>
  </si>
  <si>
    <t>35-64 years</t>
  </si>
  <si>
    <t>65 years +</t>
  </si>
  <si>
    <t>1. Introduction  - Demography</t>
  </si>
  <si>
    <t>No education or lower than first level</t>
  </si>
  <si>
    <t>Completed elementary/primary or pre-high school</t>
  </si>
  <si>
    <t>High school</t>
  </si>
  <si>
    <t>Higher</t>
  </si>
  <si>
    <t>Other</t>
  </si>
  <si>
    <t>1-5 members</t>
  </si>
  <si>
    <t>6-7 members</t>
  </si>
  <si>
    <t>8-10 members</t>
  </si>
  <si>
    <t>11 members +</t>
  </si>
  <si>
    <t>8 members +</t>
  </si>
  <si>
    <t>2019-2022</t>
  </si>
  <si>
    <t>No/Yes</t>
  </si>
  <si>
    <t>Cash transfers from NGOs or other agencies</t>
  </si>
  <si>
    <t>In-kind support including food assistance from NGOs or other agencies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</si>
</sst>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sz val="10"/>
      <name val="Arial"/>
      <family val="2"/>
    </font>
    <font>
      <b/>
      <sz val="11"/>
      <color theme="1"/>
      <name val="Calibri"/>
      <family val="2"/>
      <scheme val="minor"/>
    </font>
    <font>
      <sz val="11"/>
      <color theme="1"/>
      <name val="Calibri"/>
      <family val="2"/>
    </font>
    <font>
      <sz val="11"/>
      <color theme="1"/>
      <name val="Calibri"/>
      <family val="2"/>
      <scheme val="minor"/>
    </font>
    <font>
      <sz val="16"/>
      <color theme="1"/>
      <name val="Calibri (Body)"/>
    </font>
    <font>
      <i/>
      <sz val="11"/>
      <color theme="1"/>
      <name val="Calibri"/>
      <family val="2"/>
      <scheme val="minor"/>
    </font>
    <font>
      <b/>
      <sz val="14"/>
      <color theme="1"/>
      <name val="Calibri"/>
      <family val="2"/>
      <scheme val="minor"/>
    </font>
    <font>
      <b/>
      <i/>
      <sz val="11"/>
      <color theme="1"/>
      <name val="Calibri"/>
      <family val="2"/>
      <scheme val="minor"/>
    </font>
    <font>
      <u/>
      <sz val="11"/>
      <color theme="1"/>
      <name val="Calibri"/>
      <family val="2"/>
      <scheme val="minor"/>
    </font>
    <font>
      <sz val="11"/>
      <color rgb="FFFF0000"/>
      <name val="Calibri"/>
      <family val="2"/>
      <scheme val="minor"/>
    </font>
    <font>
      <b/>
      <sz val="11"/>
      <color rgb="FFFF0000"/>
      <name val="Calibri"/>
      <family val="2"/>
      <scheme val="minor"/>
    </font>
    <font>
      <sz val="12"/>
      <color rgb="FFFF0000"/>
      <name val="Calibri"/>
      <family val="2"/>
      <scheme val="minor"/>
    </font>
    <font>
      <sz val="12"/>
      <color rgb="FFFF0000"/>
      <name val="Helvetica Neue"/>
    </font>
    <font>
      <sz val="16"/>
      <color rgb="FFFF0000"/>
      <name val="Calibri (Body)"/>
    </font>
    <font>
      <i/>
      <sz val="11"/>
      <color rgb="FFFF0000"/>
      <name val="Calibri"/>
      <family val="2"/>
      <scheme val="minor"/>
    </font>
    <font>
      <sz val="9"/>
      <name val="Courier New"/>
      <family val="3"/>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FFC0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xf numFmtId="0" fontId="1" fillId="0" borderId="0"/>
  </cellStyleXfs>
  <cellXfs count="198">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vertical="center"/>
    </xf>
    <xf numFmtId="0" fontId="2" fillId="0" borderId="5" xfId="0" applyFont="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2" fillId="0" borderId="1" xfId="0" applyFont="1" applyBorder="1"/>
    <xf numFmtId="0" fontId="2" fillId="0" borderId="5" xfId="0" applyFont="1" applyBorder="1" applyAlignment="1">
      <alignment horizontal="center"/>
    </xf>
    <xf numFmtId="0" fontId="2" fillId="0" borderId="0" xfId="0" applyFont="1" applyAlignment="1">
      <alignment horizontal="center" vertical="top"/>
    </xf>
    <xf numFmtId="0" fontId="2" fillId="0" borderId="7" xfId="0" applyFont="1" applyBorder="1" applyAlignment="1">
      <alignment horizontal="center"/>
    </xf>
    <xf numFmtId="0" fontId="6" fillId="0" borderId="1" xfId="0" applyFont="1" applyBorder="1"/>
    <xf numFmtId="0" fontId="3" fillId="0" borderId="3" xfId="0" applyFont="1" applyBorder="1" applyAlignment="1">
      <alignment horizontal="left" vertical="center"/>
    </xf>
    <xf numFmtId="0" fontId="3" fillId="0" borderId="1" xfId="0" applyFont="1" applyBorder="1" applyAlignment="1">
      <alignment horizontal="left" vertical="center"/>
    </xf>
    <xf numFmtId="0" fontId="2" fillId="0" borderId="0" xfId="0" applyFont="1" applyAlignment="1">
      <alignment horizontal="center" vertical="top" wrapText="1"/>
    </xf>
    <xf numFmtId="0" fontId="2" fillId="0" borderId="0" xfId="0" applyFont="1" applyAlignment="1">
      <alignment horizontal="right" wrapText="1"/>
    </xf>
    <xf numFmtId="0" fontId="2" fillId="0" borderId="5" xfId="0" applyFont="1" applyBorder="1" applyAlignment="1">
      <alignment horizontal="center" vertical="top"/>
    </xf>
    <xf numFmtId="0" fontId="2" fillId="0" borderId="4" xfId="0" applyFont="1" applyBorder="1"/>
    <xf numFmtId="0" fontId="2" fillId="0" borderId="6" xfId="0" applyFont="1" applyBorder="1"/>
    <xf numFmtId="0" fontId="2" fillId="0" borderId="5" xfId="0" applyFont="1" applyBorder="1" applyAlignment="1">
      <alignment horizontal="center" vertical="top" wrapText="1"/>
    </xf>
    <xf numFmtId="0" fontId="2" fillId="0" borderId="5" xfId="0" applyFont="1" applyBorder="1" applyAlignment="1">
      <alignment vertical="center" wrapText="1"/>
    </xf>
    <xf numFmtId="0" fontId="0" fillId="0" borderId="0" xfId="0" applyAlignment="1">
      <alignment wrapText="1"/>
    </xf>
    <xf numFmtId="0" fontId="7" fillId="0" borderId="0" xfId="0" applyFont="1" applyAlignment="1">
      <alignment horizontal="center" vertical="center"/>
    </xf>
    <xf numFmtId="0" fontId="0" fillId="0" borderId="0" xfId="0" applyAlignment="1">
      <alignment horizontal="left" vertical="center" wrapText="1"/>
    </xf>
    <xf numFmtId="0" fontId="0" fillId="0" borderId="0" xfId="0" applyAlignment="1">
      <alignment vertical="center" wrapText="1"/>
    </xf>
    <xf numFmtId="0" fontId="0" fillId="0" borderId="3" xfId="0" applyBorder="1" applyAlignment="1">
      <alignment horizontal="left" vertical="top" wrapText="1"/>
    </xf>
    <xf numFmtId="0" fontId="0" fillId="0" borderId="3" xfId="0" applyBorder="1" applyAlignment="1">
      <alignment wrapText="1"/>
    </xf>
    <xf numFmtId="0" fontId="0" fillId="0" borderId="4" xfId="0" applyBorder="1" applyAlignment="1">
      <alignment vertical="center" wrapText="1"/>
    </xf>
    <xf numFmtId="0" fontId="0" fillId="0" borderId="1" xfId="0" applyBorder="1" applyAlignment="1">
      <alignment horizontal="left" vertical="center" wrapText="1"/>
    </xf>
    <xf numFmtId="0" fontId="0" fillId="0" borderId="1" xfId="0" applyBorder="1" applyAlignment="1">
      <alignment wrapText="1"/>
    </xf>
    <xf numFmtId="0" fontId="0" fillId="0" borderId="6" xfId="0" applyBorder="1" applyAlignment="1">
      <alignment vertical="center" wrapText="1"/>
    </xf>
    <xf numFmtId="0" fontId="0" fillId="0" borderId="6" xfId="0" applyBorder="1" applyAlignment="1">
      <alignment horizontal="right" vertical="center" wrapText="1"/>
    </xf>
    <xf numFmtId="0" fontId="0" fillId="0" borderId="0" xfId="0" applyAlignment="1">
      <alignment horizontal="left" wrapText="1"/>
    </xf>
    <xf numFmtId="0" fontId="0" fillId="0" borderId="1" xfId="0" applyBorder="1" applyAlignment="1">
      <alignment vertical="center" wrapText="1"/>
    </xf>
    <xf numFmtId="0" fontId="0" fillId="0" borderId="6" xfId="0"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top" wrapText="1"/>
    </xf>
    <xf numFmtId="0" fontId="0" fillId="0" borderId="6" xfId="0" applyBorder="1" applyAlignment="1">
      <alignment horizontal="right" vertical="top" wrapText="1"/>
    </xf>
    <xf numFmtId="0" fontId="0" fillId="0" borderId="1" xfId="0" applyBorder="1" applyAlignment="1">
      <alignment horizontal="right" vertical="center" wrapText="1"/>
    </xf>
    <xf numFmtId="0" fontId="0" fillId="3" borderId="0" xfId="0" applyFill="1" applyAlignment="1">
      <alignment vertical="center" wrapText="1"/>
    </xf>
    <xf numFmtId="0" fontId="0" fillId="0" borderId="1" xfId="0" applyBorder="1" applyAlignment="1">
      <alignment vertical="top" wrapText="1"/>
    </xf>
    <xf numFmtId="0" fontId="2" fillId="0" borderId="1" xfId="0" applyFont="1" applyBorder="1" applyAlignment="1">
      <alignment wrapText="1"/>
    </xf>
    <xf numFmtId="0" fontId="2" fillId="0" borderId="6" xfId="0" applyFont="1" applyBorder="1" applyAlignment="1">
      <alignment vertical="center" wrapText="1"/>
    </xf>
    <xf numFmtId="0" fontId="2" fillId="0" borderId="1" xfId="0" applyFont="1" applyBorder="1" applyAlignment="1">
      <alignment vertical="top" wrapText="1"/>
    </xf>
    <xf numFmtId="0" fontId="0" fillId="0" borderId="8" xfId="0" applyBorder="1" applyAlignment="1">
      <alignment wrapText="1"/>
    </xf>
    <xf numFmtId="0" fontId="0" fillId="0" borderId="8" xfId="0" applyBorder="1" applyAlignment="1">
      <alignment vertical="top" wrapText="1"/>
    </xf>
    <xf numFmtId="0" fontId="2" fillId="0" borderId="8" xfId="0" applyFont="1" applyBorder="1" applyAlignment="1">
      <alignment vertical="top" wrapText="1"/>
    </xf>
    <xf numFmtId="0" fontId="2" fillId="0" borderId="9" xfId="0" applyFont="1" applyBorder="1" applyAlignment="1">
      <alignment vertical="center" wrapText="1"/>
    </xf>
    <xf numFmtId="0" fontId="7" fillId="0" borderId="0" xfId="0" applyFont="1" applyAlignment="1">
      <alignment vertical="center"/>
    </xf>
    <xf numFmtId="0" fontId="0" fillId="0" borderId="0" xfId="0" applyAlignment="1">
      <alignment horizontal="right" wrapText="1"/>
    </xf>
    <xf numFmtId="0" fontId="0" fillId="0" borderId="0" xfId="0" applyAlignment="1">
      <alignment horizontal="right"/>
    </xf>
    <xf numFmtId="0" fontId="0" fillId="0" borderId="3" xfId="0" applyBorder="1" applyAlignment="1">
      <alignment horizontal="right"/>
    </xf>
    <xf numFmtId="0" fontId="0" fillId="0" borderId="4" xfId="0" applyBorder="1" applyAlignment="1">
      <alignment wrapText="1"/>
    </xf>
    <xf numFmtId="0" fontId="0" fillId="0" borderId="1" xfId="0" applyBorder="1"/>
    <xf numFmtId="0" fontId="0" fillId="0" borderId="1" xfId="0" applyBorder="1" applyAlignment="1">
      <alignment horizontal="right"/>
    </xf>
    <xf numFmtId="0" fontId="0" fillId="0" borderId="6" xfId="0" applyBorder="1"/>
    <xf numFmtId="0" fontId="0" fillId="0" borderId="1" xfId="0" applyBorder="1" applyAlignment="1">
      <alignment vertical="center"/>
    </xf>
    <xf numFmtId="0" fontId="0" fillId="0" borderId="1" xfId="0" applyBorder="1" applyAlignment="1">
      <alignment horizontal="right" vertical="center"/>
    </xf>
    <xf numFmtId="0" fontId="0" fillId="0" borderId="1" xfId="0" applyBorder="1" applyAlignment="1">
      <alignment horizontal="left" vertical="center"/>
    </xf>
    <xf numFmtId="0" fontId="0" fillId="0" borderId="1" xfId="4" applyFont="1" applyBorder="1" applyAlignment="1">
      <alignment horizontal="left" wrapText="1"/>
    </xf>
    <xf numFmtId="0" fontId="0" fillId="0" borderId="8" xfId="0" applyBorder="1"/>
    <xf numFmtId="0" fontId="0" fillId="0" borderId="8" xfId="0" applyBorder="1" applyAlignment="1">
      <alignment horizontal="right"/>
    </xf>
    <xf numFmtId="0" fontId="7" fillId="0" borderId="0" xfId="0" applyFont="1" applyAlignment="1">
      <alignment horizontal="left" vertical="top"/>
    </xf>
    <xf numFmtId="0" fontId="0" fillId="0" borderId="3" xfId="0" applyBorder="1"/>
    <xf numFmtId="0" fontId="2" fillId="0" borderId="1" xfId="0" applyFont="1" applyBorder="1" applyAlignment="1">
      <alignment horizontal="right"/>
    </xf>
    <xf numFmtId="0" fontId="0" fillId="0" borderId="1" xfId="1" applyFont="1" applyBorder="1" applyAlignment="1" applyProtection="1">
      <alignment vertical="top" wrapText="1" readingOrder="1"/>
      <protection locked="0"/>
    </xf>
    <xf numFmtId="0" fontId="0" fillId="0" borderId="1" xfId="5" applyFont="1" applyBorder="1"/>
    <xf numFmtId="0" fontId="0" fillId="0" borderId="1" xfId="5" applyFont="1" applyBorder="1" applyAlignment="1">
      <alignment vertical="center"/>
    </xf>
    <xf numFmtId="0" fontId="0" fillId="0" borderId="1" xfId="1" quotePrefix="1" applyFont="1" applyBorder="1" applyAlignment="1" applyProtection="1">
      <alignment vertical="top" wrapText="1" readingOrder="1"/>
      <protection locked="0"/>
    </xf>
    <xf numFmtId="0" fontId="2" fillId="0" borderId="1" xfId="1" applyFont="1" applyBorder="1" applyAlignment="1" applyProtection="1">
      <alignment horizontal="center" vertical="center" wrapText="1" readingOrder="1"/>
      <protection locked="0"/>
    </xf>
    <xf numFmtId="0" fontId="2" fillId="0" borderId="1" xfId="1" applyFont="1" applyBorder="1" applyAlignment="1" applyProtection="1">
      <alignment horizontal="center" readingOrder="1"/>
      <protection locked="0"/>
    </xf>
    <xf numFmtId="0" fontId="0" fillId="0" borderId="6" xfId="0" applyBorder="1" applyAlignment="1">
      <alignment vertical="top" wrapText="1"/>
    </xf>
    <xf numFmtId="0" fontId="0" fillId="0" borderId="6" xfId="0" applyBorder="1" applyAlignment="1">
      <alignment wrapText="1"/>
    </xf>
    <xf numFmtId="0" fontId="2" fillId="0" borderId="1" xfId="1" applyFont="1" applyBorder="1" applyAlignment="1" applyProtection="1">
      <alignment vertical="center" wrapText="1" readingOrder="1"/>
      <protection locked="0"/>
    </xf>
    <xf numFmtId="0" fontId="0" fillId="0" borderId="8" xfId="5" applyFont="1" applyBorder="1"/>
    <xf numFmtId="0" fontId="0" fillId="0" borderId="0" xfId="0" applyAlignment="1">
      <alignment horizontal="right" vertical="top" wrapText="1" readingOrder="2"/>
    </xf>
    <xf numFmtId="0" fontId="0" fillId="0" borderId="0" xfId="0" applyAlignment="1">
      <alignment horizontal="center" vertical="center"/>
    </xf>
    <xf numFmtId="0" fontId="0" fillId="2" borderId="1" xfId="0" applyFill="1" applyBorder="1"/>
    <xf numFmtId="0" fontId="0" fillId="2" borderId="1" xfId="0" applyFill="1" applyBorder="1" applyAlignment="1">
      <alignment wrapText="1"/>
    </xf>
    <xf numFmtId="0" fontId="0" fillId="2" borderId="1" xfId="0" applyFill="1" applyBorder="1" applyAlignment="1">
      <alignment wrapText="1" readingOrder="2"/>
    </xf>
    <xf numFmtId="0" fontId="0" fillId="0" borderId="9" xfId="0" applyBorder="1"/>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5" xfId="0" applyBorder="1"/>
    <xf numFmtId="0" fontId="0" fillId="0" borderId="1" xfId="0" applyBorder="1" applyAlignment="1">
      <alignment horizontal="right" readingOrder="2"/>
    </xf>
    <xf numFmtId="0" fontId="0" fillId="0" borderId="0" xfId="0" applyAlignment="1">
      <alignment horizontal="center" vertical="center" wrapText="1"/>
    </xf>
    <xf numFmtId="0" fontId="0" fillId="0" borderId="0" xfId="0" quotePrefix="1" applyAlignment="1">
      <alignment horizontal="center" vertical="center" wrapText="1"/>
    </xf>
    <xf numFmtId="0" fontId="0" fillId="0" borderId="8" xfId="0" applyBorder="1" applyAlignment="1">
      <alignment horizontal="left"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right" vertical="center" wrapText="1"/>
    </xf>
    <xf numFmtId="0" fontId="10" fillId="0" borderId="19" xfId="0" applyFont="1" applyBorder="1" applyAlignment="1">
      <alignment wrapText="1"/>
    </xf>
    <xf numFmtId="0" fontId="10" fillId="0" borderId="1" xfId="0" applyFont="1" applyBorder="1"/>
    <xf numFmtId="0" fontId="10" fillId="0" borderId="1" xfId="0" applyFont="1" applyBorder="1" applyAlignment="1">
      <alignment horizontal="right"/>
    </xf>
    <xf numFmtId="0" fontId="10" fillId="0" borderId="0" xfId="0" applyFont="1"/>
    <xf numFmtId="0" fontId="11" fillId="0" borderId="1" xfId="0" applyFont="1" applyBorder="1" applyAlignment="1">
      <alignment horizontal="right"/>
    </xf>
    <xf numFmtId="0" fontId="11" fillId="0" borderId="1" xfId="0" applyFont="1" applyBorder="1"/>
    <xf numFmtId="0" fontId="11" fillId="0" borderId="2" xfId="0" applyFont="1" applyBorder="1" applyAlignment="1">
      <alignment horizontal="center" vertical="center" wrapText="1"/>
    </xf>
    <xf numFmtId="0" fontId="10" fillId="0" borderId="0" xfId="0" applyFont="1" applyAlignment="1">
      <alignment wrapText="1"/>
    </xf>
    <xf numFmtId="0" fontId="10" fillId="0" borderId="1" xfId="0" applyFont="1" applyBorder="1" applyAlignment="1">
      <alignment horizontal="left" vertical="center"/>
    </xf>
    <xf numFmtId="0" fontId="11" fillId="0" borderId="1" xfId="0" applyFont="1" applyBorder="1" applyAlignment="1">
      <alignment vertical="center"/>
    </xf>
    <xf numFmtId="0" fontId="11" fillId="0" borderId="0" xfId="0" applyFont="1" applyAlignment="1">
      <alignment horizontal="left" vertical="center" wrapText="1" indent="1"/>
    </xf>
    <xf numFmtId="0" fontId="10" fillId="2" borderId="1" xfId="0" applyFont="1" applyFill="1" applyBorder="1"/>
    <xf numFmtId="0" fontId="10" fillId="0" borderId="0" xfId="0" applyFont="1" applyAlignment="1">
      <alignment horizontal="center" vertical="center" wrapText="1"/>
    </xf>
    <xf numFmtId="0" fontId="16" fillId="0" borderId="0" xfId="0" applyFont="1" applyAlignment="1">
      <alignment vertical="top"/>
    </xf>
    <xf numFmtId="0" fontId="0" fillId="0" borderId="6" xfId="0" applyBorder="1" applyAlignment="1">
      <alignment vertical="center" wrapText="1"/>
    </xf>
    <xf numFmtId="0" fontId="2" fillId="0" borderId="5" xfId="0" applyFont="1" applyBorder="1" applyAlignment="1">
      <alignment horizontal="center" vertical="center" wrapText="1"/>
    </xf>
    <xf numFmtId="0" fontId="0" fillId="0" borderId="6" xfId="0" applyBorder="1" applyAlignment="1">
      <alignment vertical="center" wrapText="1"/>
    </xf>
    <xf numFmtId="0" fontId="10" fillId="4" borderId="1" xfId="0" applyFont="1" applyFill="1" applyBorder="1" applyAlignment="1">
      <alignment wrapText="1"/>
    </xf>
    <xf numFmtId="0" fontId="10" fillId="4" borderId="1" xfId="0" applyFont="1" applyFill="1" applyBorder="1" applyAlignment="1">
      <alignment horizontal="right" wrapText="1"/>
    </xf>
    <xf numFmtId="0" fontId="7" fillId="0" borderId="0" xfId="0" applyFont="1" applyAlignment="1">
      <alignment horizontal="left" vertical="center"/>
    </xf>
    <xf numFmtId="0" fontId="0" fillId="5" borderId="1" xfId="0" applyFill="1" applyBorder="1" applyAlignment="1">
      <alignment wrapText="1"/>
    </xf>
    <xf numFmtId="0" fontId="2" fillId="5" borderId="5" xfId="0" applyFont="1" applyFill="1" applyBorder="1" applyAlignment="1">
      <alignment horizontal="center" vertical="center" wrapText="1"/>
    </xf>
    <xf numFmtId="0" fontId="0" fillId="5" borderId="1" xfId="0" applyFill="1" applyBorder="1" applyAlignment="1">
      <alignment horizontal="left" vertical="center" wrapText="1"/>
    </xf>
    <xf numFmtId="0" fontId="0" fillId="0" borderId="1" xfId="0" applyBorder="1" applyAlignment="1">
      <alignment horizontal="left" vertical="top" wrapText="1"/>
    </xf>
    <xf numFmtId="0" fontId="2" fillId="0" borderId="5" xfId="0" applyFont="1" applyBorder="1" applyAlignment="1">
      <alignment horizontal="center" vertical="top"/>
    </xf>
    <xf numFmtId="0" fontId="17" fillId="4" borderId="1" xfId="0" applyFont="1" applyFill="1" applyBorder="1" applyAlignment="1">
      <alignment vertical="center" wrapText="1"/>
    </xf>
    <xf numFmtId="0" fontId="0" fillId="0" borderId="1" xfId="0" applyFont="1" applyBorder="1" applyAlignment="1">
      <alignment horizontal="left" vertical="center" wrapText="1"/>
    </xf>
    <xf numFmtId="0" fontId="0" fillId="0" borderId="1" xfId="0" applyBorder="1" applyAlignment="1">
      <alignment horizontal="right" wrapText="1"/>
    </xf>
    <xf numFmtId="0" fontId="0" fillId="0" borderId="6" xfId="0" applyBorder="1" applyAlignment="1">
      <alignment horizontal="right" vertical="center" wrapText="1"/>
    </xf>
    <xf numFmtId="0" fontId="0" fillId="0" borderId="1" xfId="0" applyBorder="1" applyAlignment="1">
      <alignment horizontal="left" vertical="center" wrapText="1"/>
    </xf>
    <xf numFmtId="0" fontId="0" fillId="0" borderId="6" xfId="0" applyBorder="1" applyAlignment="1">
      <alignment vertical="center" wrapText="1"/>
    </xf>
    <xf numFmtId="0" fontId="0" fillId="0" borderId="1" xfId="0" applyBorder="1" applyAlignment="1">
      <alignment horizontal="left" vertical="top" wrapText="1"/>
    </xf>
    <xf numFmtId="0" fontId="17" fillId="4" borderId="6" xfId="0" applyFont="1" applyFill="1" applyBorder="1" applyAlignment="1">
      <alignment horizontal="center" vertical="center" wrapText="1"/>
    </xf>
    <xf numFmtId="0" fontId="0" fillId="0" borderId="6" xfId="0" applyBorder="1" applyAlignment="1">
      <alignment horizontal="right" vertical="top" wrapText="1"/>
    </xf>
    <xf numFmtId="0" fontId="2" fillId="0" borderId="10" xfId="0" applyFont="1" applyBorder="1" applyAlignment="1">
      <alignment horizontal="center" vertical="center" wrapText="1"/>
    </xf>
    <xf numFmtId="0" fontId="2" fillId="0" borderId="15" xfId="0" applyFont="1" applyBorder="1" applyAlignment="1">
      <alignment horizontal="center" vertical="center" wrapText="1"/>
    </xf>
    <xf numFmtId="0" fontId="0" fillId="0" borderId="12" xfId="0" applyBorder="1" applyAlignment="1">
      <alignment horizontal="left" vertical="center" wrapText="1"/>
    </xf>
    <xf numFmtId="0" fontId="0" fillId="0" borderId="14" xfId="0" applyBorder="1" applyAlignment="1">
      <alignment horizontal="left" vertical="center" wrapText="1"/>
    </xf>
    <xf numFmtId="0" fontId="0" fillId="0" borderId="8" xfId="0" applyBorder="1" applyAlignment="1">
      <alignment horizontal="left" vertical="top" wrapText="1"/>
    </xf>
    <xf numFmtId="0" fontId="2" fillId="0" borderId="5" xfId="0" applyFont="1" applyBorder="1" applyAlignment="1">
      <alignment horizontal="center" vertical="top" wrapText="1"/>
    </xf>
    <xf numFmtId="0" fontId="2" fillId="0" borderId="7" xfId="0" applyFont="1" applyBorder="1" applyAlignment="1">
      <alignment horizontal="center" vertical="top" wrapText="1"/>
    </xf>
    <xf numFmtId="0" fontId="2" fillId="5" borderId="5" xfId="0" applyFont="1" applyFill="1" applyBorder="1" applyAlignment="1">
      <alignment horizontal="center" vertical="center" wrapText="1"/>
    </xf>
    <xf numFmtId="0" fontId="0" fillId="5" borderId="1" xfId="0" applyFill="1" applyBorder="1" applyAlignment="1">
      <alignment horizontal="left"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13" xfId="0" applyBorder="1" applyAlignment="1">
      <alignment horizontal="left" vertical="center" wrapText="1"/>
    </xf>
    <xf numFmtId="0" fontId="2" fillId="0" borderId="5" xfId="0" applyFont="1" applyBorder="1" applyAlignment="1">
      <alignment horizontal="center" vertical="top"/>
    </xf>
    <xf numFmtId="0" fontId="0" fillId="0" borderId="16" xfId="0" applyBorder="1" applyAlignment="1">
      <alignment horizontal="right" vertical="top" wrapText="1"/>
    </xf>
    <xf numFmtId="0" fontId="0" fillId="0" borderId="17" xfId="0" applyBorder="1" applyAlignment="1">
      <alignment horizontal="right" vertical="top" wrapText="1"/>
    </xf>
    <xf numFmtId="0" fontId="0" fillId="0" borderId="18" xfId="0" applyBorder="1" applyAlignment="1">
      <alignment horizontal="right" vertical="top" wrapText="1"/>
    </xf>
    <xf numFmtId="0" fontId="0" fillId="0" borderId="3" xfId="0" applyBorder="1" applyAlignment="1">
      <alignment horizontal="left" vertical="top" wrapText="1"/>
    </xf>
    <xf numFmtId="0" fontId="2" fillId="0" borderId="2" xfId="0" applyFont="1" applyBorder="1" applyAlignment="1">
      <alignment horizontal="center" vertical="top"/>
    </xf>
    <xf numFmtId="0" fontId="0" fillId="0" borderId="16" xfId="0" applyBorder="1" applyAlignment="1">
      <alignment horizontal="right" vertical="top" wrapText="1" readingOrder="2"/>
    </xf>
    <xf numFmtId="0" fontId="0" fillId="0" borderId="17" xfId="0" applyBorder="1" applyAlignment="1">
      <alignment horizontal="right" vertical="top" wrapText="1" readingOrder="2"/>
    </xf>
    <xf numFmtId="0" fontId="0" fillId="0" borderId="18" xfId="0" applyBorder="1" applyAlignment="1">
      <alignment horizontal="right" vertical="top" wrapText="1" readingOrder="2"/>
    </xf>
    <xf numFmtId="0" fontId="2" fillId="0" borderId="7" xfId="0" applyFont="1" applyBorder="1" applyAlignment="1">
      <alignment horizontal="center" vertical="top"/>
    </xf>
    <xf numFmtId="0" fontId="2" fillId="0" borderId="10" xfId="0" applyFont="1" applyBorder="1" applyAlignment="1">
      <alignment horizontal="center" vertical="top"/>
    </xf>
    <xf numFmtId="0" fontId="2" fillId="0" borderId="15" xfId="0" applyFont="1" applyBorder="1" applyAlignment="1">
      <alignment horizontal="center" vertical="top"/>
    </xf>
    <xf numFmtId="0" fontId="2" fillId="0" borderId="11" xfId="0" applyFont="1" applyBorder="1" applyAlignment="1">
      <alignment horizontal="center" vertical="top"/>
    </xf>
    <xf numFmtId="0" fontId="0" fillId="0" borderId="9" xfId="0" applyBorder="1" applyAlignment="1">
      <alignment horizontal="right" vertical="top" wrapText="1"/>
    </xf>
    <xf numFmtId="0" fontId="0" fillId="0" borderId="1" xfId="1" applyFont="1" applyBorder="1" applyAlignment="1" applyProtection="1">
      <alignment vertical="top" wrapText="1" readingOrder="1"/>
      <protection locked="0"/>
    </xf>
    <xf numFmtId="0" fontId="0" fillId="0" borderId="5" xfId="0" applyBorder="1" applyAlignment="1">
      <alignment horizontal="center" vertical="top"/>
    </xf>
    <xf numFmtId="0" fontId="0" fillId="0" borderId="12" xfId="1" applyFont="1" applyBorder="1" applyAlignment="1" applyProtection="1">
      <alignment horizontal="left" vertical="top" wrapText="1" readingOrder="1"/>
      <protection locked="0"/>
    </xf>
    <xf numFmtId="0" fontId="0" fillId="0" borderId="14" xfId="1" applyFont="1" applyBorder="1" applyAlignment="1" applyProtection="1">
      <alignment horizontal="left" vertical="top" wrapText="1" readingOrder="1"/>
      <protection locked="0"/>
    </xf>
    <xf numFmtId="0" fontId="0" fillId="0" borderId="13" xfId="1" applyFont="1" applyBorder="1" applyAlignment="1" applyProtection="1">
      <alignment horizontal="left" vertical="top" wrapText="1" readingOrder="1"/>
      <protection locked="0"/>
    </xf>
    <xf numFmtId="0" fontId="0" fillId="0" borderId="8" xfId="1" applyFont="1" applyBorder="1" applyAlignment="1" applyProtection="1">
      <alignment vertical="top" wrapText="1" readingOrder="1"/>
      <protection locked="0"/>
    </xf>
    <xf numFmtId="0" fontId="0" fillId="0" borderId="1" xfId="0" applyBorder="1" applyAlignment="1">
      <alignment horizontal="left" vertical="top"/>
    </xf>
    <xf numFmtId="0" fontId="0" fillId="0" borderId="3" xfId="0" applyBorder="1" applyAlignment="1">
      <alignment horizontal="right" vertical="top" wrapText="1" readingOrder="2"/>
    </xf>
    <xf numFmtId="0" fontId="0" fillId="0" borderId="1" xfId="0" applyBorder="1" applyAlignment="1">
      <alignment horizontal="right" vertical="top" wrapText="1" readingOrder="2"/>
    </xf>
    <xf numFmtId="0" fontId="0" fillId="0" borderId="1" xfId="0" applyBorder="1" applyAlignment="1">
      <alignment horizontal="right" vertical="top" wrapText="1"/>
    </xf>
    <xf numFmtId="0" fontId="0" fillId="0" borderId="1" xfId="0" applyBorder="1" applyAlignment="1">
      <alignment horizontal="right" vertical="top"/>
    </xf>
    <xf numFmtId="0" fontId="2" fillId="0" borderId="1" xfId="0" applyFont="1" applyBorder="1" applyAlignment="1">
      <alignment horizontal="right" vertical="top" wrapText="1"/>
    </xf>
    <xf numFmtId="0" fontId="0" fillId="0" borderId="6" xfId="0" applyBorder="1" applyAlignment="1">
      <alignment horizontal="right" vertical="top" wrapText="1" readingOrder="2"/>
    </xf>
    <xf numFmtId="0" fontId="2" fillId="0" borderId="5" xfId="0" applyFont="1" applyBorder="1" applyAlignment="1">
      <alignment horizontal="center" vertical="center"/>
    </xf>
    <xf numFmtId="0" fontId="11" fillId="0" borderId="1" xfId="0" applyFont="1" applyBorder="1" applyAlignment="1">
      <alignment horizontal="right" vertical="top" wrapText="1"/>
    </xf>
    <xf numFmtId="0" fontId="10" fillId="0" borderId="20" xfId="0" applyFont="1" applyBorder="1" applyAlignment="1">
      <alignment horizontal="center" vertical="center" wrapText="1"/>
    </xf>
    <xf numFmtId="0" fontId="10" fillId="0" borderId="20" xfId="0" applyFont="1" applyBorder="1" applyAlignment="1">
      <alignment horizontal="center" wrapText="1"/>
    </xf>
    <xf numFmtId="0" fontId="0" fillId="0" borderId="3" xfId="0" applyBorder="1" applyAlignment="1">
      <alignment horizontal="left" vertical="center"/>
    </xf>
    <xf numFmtId="0" fontId="0" fillId="0" borderId="1" xfId="0" applyBorder="1" applyAlignment="1">
      <alignment horizontal="lef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2" fillId="0" borderId="2" xfId="0" applyFont="1" applyBorder="1" applyAlignment="1">
      <alignment horizontal="center" vertical="center"/>
    </xf>
    <xf numFmtId="0" fontId="0" fillId="3" borderId="1" xfId="0" applyFill="1" applyBorder="1" applyAlignment="1">
      <alignment vertical="center"/>
    </xf>
    <xf numFmtId="0" fontId="0" fillId="3" borderId="1" xfId="0" applyFill="1" applyBorder="1" applyAlignment="1">
      <alignment horizontal="right" vertical="center"/>
    </xf>
    <xf numFmtId="0" fontId="0" fillId="0" borderId="16" xfId="0" applyBorder="1"/>
    <xf numFmtId="0" fontId="0" fillId="0" borderId="12" xfId="0" applyBorder="1" applyAlignment="1">
      <alignment horizontal="center" vertical="top" wrapText="1"/>
    </xf>
    <xf numFmtId="0" fontId="0" fillId="0" borderId="14" xfId="0" applyBorder="1" applyAlignment="1">
      <alignment horizontal="center" vertical="top" wrapText="1"/>
    </xf>
    <xf numFmtId="0" fontId="0" fillId="0" borderId="13" xfId="0" applyBorder="1" applyAlignment="1">
      <alignment horizontal="center" vertical="top" wrapText="1"/>
    </xf>
    <xf numFmtId="0" fontId="17" fillId="0" borderId="1" xfId="0" applyFont="1" applyBorder="1" applyAlignment="1">
      <alignment horizontal="right"/>
    </xf>
    <xf numFmtId="0" fontId="0" fillId="0" borderId="21" xfId="0" applyBorder="1"/>
    <xf numFmtId="0" fontId="0" fillId="0" borderId="1" xfId="0" applyFont="1" applyBorder="1"/>
    <xf numFmtId="0" fontId="17" fillId="0" borderId="1" xfId="0" applyFont="1" applyBorder="1"/>
    <xf numFmtId="0" fontId="0" fillId="0" borderId="1" xfId="0" applyFont="1" applyBorder="1" applyAlignment="1">
      <alignment horizontal="left" vertical="top" wrapText="1"/>
    </xf>
    <xf numFmtId="0" fontId="0" fillId="0" borderId="21" xfId="0" applyBorder="1" applyAlignment="1">
      <alignment wrapText="1"/>
    </xf>
    <xf numFmtId="0" fontId="2" fillId="0" borderId="22" xfId="0" applyFont="1" applyBorder="1" applyAlignment="1">
      <alignment horizontal="center" vertical="top"/>
    </xf>
    <xf numFmtId="0" fontId="0" fillId="0" borderId="12" xfId="1" applyFont="1" applyBorder="1" applyAlignment="1" applyProtection="1">
      <alignment horizontal="center" vertical="top" wrapText="1" readingOrder="1"/>
      <protection locked="0"/>
    </xf>
    <xf numFmtId="0" fontId="0" fillId="0" borderId="14" xfId="1" applyFont="1" applyBorder="1" applyAlignment="1" applyProtection="1">
      <alignment horizontal="center" vertical="top" wrapText="1" readingOrder="1"/>
      <protection locked="0"/>
    </xf>
    <xf numFmtId="0" fontId="0" fillId="0" borderId="23" xfId="1" applyFont="1" applyBorder="1" applyAlignment="1" applyProtection="1">
      <alignment horizontal="center" vertical="top" wrapText="1" readingOrder="1"/>
      <protection locked="0"/>
    </xf>
  </cellXfs>
  <cellStyles count="6">
    <cellStyle name="Normal" xfId="0" builtinId="0"/>
    <cellStyle name="Normal 11" xfId="5" xr:uid="{00000000-0005-0000-0000-000001000000}"/>
    <cellStyle name="Normal 15 2" xfId="4" xr:uid="{00000000-0005-0000-0000-000002000000}"/>
    <cellStyle name="Normal 2" xfId="1" xr:uid="{00000000-0005-0000-0000-000003000000}"/>
    <cellStyle name="Normal 3 2" xfId="2" xr:uid="{00000000-0005-0000-0000-000004000000}"/>
    <cellStyle name="Normal 5 2"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8</xdr:col>
      <xdr:colOff>0</xdr:colOff>
      <xdr:row>1</xdr:row>
      <xdr:rowOff>0</xdr:rowOff>
    </xdr:from>
    <xdr:ext cx="1076739" cy="208519"/>
    <xdr:sp macro="" textlink="">
      <xdr:nvSpPr>
        <xdr:cNvPr id="2" name="TextBox 1">
          <a:extLst>
            <a:ext uri="{FF2B5EF4-FFF2-40B4-BE49-F238E27FC236}">
              <a16:creationId xmlns:a16="http://schemas.microsoft.com/office/drawing/2014/main" id="{88BB257A-0F1E-4E5E-A2CA-9B3D21ACE4E2}"/>
            </a:ext>
          </a:extLst>
        </xdr:cNvPr>
        <xdr:cNvSpPr txBox="1"/>
      </xdr:nvSpPr>
      <xdr:spPr>
        <a:xfrm>
          <a:off x="8620125" y="2381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8</xdr:col>
      <xdr:colOff>0</xdr:colOff>
      <xdr:row>0</xdr:row>
      <xdr:rowOff>0</xdr:rowOff>
    </xdr:from>
    <xdr:ext cx="1076739" cy="208519"/>
    <xdr:sp macro="" textlink="">
      <xdr:nvSpPr>
        <xdr:cNvPr id="2" name="TextBox 1">
          <a:extLst>
            <a:ext uri="{FF2B5EF4-FFF2-40B4-BE49-F238E27FC236}">
              <a16:creationId xmlns:a16="http://schemas.microsoft.com/office/drawing/2014/main" id="{730BC602-B642-4212-8A1A-95043A400629}"/>
            </a:ext>
          </a:extLst>
        </xdr:cNvPr>
        <xdr:cNvSpPr txBox="1"/>
      </xdr:nvSpPr>
      <xdr:spPr>
        <a:xfrm>
          <a:off x="16630650" y="9525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8</xdr:col>
      <xdr:colOff>0</xdr:colOff>
      <xdr:row>0</xdr:row>
      <xdr:rowOff>0</xdr:rowOff>
    </xdr:from>
    <xdr:ext cx="1076739" cy="208519"/>
    <xdr:sp macro="" textlink="">
      <xdr:nvSpPr>
        <xdr:cNvPr id="2" name="TextBox 1">
          <a:extLst>
            <a:ext uri="{FF2B5EF4-FFF2-40B4-BE49-F238E27FC236}">
              <a16:creationId xmlns:a16="http://schemas.microsoft.com/office/drawing/2014/main" id="{0B763580-DCA5-4C28-A7D3-EC3BE00387BE}"/>
            </a:ext>
          </a:extLst>
        </xdr:cNvPr>
        <xdr:cNvSpPr txBox="1"/>
      </xdr:nvSpPr>
      <xdr:spPr>
        <a:xfrm>
          <a:off x="10807700" y="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8</xdr:col>
      <xdr:colOff>0</xdr:colOff>
      <xdr:row>1</xdr:row>
      <xdr:rowOff>0</xdr:rowOff>
    </xdr:from>
    <xdr:ext cx="1076739" cy="208519"/>
    <xdr:sp macro="" textlink="">
      <xdr:nvSpPr>
        <xdr:cNvPr id="2" name="TextBox 1">
          <a:extLst>
            <a:ext uri="{FF2B5EF4-FFF2-40B4-BE49-F238E27FC236}">
              <a16:creationId xmlns:a16="http://schemas.microsoft.com/office/drawing/2014/main" id="{079377BE-B88E-421C-8049-DBF13787BAB6}"/>
            </a:ext>
          </a:extLst>
        </xdr:cNvPr>
        <xdr:cNvSpPr txBox="1"/>
      </xdr:nvSpPr>
      <xdr:spPr>
        <a:xfrm>
          <a:off x="16637000" y="9525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9</xdr:col>
      <xdr:colOff>0</xdr:colOff>
      <xdr:row>1</xdr:row>
      <xdr:rowOff>0</xdr:rowOff>
    </xdr:from>
    <xdr:ext cx="1076739" cy="208519"/>
    <xdr:sp macro="" textlink="">
      <xdr:nvSpPr>
        <xdr:cNvPr id="2" name="TextBox 1">
          <a:extLst>
            <a:ext uri="{FF2B5EF4-FFF2-40B4-BE49-F238E27FC236}">
              <a16:creationId xmlns:a16="http://schemas.microsoft.com/office/drawing/2014/main" id="{5D712332-9B61-4F77-822D-1737FF75ACE0}"/>
            </a:ext>
          </a:extLst>
        </xdr:cNvPr>
        <xdr:cNvSpPr txBox="1"/>
      </xdr:nvSpPr>
      <xdr:spPr>
        <a:xfrm>
          <a:off x="9842500" y="23495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persons/person.xml><?xml version="1.0" encoding="utf-8"?>
<personList xmlns="http://schemas.microsoft.com/office/spreadsheetml/2018/threadedcomments" xmlns:x="http://schemas.openxmlformats.org/spreadsheetml/2006/main">
  <person displayName="Alia Jane Aghajanian" id="{9ED3B44D-84EF-4CFD-BAE3-C8224C40DBB6}" userId="S::aaghajanian@worldbank.org::46d060ab-c470-4bd1-a696-7b1367cdb5e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48" dT="2022-11-30T16:30:03.17" personId="{9ED3B44D-84EF-4CFD-BAE3-C8224C40DBB6}" id="{47125FCB-8C7D-4FD1-AB09-22128BF996E0}">
    <text>Question to mindset: Ultimately we only used rural, semiurban and urban in the analysis. Remote areas was combined with rural. Did these options make sense to enumerators? I am happy to keep as is</text>
  </threadedComment>
  <threadedComment ref="C57" dT="2022-12-05T19:39:48.60" personId="{9ED3B44D-84EF-4CFD-BAE3-C8224C40DBB6}" id="{A86835AC-38D5-4D20-8113-871A9EDFEC58}">
    <text>Will need to check with Kyle in case there any other required questions for sampling weights</text>
  </threadedComment>
  <threadedComment ref="C61" dT="2022-12-05T19:39:48.60" personId="{9ED3B44D-84EF-4CFD-BAE3-C8224C40DBB6}" id="{BF6FA3A0-A052-4FC2-87C9-47A5484FCB02}">
    <text>Will need to check with Kyle in case there any other required questions for sampling weights</text>
  </threadedComment>
</ThreadedComments>
</file>

<file path=xl/threadedComments/threadedComment2.xml><?xml version="1.0" encoding="utf-8"?>
<ThreadedComments xmlns="http://schemas.microsoft.com/office/spreadsheetml/2018/threadedcomments" xmlns:x="http://schemas.openxmlformats.org/spreadsheetml/2006/main">
  <threadedComment ref="C87" dT="2022-12-13T20:46:38.66" personId="{9ED3B44D-84EF-4CFD-BAE3-C8224C40DBB6}" id="{115FC315-F94D-4C54-A77B-78207A3E0402}">
    <text>check DHS 2013 for ages</text>
  </threadedComment>
  <threadedComment ref="C108" dT="2022-12-03T15:40:55.65" personId="{9ED3B44D-84EF-4CFD-BAE3-C8224C40DBB6}" id="{E25831B6-8569-4420-A57D-4D9D73F8199A}">
    <text>maybe we could train one enumerator on administering this question, and this question is only filtered for that enumerator? Otherwise we will have too many qualitative responses and will not know how to deal with it</text>
  </threadedComment>
</ThreadedComments>
</file>

<file path=xl/threadedComments/threadedComment3.xml><?xml version="1.0" encoding="utf-8"?>
<ThreadedComments xmlns="http://schemas.microsoft.com/office/spreadsheetml/2018/threadedcomments" xmlns:x="http://schemas.openxmlformats.org/spreadsheetml/2006/main">
  <threadedComment ref="C23" dT="2022-12-05T20:05:37.16" personId="{9ED3B44D-84EF-4CFD-BAE3-C8224C40DBB6}" id="{B3724816-2A27-4116-B4D2-9164FACE62D6}">
    <text>These questions are also standard but we can adapt the examples if we found some to be more or less relevant based on round 1</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3.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5"/>
  <sheetViews>
    <sheetView showGridLines="0" zoomScale="80" zoomScaleNormal="80" workbookViewId="0">
      <pane xSplit="1" ySplit="3" topLeftCell="B46" activePane="bottomRight" state="frozen"/>
      <selection pane="topRight" activeCell="B1" sqref="B1"/>
      <selection pane="bottomLeft" activeCell="A4" sqref="A4"/>
      <selection pane="bottomRight" activeCell="D53" sqref="D53"/>
    </sheetView>
  </sheetViews>
  <sheetFormatPr defaultColWidth="8.7265625" defaultRowHeight="14.5"/>
  <cols>
    <col min="1" max="1" width="18.81640625" style="27" customWidth="1"/>
    <col min="2" max="2" width="16" style="5" customWidth="1"/>
    <col min="3" max="3" width="53.26953125" style="29" customWidth="1"/>
    <col min="4" max="4" width="56.1796875" style="27" customWidth="1"/>
    <col min="5" max="5" width="22" style="27" bestFit="1" customWidth="1"/>
    <col min="6" max="6" width="10.54296875" style="27" customWidth="1"/>
    <col min="7" max="7" width="57.1796875" style="27" customWidth="1"/>
    <col min="8" max="8" width="65.7265625" style="30" customWidth="1"/>
    <col min="9" max="9" width="26.26953125" style="27" customWidth="1"/>
    <col min="10" max="10" width="11.54296875" style="27" customWidth="1"/>
    <col min="11" max="16384" width="8.7265625" style="27"/>
  </cols>
  <sheetData>
    <row r="1" spans="1:10" ht="18.5">
      <c r="B1" s="118" t="s">
        <v>591</v>
      </c>
    </row>
    <row r="3" spans="1:10" s="2" customFormat="1" ht="29">
      <c r="A3" s="2" t="s">
        <v>0</v>
      </c>
      <c r="B3" s="5" t="s">
        <v>1</v>
      </c>
      <c r="C3" s="6" t="s">
        <v>2</v>
      </c>
      <c r="D3" s="2" t="s">
        <v>3</v>
      </c>
      <c r="E3" s="2" t="s">
        <v>4</v>
      </c>
      <c r="F3" s="2" t="s">
        <v>5</v>
      </c>
      <c r="G3" s="2" t="s">
        <v>6</v>
      </c>
      <c r="H3" s="7" t="s">
        <v>7</v>
      </c>
      <c r="I3" s="2" t="s">
        <v>8</v>
      </c>
      <c r="J3" s="2" t="s">
        <v>9</v>
      </c>
    </row>
    <row r="4" spans="1:10" ht="15" thickBot="1"/>
    <row r="5" spans="1:10" ht="249" customHeight="1">
      <c r="B5" s="105" t="s">
        <v>545</v>
      </c>
      <c r="C5" s="31" t="s">
        <v>506</v>
      </c>
      <c r="D5" s="32" t="s">
        <v>484</v>
      </c>
      <c r="E5" s="32"/>
      <c r="F5" s="32"/>
      <c r="G5" s="32"/>
      <c r="H5" s="33" t="s">
        <v>507</v>
      </c>
      <c r="I5" s="106" t="s">
        <v>546</v>
      </c>
    </row>
    <row r="6" spans="1:10">
      <c r="B6" s="9"/>
      <c r="C6" s="34"/>
      <c r="D6" s="35"/>
      <c r="E6" s="35"/>
      <c r="F6" s="35"/>
      <c r="G6" s="35"/>
      <c r="H6" s="36"/>
    </row>
    <row r="7" spans="1:10">
      <c r="B7" s="133">
        <v>101</v>
      </c>
      <c r="C7" s="135" t="s">
        <v>10</v>
      </c>
      <c r="D7" s="117" t="s">
        <v>587</v>
      </c>
      <c r="E7" s="116">
        <v>1</v>
      </c>
      <c r="F7" s="35"/>
      <c r="G7" s="35"/>
      <c r="H7" s="36"/>
    </row>
    <row r="8" spans="1:10">
      <c r="B8" s="134"/>
      <c r="C8" s="136"/>
      <c r="D8" s="117" t="s">
        <v>588</v>
      </c>
      <c r="E8" s="116">
        <v>2</v>
      </c>
      <c r="F8" s="35"/>
      <c r="G8" s="35"/>
      <c r="H8" s="113"/>
    </row>
    <row r="9" spans="1:10">
      <c r="B9" s="134"/>
      <c r="C9" s="136"/>
      <c r="D9" s="117" t="s">
        <v>589</v>
      </c>
      <c r="E9" s="116">
        <v>3</v>
      </c>
      <c r="F9" s="35"/>
      <c r="G9" s="35"/>
      <c r="H9" s="113"/>
    </row>
    <row r="10" spans="1:10">
      <c r="B10" s="134"/>
      <c r="C10" s="136"/>
      <c r="D10" s="117" t="s">
        <v>590</v>
      </c>
      <c r="E10" s="116">
        <v>4</v>
      </c>
      <c r="F10" s="35"/>
      <c r="G10" s="35"/>
      <c r="H10" s="113"/>
    </row>
    <row r="11" spans="1:10">
      <c r="A11" s="27" t="s">
        <v>12</v>
      </c>
      <c r="B11" s="140">
        <f>B7+1</f>
        <v>102</v>
      </c>
      <c r="C11" s="141" t="s">
        <v>537</v>
      </c>
      <c r="D11" s="119" t="s">
        <v>13</v>
      </c>
      <c r="E11" s="119">
        <v>1</v>
      </c>
      <c r="F11" s="119">
        <v>1</v>
      </c>
      <c r="G11" s="35" t="s">
        <v>14</v>
      </c>
      <c r="H11" s="127" t="s">
        <v>538</v>
      </c>
    </row>
    <row r="12" spans="1:10" ht="41.25" customHeight="1">
      <c r="B12" s="140"/>
      <c r="C12" s="141"/>
      <c r="D12" s="119" t="s">
        <v>15</v>
      </c>
      <c r="E12" s="119">
        <v>2</v>
      </c>
      <c r="F12" s="119">
        <v>2</v>
      </c>
      <c r="G12" s="35" t="s">
        <v>16</v>
      </c>
      <c r="H12" s="127"/>
      <c r="I12" s="27" t="s">
        <v>17</v>
      </c>
      <c r="J12" s="38"/>
    </row>
    <row r="13" spans="1:10">
      <c r="B13" s="120"/>
      <c r="C13" s="121"/>
      <c r="D13" s="119"/>
      <c r="E13" s="119"/>
      <c r="F13" s="119"/>
      <c r="G13" s="35"/>
      <c r="H13" s="37"/>
      <c r="J13" s="38"/>
    </row>
    <row r="14" spans="1:10">
      <c r="A14" s="27" t="s">
        <v>18</v>
      </c>
      <c r="B14" s="120">
        <f>B11+1</f>
        <v>103</v>
      </c>
      <c r="C14" s="121" t="s">
        <v>10</v>
      </c>
      <c r="D14" s="119"/>
      <c r="E14" s="119" t="s">
        <v>11</v>
      </c>
      <c r="F14" s="119"/>
      <c r="G14" s="35"/>
      <c r="H14" s="36"/>
    </row>
    <row r="15" spans="1:10">
      <c r="B15" s="9"/>
      <c r="C15" s="34"/>
      <c r="D15" s="35"/>
      <c r="E15" s="35"/>
      <c r="F15" s="35"/>
      <c r="G15" s="35"/>
      <c r="H15" s="36"/>
    </row>
    <row r="16" spans="1:10">
      <c r="B16" s="142">
        <f>B14+1</f>
        <v>104</v>
      </c>
      <c r="C16" s="128" t="s">
        <v>19</v>
      </c>
      <c r="D16" s="35" t="s">
        <v>20</v>
      </c>
      <c r="E16" s="35">
        <v>1</v>
      </c>
      <c r="F16" s="35">
        <v>1</v>
      </c>
      <c r="G16" s="35" t="s">
        <v>21</v>
      </c>
      <c r="H16" s="127" t="s">
        <v>22</v>
      </c>
    </row>
    <row r="17" spans="2:9">
      <c r="B17" s="142"/>
      <c r="C17" s="128"/>
      <c r="D17" s="35" t="s">
        <v>23</v>
      </c>
      <c r="E17" s="35">
        <v>2</v>
      </c>
      <c r="F17" s="35">
        <v>2</v>
      </c>
      <c r="G17" s="35" t="s">
        <v>24</v>
      </c>
      <c r="H17" s="127"/>
    </row>
    <row r="18" spans="2:9">
      <c r="B18" s="9"/>
      <c r="C18" s="34"/>
      <c r="D18" s="35"/>
      <c r="E18" s="35"/>
      <c r="F18" s="35"/>
      <c r="G18" s="35"/>
      <c r="H18" s="36"/>
    </row>
    <row r="19" spans="2:9" s="30" customFormat="1" ht="15" customHeight="1">
      <c r="B19" s="142">
        <v>105</v>
      </c>
      <c r="C19" s="128" t="s">
        <v>420</v>
      </c>
      <c r="D19" s="59" t="s">
        <v>592</v>
      </c>
      <c r="E19" s="59">
        <v>1</v>
      </c>
      <c r="F19" s="39">
        <v>1</v>
      </c>
      <c r="G19" s="124"/>
      <c r="H19" s="131"/>
    </row>
    <row r="20" spans="2:9" s="30" customFormat="1">
      <c r="B20" s="142"/>
      <c r="C20" s="128"/>
      <c r="D20" s="59" t="s">
        <v>593</v>
      </c>
      <c r="E20" s="59">
        <v>2</v>
      </c>
      <c r="F20" s="39">
        <f>F19+1</f>
        <v>2</v>
      </c>
      <c r="G20" s="124"/>
      <c r="H20" s="131"/>
    </row>
    <row r="21" spans="2:9" s="30" customFormat="1">
      <c r="B21" s="142"/>
      <c r="C21" s="128"/>
      <c r="D21" s="59" t="s">
        <v>594</v>
      </c>
      <c r="E21" s="59">
        <v>3</v>
      </c>
      <c r="F21" s="39">
        <f t="shared" ref="F21:F22" si="0">F20+1</f>
        <v>3</v>
      </c>
      <c r="G21" s="124"/>
      <c r="H21" s="131"/>
    </row>
    <row r="22" spans="2:9" s="30" customFormat="1">
      <c r="B22" s="142"/>
      <c r="C22" s="128"/>
      <c r="D22" s="59" t="s">
        <v>595</v>
      </c>
      <c r="E22" s="59">
        <v>4</v>
      </c>
      <c r="F22" s="39">
        <f t="shared" si="0"/>
        <v>4</v>
      </c>
      <c r="G22" s="124"/>
      <c r="H22" s="131"/>
    </row>
    <row r="23" spans="2:9" s="30" customFormat="1">
      <c r="B23" s="9"/>
      <c r="C23" s="34"/>
      <c r="D23" s="39"/>
      <c r="E23" s="39"/>
      <c r="F23" s="41"/>
      <c r="G23" s="39"/>
      <c r="H23" s="36"/>
    </row>
    <row r="24" spans="2:9" s="30" customFormat="1">
      <c r="B24" s="138">
        <f>B19+1</f>
        <v>106</v>
      </c>
      <c r="C24" s="130" t="s">
        <v>421</v>
      </c>
      <c r="D24" s="39" t="s">
        <v>424</v>
      </c>
      <c r="E24" s="39">
        <v>1</v>
      </c>
      <c r="F24" s="39">
        <v>1</v>
      </c>
      <c r="G24" s="39" t="s">
        <v>569</v>
      </c>
      <c r="H24" s="132" t="s">
        <v>422</v>
      </c>
    </row>
    <row r="25" spans="2:9" s="30" customFormat="1" ht="15" customHeight="1">
      <c r="B25" s="138"/>
      <c r="C25" s="130"/>
      <c r="D25" s="39" t="s">
        <v>425</v>
      </c>
      <c r="E25" s="39">
        <v>2</v>
      </c>
      <c r="F25" s="39">
        <v>2</v>
      </c>
      <c r="G25" s="39" t="s">
        <v>570</v>
      </c>
      <c r="H25" s="132"/>
    </row>
    <row r="26" spans="2:9" s="30" customFormat="1">
      <c r="B26" s="138"/>
      <c r="C26" s="130"/>
      <c r="D26" s="39" t="s">
        <v>426</v>
      </c>
      <c r="E26" s="39">
        <v>3</v>
      </c>
      <c r="F26" s="39">
        <v>3</v>
      </c>
      <c r="G26" s="39" t="s">
        <v>571</v>
      </c>
      <c r="H26" s="132"/>
    </row>
    <row r="27" spans="2:9" s="30" customFormat="1">
      <c r="B27" s="138"/>
      <c r="C27" s="130"/>
      <c r="D27" s="39" t="s">
        <v>568</v>
      </c>
      <c r="E27" s="39">
        <v>4</v>
      </c>
      <c r="F27" s="39">
        <v>4</v>
      </c>
      <c r="G27" s="39" t="s">
        <v>574</v>
      </c>
      <c r="H27" s="132"/>
    </row>
    <row r="28" spans="2:9" s="30" customFormat="1">
      <c r="B28" s="138"/>
      <c r="C28" s="130"/>
      <c r="D28" s="39" t="s">
        <v>427</v>
      </c>
      <c r="E28" s="39">
        <v>5</v>
      </c>
      <c r="F28" s="39">
        <v>5</v>
      </c>
      <c r="G28" s="39" t="s">
        <v>572</v>
      </c>
      <c r="H28" s="132"/>
    </row>
    <row r="29" spans="2:9" s="30" customFormat="1" ht="51" customHeight="1">
      <c r="B29" s="138"/>
      <c r="C29" s="130"/>
      <c r="D29" s="39" t="s">
        <v>428</v>
      </c>
      <c r="E29" s="39">
        <v>6</v>
      </c>
      <c r="F29" s="39">
        <v>6</v>
      </c>
      <c r="G29" s="39" t="s">
        <v>573</v>
      </c>
      <c r="H29" s="132"/>
      <c r="I29" s="45" t="s">
        <v>423</v>
      </c>
    </row>
    <row r="30" spans="2:9" s="30" customFormat="1">
      <c r="B30" s="26"/>
      <c r="C30" s="34"/>
      <c r="D30" s="39"/>
      <c r="E30" s="39"/>
      <c r="F30" s="39"/>
      <c r="G30" s="44"/>
      <c r="H30" s="40"/>
      <c r="I30" s="45"/>
    </row>
    <row r="31" spans="2:9" s="30" customFormat="1">
      <c r="B31" s="138">
        <v>107</v>
      </c>
      <c r="C31" s="130" t="s">
        <v>244</v>
      </c>
      <c r="D31" s="39" t="s">
        <v>234</v>
      </c>
      <c r="E31" s="39">
        <v>1</v>
      </c>
      <c r="F31" s="39">
        <v>1</v>
      </c>
      <c r="G31" s="39" t="s">
        <v>236</v>
      </c>
      <c r="H31" s="127" t="s">
        <v>235</v>
      </c>
    </row>
    <row r="32" spans="2:9" s="30" customFormat="1">
      <c r="B32" s="138"/>
      <c r="C32" s="130"/>
      <c r="D32" s="39" t="s">
        <v>237</v>
      </c>
      <c r="E32" s="39">
        <v>2</v>
      </c>
      <c r="F32" s="39">
        <v>2</v>
      </c>
      <c r="G32" s="39" t="s">
        <v>238</v>
      </c>
      <c r="H32" s="127"/>
    </row>
    <row r="33" spans="2:8" s="30" customFormat="1">
      <c r="B33" s="138"/>
      <c r="C33" s="130"/>
      <c r="D33" s="39" t="s">
        <v>239</v>
      </c>
      <c r="E33" s="39">
        <v>3</v>
      </c>
      <c r="F33" s="39">
        <v>3</v>
      </c>
      <c r="G33" s="39" t="s">
        <v>240</v>
      </c>
      <c r="H33" s="127"/>
    </row>
    <row r="34" spans="2:8" s="30" customFormat="1">
      <c r="B34" s="138"/>
      <c r="C34" s="130"/>
      <c r="D34" s="39" t="s">
        <v>596</v>
      </c>
      <c r="E34" s="39">
        <v>4</v>
      </c>
      <c r="F34" s="39">
        <v>4</v>
      </c>
      <c r="G34" s="39"/>
      <c r="H34" s="127"/>
    </row>
    <row r="35" spans="2:8" s="30" customFormat="1">
      <c r="B35" s="25"/>
      <c r="C35" s="42"/>
      <c r="D35" s="39"/>
      <c r="E35" s="39"/>
      <c r="F35" s="39"/>
      <c r="G35" s="39"/>
      <c r="H35" s="37"/>
    </row>
    <row r="36" spans="2:8" s="30" customFormat="1" ht="13.9" customHeight="1">
      <c r="B36" s="138">
        <v>108</v>
      </c>
      <c r="C36" s="130" t="s">
        <v>530</v>
      </c>
      <c r="D36" s="39" t="s">
        <v>241</v>
      </c>
      <c r="E36" s="39">
        <v>1</v>
      </c>
      <c r="F36" s="39">
        <v>1</v>
      </c>
      <c r="G36" s="39" t="s">
        <v>245</v>
      </c>
      <c r="H36" s="127" t="s">
        <v>531</v>
      </c>
    </row>
    <row r="37" spans="2:8" s="30" customFormat="1">
      <c r="B37" s="138"/>
      <c r="C37" s="130"/>
      <c r="D37" s="39" t="s">
        <v>242</v>
      </c>
      <c r="E37" s="39">
        <v>2</v>
      </c>
      <c r="F37" s="39">
        <v>2</v>
      </c>
      <c r="G37" s="39" t="s">
        <v>246</v>
      </c>
      <c r="H37" s="127"/>
    </row>
    <row r="38" spans="2:8" s="30" customFormat="1">
      <c r="B38" s="138"/>
      <c r="C38" s="130"/>
      <c r="D38" s="39" t="s">
        <v>243</v>
      </c>
      <c r="E38" s="39">
        <v>3</v>
      </c>
      <c r="F38" s="39">
        <v>3</v>
      </c>
      <c r="G38" s="39" t="s">
        <v>247</v>
      </c>
      <c r="H38" s="127"/>
    </row>
    <row r="39" spans="2:8" s="30" customFormat="1">
      <c r="B39" s="138"/>
      <c r="C39" s="130"/>
      <c r="D39" s="39" t="s">
        <v>596</v>
      </c>
      <c r="E39" s="39">
        <v>4</v>
      </c>
      <c r="F39" s="39">
        <v>4</v>
      </c>
      <c r="G39" s="39"/>
      <c r="H39" s="127"/>
    </row>
    <row r="40" spans="2:8">
      <c r="B40" s="9"/>
      <c r="C40" s="34"/>
      <c r="D40" s="35"/>
      <c r="E40" s="35"/>
      <c r="F40" s="35"/>
      <c r="G40" s="35"/>
      <c r="H40" s="36"/>
    </row>
    <row r="41" spans="2:8" ht="29.15" customHeight="1">
      <c r="B41" s="9">
        <f>B36+1</f>
        <v>109</v>
      </c>
      <c r="C41" s="34" t="s">
        <v>25</v>
      </c>
      <c r="D41" s="35" t="s">
        <v>26</v>
      </c>
      <c r="E41" s="35"/>
      <c r="F41" s="35"/>
      <c r="G41" s="35" t="s">
        <v>27</v>
      </c>
      <c r="H41" s="36" t="s">
        <v>28</v>
      </c>
    </row>
    <row r="42" spans="2:8">
      <c r="B42" s="9"/>
      <c r="C42" s="34"/>
      <c r="D42" s="35"/>
      <c r="E42" s="35"/>
      <c r="F42" s="35"/>
      <c r="G42" s="35"/>
      <c r="H42" s="36"/>
    </row>
    <row r="43" spans="2:8" ht="57.75" customHeight="1">
      <c r="B43" s="9">
        <f>B41+1</f>
        <v>110</v>
      </c>
      <c r="C43" s="34" t="s">
        <v>29</v>
      </c>
      <c r="D43" s="35" t="s">
        <v>26</v>
      </c>
      <c r="E43" s="35"/>
      <c r="F43" s="35"/>
      <c r="G43" s="35" t="s">
        <v>27</v>
      </c>
      <c r="H43" s="36" t="s">
        <v>30</v>
      </c>
    </row>
    <row r="44" spans="2:8">
      <c r="B44" s="9"/>
      <c r="C44" s="34"/>
      <c r="D44" s="35"/>
      <c r="E44" s="35"/>
      <c r="F44" s="35"/>
      <c r="G44" s="35"/>
      <c r="H44" s="36"/>
    </row>
    <row r="45" spans="2:8">
      <c r="B45" s="138">
        <f>B43+1</f>
        <v>111</v>
      </c>
      <c r="C45" s="128" t="s">
        <v>31</v>
      </c>
      <c r="D45" s="35" t="s">
        <v>13</v>
      </c>
      <c r="E45" s="35">
        <v>1</v>
      </c>
      <c r="F45" s="35">
        <v>1</v>
      </c>
      <c r="G45" s="35" t="s">
        <v>14</v>
      </c>
      <c r="H45" s="129" t="s">
        <v>32</v>
      </c>
    </row>
    <row r="46" spans="2:8">
      <c r="B46" s="138"/>
      <c r="C46" s="128"/>
      <c r="D46" s="35" t="s">
        <v>15</v>
      </c>
      <c r="E46" s="35">
        <v>2</v>
      </c>
      <c r="F46" s="35">
        <v>2</v>
      </c>
      <c r="G46" s="35" t="s">
        <v>16</v>
      </c>
      <c r="H46" s="129"/>
    </row>
    <row r="47" spans="2:8">
      <c r="B47" s="9"/>
      <c r="C47" s="34"/>
      <c r="D47" s="35"/>
      <c r="E47" s="35"/>
      <c r="F47" s="35"/>
      <c r="G47" s="35"/>
      <c r="H47" s="36"/>
    </row>
    <row r="48" spans="2:8">
      <c r="B48" s="138">
        <f>B45+1</f>
        <v>112</v>
      </c>
      <c r="C48" s="128" t="s">
        <v>33</v>
      </c>
      <c r="D48" s="35" t="s">
        <v>34</v>
      </c>
      <c r="E48" s="35">
        <v>1</v>
      </c>
      <c r="F48" s="35">
        <v>1</v>
      </c>
      <c r="G48" s="35" t="s">
        <v>35</v>
      </c>
      <c r="H48" s="129" t="s">
        <v>36</v>
      </c>
    </row>
    <row r="49" spans="1:10">
      <c r="B49" s="138"/>
      <c r="C49" s="128"/>
      <c r="D49" s="35" t="s">
        <v>37</v>
      </c>
      <c r="E49" s="35">
        <v>2</v>
      </c>
      <c r="F49" s="35">
        <v>2</v>
      </c>
      <c r="G49" s="35" t="s">
        <v>38</v>
      </c>
      <c r="H49" s="129"/>
    </row>
    <row r="50" spans="1:10">
      <c r="B50" s="138"/>
      <c r="C50" s="128"/>
      <c r="D50" s="35" t="s">
        <v>508</v>
      </c>
      <c r="E50" s="35">
        <v>3</v>
      </c>
      <c r="F50" s="35">
        <v>3</v>
      </c>
      <c r="G50" s="35" t="s">
        <v>509</v>
      </c>
      <c r="H50" s="129"/>
    </row>
    <row r="51" spans="1:10">
      <c r="B51" s="9"/>
      <c r="C51" s="34"/>
      <c r="D51" s="35"/>
      <c r="E51" s="35"/>
      <c r="F51" s="35"/>
      <c r="G51" s="35"/>
      <c r="H51" s="36"/>
    </row>
    <row r="52" spans="1:10" ht="16" customHeight="1">
      <c r="A52" s="106"/>
      <c r="B52" s="133">
        <f>B48+1</f>
        <v>113</v>
      </c>
      <c r="C52" s="135" t="s">
        <v>248</v>
      </c>
      <c r="D52" s="126" t="s">
        <v>597</v>
      </c>
      <c r="E52" s="35">
        <v>1</v>
      </c>
      <c r="F52" s="46"/>
      <c r="G52" s="35"/>
      <c r="H52" s="36" t="s">
        <v>40</v>
      </c>
      <c r="I52" s="106" t="s">
        <v>547</v>
      </c>
    </row>
    <row r="53" spans="1:10" ht="16" customHeight="1">
      <c r="A53" s="106"/>
      <c r="B53" s="134"/>
      <c r="C53" s="136"/>
      <c r="D53" s="126" t="s">
        <v>598</v>
      </c>
      <c r="E53" s="35">
        <v>2</v>
      </c>
      <c r="F53" s="46"/>
      <c r="G53" s="35"/>
      <c r="H53" s="115"/>
      <c r="I53" s="106"/>
    </row>
    <row r="54" spans="1:10" ht="16" customHeight="1">
      <c r="A54" s="106"/>
      <c r="B54" s="134"/>
      <c r="C54" s="136"/>
      <c r="D54" s="126" t="s">
        <v>599</v>
      </c>
      <c r="E54" s="35">
        <v>3</v>
      </c>
      <c r="F54" s="46"/>
      <c r="G54" s="35"/>
      <c r="H54" s="115"/>
      <c r="I54" s="106"/>
    </row>
    <row r="55" spans="1:10" ht="16" customHeight="1">
      <c r="A55" s="106"/>
      <c r="B55" s="134"/>
      <c r="C55" s="136"/>
      <c r="D55" s="126" t="s">
        <v>600</v>
      </c>
      <c r="E55" s="35">
        <v>4</v>
      </c>
      <c r="F55" s="46"/>
      <c r="G55" s="35"/>
      <c r="H55" s="115"/>
      <c r="I55" s="106"/>
    </row>
    <row r="56" spans="1:10">
      <c r="B56" s="143"/>
      <c r="C56" s="144"/>
      <c r="D56" s="35"/>
      <c r="E56" s="35"/>
      <c r="F56" s="35"/>
      <c r="G56" s="35"/>
      <c r="H56" s="36"/>
    </row>
    <row r="57" spans="1:10" ht="16.5" customHeight="1">
      <c r="B57" s="114">
        <f>B52+1</f>
        <v>114</v>
      </c>
      <c r="C57" s="125" t="s">
        <v>41</v>
      </c>
      <c r="D57" s="126" t="s">
        <v>597</v>
      </c>
      <c r="E57" s="35">
        <v>1</v>
      </c>
      <c r="F57" s="46"/>
      <c r="G57" s="47" t="s">
        <v>481</v>
      </c>
      <c r="H57" s="48" t="s">
        <v>478</v>
      </c>
      <c r="J57" s="27" t="str">
        <f>CONCATENATE("=&lt; Q", B52)</f>
        <v>=&lt; Q113</v>
      </c>
    </row>
    <row r="58" spans="1:10" ht="16.5" customHeight="1">
      <c r="B58" s="114"/>
      <c r="C58" s="125"/>
      <c r="D58" s="126" t="s">
        <v>598</v>
      </c>
      <c r="E58" s="35">
        <v>2</v>
      </c>
      <c r="F58" s="46"/>
      <c r="G58" s="47"/>
      <c r="H58" s="48"/>
    </row>
    <row r="59" spans="1:10" ht="16.5" customHeight="1">
      <c r="B59" s="114"/>
      <c r="C59" s="125"/>
      <c r="D59" s="126" t="s">
        <v>601</v>
      </c>
      <c r="E59" s="35">
        <v>3</v>
      </c>
      <c r="F59" s="46"/>
      <c r="G59" s="47"/>
      <c r="H59" s="48"/>
    </row>
    <row r="60" spans="1:10">
      <c r="B60" s="9"/>
      <c r="C60" s="34"/>
      <c r="D60" s="35"/>
      <c r="E60" s="35"/>
      <c r="F60" s="46"/>
      <c r="G60" s="47"/>
      <c r="H60" s="48"/>
    </row>
    <row r="61" spans="1:10">
      <c r="B61" s="138">
        <f>B57+1</f>
        <v>115</v>
      </c>
      <c r="C61" s="130" t="s">
        <v>450</v>
      </c>
      <c r="D61" s="35" t="s">
        <v>451</v>
      </c>
      <c r="E61" s="46">
        <v>1</v>
      </c>
      <c r="F61" s="35"/>
      <c r="G61" s="49">
        <v>1</v>
      </c>
      <c r="H61" s="48" t="s">
        <v>479</v>
      </c>
    </row>
    <row r="62" spans="1:10" ht="15" thickBot="1">
      <c r="B62" s="139"/>
      <c r="C62" s="137"/>
      <c r="D62" s="50" t="s">
        <v>452</v>
      </c>
      <c r="E62" s="51">
        <v>2</v>
      </c>
      <c r="F62" s="50"/>
      <c r="G62" s="52">
        <v>2</v>
      </c>
      <c r="H62" s="53"/>
    </row>
    <row r="63" spans="1:10">
      <c r="H63" s="7"/>
    </row>
    <row r="64" spans="1:10">
      <c r="H64" s="7"/>
    </row>
    <row r="65" spans="8:8">
      <c r="H65" s="7"/>
    </row>
  </sheetData>
  <mergeCells count="30">
    <mergeCell ref="B7:B10"/>
    <mergeCell ref="C7:C10"/>
    <mergeCell ref="C61:C62"/>
    <mergeCell ref="B61:B62"/>
    <mergeCell ref="B11:B12"/>
    <mergeCell ref="C11:C12"/>
    <mergeCell ref="B31:B34"/>
    <mergeCell ref="B36:B39"/>
    <mergeCell ref="B24:B29"/>
    <mergeCell ref="B48:B50"/>
    <mergeCell ref="B45:B46"/>
    <mergeCell ref="B19:B22"/>
    <mergeCell ref="B16:B17"/>
    <mergeCell ref="B52:B56"/>
    <mergeCell ref="C52:C56"/>
    <mergeCell ref="H11:H12"/>
    <mergeCell ref="C48:C50"/>
    <mergeCell ref="C16:C17"/>
    <mergeCell ref="C45:C46"/>
    <mergeCell ref="H45:H46"/>
    <mergeCell ref="H48:H50"/>
    <mergeCell ref="C31:C34"/>
    <mergeCell ref="H31:H34"/>
    <mergeCell ref="C36:C39"/>
    <mergeCell ref="H36:H39"/>
    <mergeCell ref="H16:H17"/>
    <mergeCell ref="H19:H22"/>
    <mergeCell ref="C24:C29"/>
    <mergeCell ref="H24:H29"/>
    <mergeCell ref="C19:C22"/>
  </mergeCell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83"/>
  <sheetViews>
    <sheetView topLeftCell="A2" zoomScale="90" zoomScaleNormal="90" workbookViewId="0">
      <selection activeCell="F54" sqref="F54"/>
    </sheetView>
  </sheetViews>
  <sheetFormatPr defaultRowHeight="14.5"/>
  <cols>
    <col min="1" max="1" width="11.54296875" customWidth="1"/>
    <col min="2" max="2" width="9.26953125" style="15"/>
    <col min="3" max="3" width="43.54296875" customWidth="1"/>
    <col min="4" max="4" width="44.453125" customWidth="1"/>
    <col min="5" max="5" width="7" style="56" customWidth="1"/>
    <col min="6" max="6" width="8.7265625" style="56" customWidth="1"/>
    <col min="7" max="7" width="37" customWidth="1"/>
    <col min="8" max="8" width="43" customWidth="1"/>
    <col min="10" max="10" width="12.26953125" customWidth="1"/>
  </cols>
  <sheetData>
    <row r="1" spans="1:10" s="27" customFormat="1" ht="18.5">
      <c r="B1" s="54" t="s">
        <v>42</v>
      </c>
      <c r="C1" s="54"/>
      <c r="E1" s="55"/>
      <c r="F1" s="55"/>
      <c r="G1" s="30"/>
    </row>
    <row r="2" spans="1:10" s="27" customFormat="1" ht="29">
      <c r="A2" s="2" t="s">
        <v>0</v>
      </c>
      <c r="B2" s="20" t="s">
        <v>1</v>
      </c>
      <c r="C2" s="29" t="s">
        <v>43</v>
      </c>
      <c r="D2" s="2" t="s">
        <v>3</v>
      </c>
      <c r="E2" s="21" t="s">
        <v>4</v>
      </c>
      <c r="F2" s="21" t="s">
        <v>5</v>
      </c>
      <c r="G2" s="7" t="s">
        <v>6</v>
      </c>
      <c r="H2" s="2" t="s">
        <v>44</v>
      </c>
      <c r="I2" s="2" t="s">
        <v>8</v>
      </c>
      <c r="J2" s="2" t="s">
        <v>9</v>
      </c>
    </row>
    <row r="3" spans="1:10" ht="15" thickBot="1"/>
    <row r="4" spans="1:10" ht="43.5">
      <c r="B4" s="150">
        <v>201</v>
      </c>
      <c r="C4" s="149" t="s">
        <v>539</v>
      </c>
      <c r="D4" s="32" t="s">
        <v>429</v>
      </c>
      <c r="E4" s="57">
        <v>1</v>
      </c>
      <c r="F4" s="57"/>
      <c r="G4" s="32" t="s">
        <v>267</v>
      </c>
      <c r="H4" s="58" t="s">
        <v>540</v>
      </c>
      <c r="I4" s="99" t="s">
        <v>534</v>
      </c>
    </row>
    <row r="5" spans="1:10" ht="48" customHeight="1">
      <c r="B5" s="145"/>
      <c r="C5" s="130"/>
      <c r="D5" s="59" t="s">
        <v>45</v>
      </c>
      <c r="E5" s="60">
        <v>2</v>
      </c>
      <c r="F5" s="60"/>
      <c r="G5" s="35" t="s">
        <v>268</v>
      </c>
      <c r="H5" s="61"/>
      <c r="I5" t="str">
        <f>CONCATENATE("Skip to Q",B58)</f>
        <v>Skip to Q210</v>
      </c>
    </row>
    <row r="6" spans="1:10">
      <c r="B6" s="22"/>
      <c r="C6" s="42"/>
      <c r="D6" s="100" t="s">
        <v>532</v>
      </c>
      <c r="E6" s="101">
        <v>3</v>
      </c>
      <c r="F6" s="101"/>
      <c r="G6" s="100" t="s">
        <v>533</v>
      </c>
      <c r="H6" s="61"/>
    </row>
    <row r="7" spans="1:10">
      <c r="B7" s="155">
        <f>B4+1</f>
        <v>202</v>
      </c>
      <c r="C7" s="185" t="s">
        <v>435</v>
      </c>
      <c r="D7" s="100"/>
      <c r="E7" s="188"/>
      <c r="F7" s="188" t="s">
        <v>603</v>
      </c>
      <c r="G7" s="100"/>
      <c r="H7" s="184"/>
    </row>
    <row r="8" spans="1:10" ht="14.5" customHeight="1">
      <c r="B8" s="156"/>
      <c r="C8" s="186"/>
      <c r="D8" s="59" t="s">
        <v>46</v>
      </c>
      <c r="E8" s="60">
        <v>1</v>
      </c>
      <c r="F8" s="60"/>
      <c r="G8" s="59" t="s">
        <v>269</v>
      </c>
      <c r="H8" s="146" t="s">
        <v>438</v>
      </c>
    </row>
    <row r="9" spans="1:10">
      <c r="B9" s="156"/>
      <c r="C9" s="186"/>
      <c r="D9" s="59" t="s">
        <v>47</v>
      </c>
      <c r="E9" s="60">
        <v>2</v>
      </c>
      <c r="F9" s="60"/>
      <c r="G9" s="59" t="s">
        <v>270</v>
      </c>
      <c r="H9" s="147"/>
    </row>
    <row r="10" spans="1:10">
      <c r="B10" s="156"/>
      <c r="C10" s="186"/>
      <c r="D10" s="59" t="s">
        <v>48</v>
      </c>
      <c r="E10" s="60">
        <v>3</v>
      </c>
      <c r="F10" s="60"/>
      <c r="G10" s="59" t="s">
        <v>271</v>
      </c>
      <c r="H10" s="147"/>
    </row>
    <row r="11" spans="1:10">
      <c r="B11" s="156"/>
      <c r="C11" s="186"/>
      <c r="D11" s="59" t="s">
        <v>49</v>
      </c>
      <c r="E11" s="60">
        <v>4</v>
      </c>
      <c r="F11" s="60"/>
      <c r="G11" s="59" t="s">
        <v>272</v>
      </c>
      <c r="H11" s="147"/>
    </row>
    <row r="12" spans="1:10">
      <c r="B12" s="156"/>
      <c r="C12" s="186"/>
      <c r="D12" s="13" t="s">
        <v>480</v>
      </c>
      <c r="E12" s="60">
        <v>5</v>
      </c>
      <c r="F12" s="60"/>
      <c r="G12" s="59" t="s">
        <v>504</v>
      </c>
      <c r="H12" s="147"/>
    </row>
    <row r="13" spans="1:10">
      <c r="B13" s="156"/>
      <c r="C13" s="186"/>
      <c r="D13" s="59" t="s">
        <v>51</v>
      </c>
      <c r="E13" s="60">
        <v>6</v>
      </c>
      <c r="F13" s="60"/>
      <c r="G13" s="59" t="s">
        <v>275</v>
      </c>
      <c r="H13" s="147"/>
    </row>
    <row r="14" spans="1:10">
      <c r="B14" s="156"/>
      <c r="C14" s="186"/>
      <c r="D14" s="59" t="s">
        <v>52</v>
      </c>
      <c r="E14" s="60">
        <v>7</v>
      </c>
      <c r="F14" s="60"/>
      <c r="G14" s="59" t="s">
        <v>276</v>
      </c>
      <c r="H14" s="147"/>
    </row>
    <row r="15" spans="1:10">
      <c r="B15" s="156"/>
      <c r="C15" s="186"/>
      <c r="D15" s="59" t="s">
        <v>53</v>
      </c>
      <c r="E15" s="60">
        <v>8</v>
      </c>
      <c r="F15" s="60"/>
      <c r="G15" s="59" t="s">
        <v>277</v>
      </c>
      <c r="H15" s="147"/>
    </row>
    <row r="16" spans="1:10">
      <c r="B16" s="157"/>
      <c r="C16" s="187"/>
      <c r="D16" s="59" t="s">
        <v>54</v>
      </c>
      <c r="E16" s="60">
        <v>96</v>
      </c>
      <c r="F16" s="60"/>
      <c r="G16" s="59" t="s">
        <v>278</v>
      </c>
      <c r="H16" s="148"/>
    </row>
    <row r="17" spans="1:10">
      <c r="B17" s="22"/>
      <c r="C17" s="42"/>
      <c r="D17" s="59"/>
      <c r="E17" s="60"/>
      <c r="F17" s="60"/>
      <c r="G17" s="59"/>
      <c r="H17" s="61"/>
    </row>
    <row r="18" spans="1:10">
      <c r="B18" s="22">
        <f>B7+1</f>
        <v>203</v>
      </c>
      <c r="C18" s="42" t="s">
        <v>436</v>
      </c>
      <c r="D18" s="63">
        <v>2014</v>
      </c>
      <c r="E18" s="63">
        <v>1</v>
      </c>
      <c r="F18" s="63"/>
      <c r="G18" s="59" t="s">
        <v>279</v>
      </c>
      <c r="H18" s="61" t="s">
        <v>439</v>
      </c>
      <c r="J18" s="1" t="s">
        <v>463</v>
      </c>
    </row>
    <row r="19" spans="1:10">
      <c r="B19" s="123"/>
      <c r="C19" s="122"/>
      <c r="D19" s="63">
        <v>2015</v>
      </c>
      <c r="E19" s="63">
        <v>2</v>
      </c>
      <c r="F19" s="63"/>
      <c r="G19" s="59"/>
      <c r="H19" s="61"/>
      <c r="J19" s="1"/>
    </row>
    <row r="20" spans="1:10">
      <c r="B20" s="123"/>
      <c r="C20" s="122"/>
      <c r="D20" s="63">
        <v>2016</v>
      </c>
      <c r="E20" s="63">
        <v>3</v>
      </c>
      <c r="F20" s="63"/>
      <c r="G20" s="59"/>
      <c r="H20" s="61"/>
      <c r="J20" s="1"/>
    </row>
    <row r="21" spans="1:10">
      <c r="B21" s="123"/>
      <c r="C21" s="122"/>
      <c r="D21" s="63">
        <v>2017</v>
      </c>
      <c r="E21" s="63">
        <v>4</v>
      </c>
      <c r="F21" s="63"/>
      <c r="G21" s="59"/>
      <c r="H21" s="61"/>
      <c r="J21" s="1"/>
    </row>
    <row r="22" spans="1:10">
      <c r="B22" s="123"/>
      <c r="C22" s="122"/>
      <c r="D22" s="63">
        <v>2018</v>
      </c>
      <c r="E22" s="63">
        <v>5</v>
      </c>
      <c r="F22" s="63"/>
      <c r="G22" s="59"/>
      <c r="H22" s="61"/>
      <c r="J22" s="1"/>
    </row>
    <row r="23" spans="1:10">
      <c r="B23" s="123"/>
      <c r="C23" s="122"/>
      <c r="D23" s="63" t="s">
        <v>602</v>
      </c>
      <c r="E23" s="63">
        <v>6</v>
      </c>
      <c r="F23" s="63"/>
      <c r="G23" s="59"/>
      <c r="H23" s="61"/>
      <c r="J23" s="1"/>
    </row>
    <row r="24" spans="1:10">
      <c r="B24" s="22"/>
      <c r="C24" s="42"/>
      <c r="D24" s="62"/>
      <c r="E24" s="63"/>
      <c r="F24" s="63"/>
      <c r="G24" s="59"/>
      <c r="H24" s="61"/>
    </row>
    <row r="25" spans="1:10" ht="15" customHeight="1">
      <c r="B25" s="145">
        <f>B18+1</f>
        <v>204</v>
      </c>
      <c r="C25" s="130" t="s">
        <v>430</v>
      </c>
      <c r="D25" s="59" t="s">
        <v>13</v>
      </c>
      <c r="E25" s="60">
        <v>1</v>
      </c>
      <c r="F25" s="60"/>
      <c r="G25" s="59" t="s">
        <v>14</v>
      </c>
      <c r="H25" s="146" t="s">
        <v>440</v>
      </c>
    </row>
    <row r="26" spans="1:10">
      <c r="B26" s="145"/>
      <c r="C26" s="130"/>
      <c r="D26" s="59" t="s">
        <v>15</v>
      </c>
      <c r="E26" s="60">
        <v>2</v>
      </c>
      <c r="F26" s="60"/>
      <c r="G26" s="59" t="s">
        <v>16</v>
      </c>
      <c r="H26" s="148"/>
      <c r="I26" t="str">
        <f>CONCATENATE("Skip to Q",B33)</f>
        <v>Skip to Q206</v>
      </c>
    </row>
    <row r="27" spans="1:10">
      <c r="B27" s="22"/>
      <c r="C27" s="42"/>
      <c r="D27" s="59"/>
      <c r="E27" s="60"/>
      <c r="F27" s="60"/>
      <c r="G27" s="59"/>
      <c r="H27" s="61"/>
    </row>
    <row r="28" spans="1:10">
      <c r="A28" t="str">
        <f>CONCATENATE("If Q",B25,"=1")</f>
        <v>If Q204=1</v>
      </c>
      <c r="B28" s="145">
        <f>B25+1</f>
        <v>205</v>
      </c>
      <c r="C28" s="130" t="s">
        <v>432</v>
      </c>
      <c r="D28" s="62"/>
      <c r="E28" s="63" t="s">
        <v>55</v>
      </c>
      <c r="F28" s="63" t="s">
        <v>280</v>
      </c>
      <c r="G28" s="59"/>
      <c r="H28" s="132" t="s">
        <v>441</v>
      </c>
    </row>
    <row r="29" spans="1:10">
      <c r="B29" s="145"/>
      <c r="C29" s="130"/>
      <c r="D29" s="182"/>
      <c r="E29" s="183" t="s">
        <v>56</v>
      </c>
      <c r="F29" s="183" t="s">
        <v>281</v>
      </c>
      <c r="G29" s="59"/>
      <c r="H29" s="132"/>
    </row>
    <row r="30" spans="1:10">
      <c r="B30" s="145"/>
      <c r="C30" s="130"/>
      <c r="D30" s="64" t="s">
        <v>57</v>
      </c>
      <c r="E30" s="63">
        <v>98</v>
      </c>
      <c r="F30" s="63"/>
      <c r="G30" s="59" t="s">
        <v>282</v>
      </c>
      <c r="H30" s="132"/>
    </row>
    <row r="31" spans="1:10">
      <c r="B31" s="145"/>
      <c r="C31" s="130"/>
      <c r="D31" s="65" t="s">
        <v>58</v>
      </c>
      <c r="E31" s="63">
        <v>99</v>
      </c>
      <c r="F31" s="63"/>
      <c r="G31" s="59" t="s">
        <v>283</v>
      </c>
      <c r="H31" s="132"/>
    </row>
    <row r="32" spans="1:10">
      <c r="B32" s="22"/>
      <c r="C32" s="42"/>
      <c r="D32" s="65"/>
      <c r="E32" s="63"/>
      <c r="F32" s="63"/>
      <c r="G32" s="59"/>
      <c r="H32" s="61"/>
    </row>
    <row r="33" spans="1:10">
      <c r="A33" s="102" t="str">
        <f>CONCATENATE("If Q",B25,"=2")</f>
        <v>If Q204=2</v>
      </c>
      <c r="B33" s="145">
        <f>B28+1</f>
        <v>206</v>
      </c>
      <c r="C33" s="130" t="s">
        <v>548</v>
      </c>
      <c r="D33" s="62"/>
      <c r="E33" s="63" t="s">
        <v>55</v>
      </c>
      <c r="F33" s="63" t="s">
        <v>280</v>
      </c>
      <c r="G33" s="59"/>
      <c r="H33" s="132" t="s">
        <v>549</v>
      </c>
    </row>
    <row r="34" spans="1:10">
      <c r="B34" s="145"/>
      <c r="C34" s="130"/>
      <c r="D34" s="182"/>
      <c r="E34" s="183" t="s">
        <v>56</v>
      </c>
      <c r="F34" s="183" t="s">
        <v>281</v>
      </c>
      <c r="G34" s="59"/>
      <c r="H34" s="132"/>
    </row>
    <row r="35" spans="1:10">
      <c r="B35" s="145"/>
      <c r="C35" s="130"/>
      <c r="D35" s="107" t="s">
        <v>57</v>
      </c>
      <c r="E35" s="63">
        <v>98</v>
      </c>
      <c r="F35" s="63"/>
      <c r="G35" s="100" t="s">
        <v>282</v>
      </c>
      <c r="H35" s="132"/>
    </row>
    <row r="36" spans="1:10">
      <c r="B36" s="145"/>
      <c r="C36" s="130"/>
      <c r="D36" s="65" t="s">
        <v>58</v>
      </c>
      <c r="E36" s="63">
        <v>99</v>
      </c>
      <c r="F36" s="63"/>
      <c r="G36" s="59" t="s">
        <v>283</v>
      </c>
      <c r="H36" s="132"/>
    </row>
    <row r="37" spans="1:10">
      <c r="B37" s="22"/>
      <c r="C37" s="42"/>
      <c r="D37" s="65"/>
      <c r="E37" s="63"/>
      <c r="F37" s="63"/>
      <c r="G37" s="59"/>
      <c r="H37" s="61"/>
    </row>
    <row r="38" spans="1:10" ht="46.5" customHeight="1">
      <c r="B38" s="22">
        <f>B33+1</f>
        <v>207</v>
      </c>
      <c r="C38" s="46" t="s">
        <v>431</v>
      </c>
      <c r="D38" s="59"/>
      <c r="E38" s="60" t="s">
        <v>59</v>
      </c>
      <c r="F38" s="60" t="s">
        <v>284</v>
      </c>
      <c r="G38" s="59"/>
      <c r="H38" s="43" t="s">
        <v>442</v>
      </c>
      <c r="J38" t="s">
        <v>60</v>
      </c>
    </row>
    <row r="39" spans="1:10">
      <c r="B39" s="22"/>
      <c r="C39" s="59"/>
      <c r="D39" s="59"/>
      <c r="E39" s="60"/>
      <c r="F39" s="60"/>
      <c r="G39" s="59"/>
      <c r="H39" s="61"/>
    </row>
    <row r="40" spans="1:10">
      <c r="B40" s="155">
        <f>B38+1</f>
        <v>208</v>
      </c>
      <c r="C40" s="185" t="s">
        <v>550</v>
      </c>
      <c r="D40" s="59"/>
      <c r="E40" s="188"/>
      <c r="F40" s="188" t="s">
        <v>603</v>
      </c>
      <c r="G40" s="59"/>
      <c r="H40" s="184"/>
    </row>
    <row r="41" spans="1:10" ht="15.75" customHeight="1">
      <c r="B41" s="156"/>
      <c r="C41" s="186"/>
      <c r="D41" s="62" t="s">
        <v>61</v>
      </c>
      <c r="E41" s="63">
        <v>1</v>
      </c>
      <c r="F41" s="63"/>
      <c r="G41" s="59" t="s">
        <v>285</v>
      </c>
      <c r="H41" s="146" t="s">
        <v>551</v>
      </c>
    </row>
    <row r="42" spans="1:10">
      <c r="B42" s="156"/>
      <c r="C42" s="186"/>
      <c r="D42" s="62" t="s">
        <v>62</v>
      </c>
      <c r="E42" s="63">
        <v>2</v>
      </c>
      <c r="F42" s="63"/>
      <c r="G42" s="59" t="s">
        <v>286</v>
      </c>
      <c r="H42" s="147"/>
    </row>
    <row r="43" spans="1:10">
      <c r="B43" s="156"/>
      <c r="C43" s="186"/>
      <c r="D43" s="62" t="s">
        <v>63</v>
      </c>
      <c r="E43" s="63">
        <v>3</v>
      </c>
      <c r="F43" s="63"/>
      <c r="G43" s="59" t="s">
        <v>287</v>
      </c>
      <c r="H43" s="147"/>
    </row>
    <row r="44" spans="1:10">
      <c r="B44" s="156"/>
      <c r="C44" s="186"/>
      <c r="D44" s="108" t="s">
        <v>482</v>
      </c>
      <c r="E44" s="63">
        <v>4</v>
      </c>
      <c r="F44" s="63"/>
      <c r="G44" s="104" t="s">
        <v>483</v>
      </c>
      <c r="H44" s="147"/>
    </row>
    <row r="45" spans="1:10">
      <c r="B45" s="156"/>
      <c r="C45" s="186"/>
      <c r="D45" s="62" t="s">
        <v>64</v>
      </c>
      <c r="E45" s="63">
        <v>5</v>
      </c>
      <c r="F45" s="63"/>
      <c r="G45" s="59" t="s">
        <v>288</v>
      </c>
      <c r="H45" s="147"/>
    </row>
    <row r="46" spans="1:10">
      <c r="B46" s="156"/>
      <c r="C46" s="186"/>
      <c r="D46" s="62" t="s">
        <v>65</v>
      </c>
      <c r="E46" s="63">
        <v>6</v>
      </c>
      <c r="F46" s="63"/>
      <c r="G46" s="59" t="s">
        <v>289</v>
      </c>
      <c r="H46" s="147"/>
    </row>
    <row r="47" spans="1:10">
      <c r="B47" s="156"/>
      <c r="C47" s="186"/>
      <c r="D47" s="62" t="s">
        <v>66</v>
      </c>
      <c r="E47" s="63">
        <v>7</v>
      </c>
      <c r="F47" s="63"/>
      <c r="G47" s="59" t="s">
        <v>290</v>
      </c>
      <c r="H47" s="147"/>
    </row>
    <row r="48" spans="1:10">
      <c r="B48" s="157"/>
      <c r="C48" s="187"/>
      <c r="D48" s="62" t="s">
        <v>54</v>
      </c>
      <c r="E48" s="63">
        <v>8</v>
      </c>
      <c r="F48" s="63"/>
      <c r="G48" s="59" t="s">
        <v>278</v>
      </c>
      <c r="H48" s="148"/>
    </row>
    <row r="49" spans="1:9">
      <c r="B49" s="22"/>
      <c r="C49" s="42"/>
      <c r="D49" s="62"/>
      <c r="E49" s="63"/>
      <c r="F49" s="188" t="s">
        <v>603</v>
      </c>
      <c r="G49" s="59"/>
      <c r="H49" s="61"/>
    </row>
    <row r="50" spans="1:9">
      <c r="B50" s="155">
        <f>B40+1</f>
        <v>209</v>
      </c>
      <c r="C50" s="185" t="s">
        <v>437</v>
      </c>
      <c r="D50" s="62"/>
      <c r="E50" s="63"/>
      <c r="F50" s="63"/>
      <c r="G50" s="59"/>
      <c r="H50" s="184"/>
    </row>
    <row r="51" spans="1:9" ht="15" customHeight="1">
      <c r="B51" s="156"/>
      <c r="C51" s="186"/>
      <c r="D51" s="62" t="s">
        <v>67</v>
      </c>
      <c r="E51" s="63">
        <v>1</v>
      </c>
      <c r="F51" s="63"/>
      <c r="G51" s="59" t="s">
        <v>291</v>
      </c>
      <c r="H51" s="151" t="s">
        <v>443</v>
      </c>
    </row>
    <row r="52" spans="1:9">
      <c r="B52" s="156"/>
      <c r="C52" s="186"/>
      <c r="D52" s="62" t="s">
        <v>190</v>
      </c>
      <c r="E52" s="63">
        <v>2</v>
      </c>
      <c r="F52" s="63"/>
      <c r="G52" s="59" t="s">
        <v>292</v>
      </c>
      <c r="H52" s="152"/>
    </row>
    <row r="53" spans="1:9">
      <c r="B53" s="156"/>
      <c r="C53" s="186"/>
      <c r="D53" s="62" t="s">
        <v>191</v>
      </c>
      <c r="E53" s="63">
        <v>3</v>
      </c>
      <c r="F53" s="63"/>
      <c r="G53" s="59" t="s">
        <v>293</v>
      </c>
      <c r="H53" s="152"/>
    </row>
    <row r="54" spans="1:9">
      <c r="B54" s="156"/>
      <c r="C54" s="186"/>
      <c r="D54" s="62" t="s">
        <v>192</v>
      </c>
      <c r="E54" s="63">
        <v>4</v>
      </c>
      <c r="F54" s="63"/>
      <c r="G54" s="59" t="s">
        <v>294</v>
      </c>
      <c r="H54" s="152"/>
    </row>
    <row r="55" spans="1:9">
      <c r="B55" s="156"/>
      <c r="C55" s="186"/>
      <c r="D55" s="62" t="s">
        <v>68</v>
      </c>
      <c r="E55" s="63">
        <v>5</v>
      </c>
      <c r="F55" s="63"/>
      <c r="G55" s="59" t="s">
        <v>295</v>
      </c>
      <c r="H55" s="152"/>
    </row>
    <row r="56" spans="1:9">
      <c r="B56" s="157"/>
      <c r="C56" s="187"/>
      <c r="D56" s="62" t="s">
        <v>69</v>
      </c>
      <c r="E56" s="63">
        <v>96</v>
      </c>
      <c r="F56" s="63"/>
      <c r="G56" s="59" t="s">
        <v>296</v>
      </c>
      <c r="H56" s="153"/>
    </row>
    <row r="57" spans="1:9">
      <c r="B57" s="22"/>
      <c r="C57" s="42"/>
      <c r="D57" s="62"/>
      <c r="E57" s="63"/>
      <c r="F57" s="63"/>
      <c r="G57" s="59"/>
      <c r="H57" s="61"/>
    </row>
    <row r="58" spans="1:9">
      <c r="A58" s="102" t="str">
        <f>CONCATENATE("If Q",B4,"=2")</f>
        <v>If Q201=2</v>
      </c>
      <c r="B58" s="145">
        <f>B50+1</f>
        <v>210</v>
      </c>
      <c r="C58" s="130" t="s">
        <v>433</v>
      </c>
      <c r="D58" s="59" t="s">
        <v>13</v>
      </c>
      <c r="E58" s="60">
        <v>1</v>
      </c>
      <c r="F58" s="60"/>
      <c r="G58" s="59" t="s">
        <v>14</v>
      </c>
      <c r="H58" s="132" t="s">
        <v>445</v>
      </c>
    </row>
    <row r="59" spans="1:9">
      <c r="B59" s="145"/>
      <c r="C59" s="130"/>
      <c r="D59" s="59" t="s">
        <v>15</v>
      </c>
      <c r="E59" s="60">
        <v>2</v>
      </c>
      <c r="F59" s="60"/>
      <c r="G59" s="59" t="s">
        <v>16</v>
      </c>
      <c r="H59" s="132"/>
      <c r="I59" t="str">
        <f>CONCATENATE("Skip to Q", B72)</f>
        <v>Skip to Q212</v>
      </c>
    </row>
    <row r="60" spans="1:9">
      <c r="B60" s="22"/>
      <c r="C60" s="42"/>
      <c r="D60" s="59"/>
      <c r="E60" s="60"/>
      <c r="F60" s="60"/>
      <c r="G60" s="59"/>
      <c r="H60" s="61"/>
    </row>
    <row r="61" spans="1:9">
      <c r="A61" s="102" t="str">
        <f>CONCATENATE("If Q",B4,"=2")</f>
        <v>If Q201=2</v>
      </c>
      <c r="B61" s="145">
        <f>B58+1</f>
        <v>211</v>
      </c>
      <c r="C61" s="130" t="s">
        <v>434</v>
      </c>
      <c r="D61" s="59"/>
      <c r="E61" s="188" t="s">
        <v>603</v>
      </c>
      <c r="F61" s="60"/>
      <c r="G61" s="59" t="s">
        <v>269</v>
      </c>
      <c r="H61" s="146" t="s">
        <v>444</v>
      </c>
    </row>
    <row r="62" spans="1:9">
      <c r="B62" s="145"/>
      <c r="C62" s="130"/>
      <c r="D62" s="59" t="s">
        <v>46</v>
      </c>
      <c r="E62" s="60">
        <v>1</v>
      </c>
      <c r="F62" s="60"/>
      <c r="G62" s="59" t="s">
        <v>270</v>
      </c>
      <c r="H62" s="147"/>
    </row>
    <row r="63" spans="1:9">
      <c r="B63" s="145"/>
      <c r="C63" s="130"/>
      <c r="D63" s="59" t="s">
        <v>47</v>
      </c>
      <c r="E63" s="60">
        <v>2</v>
      </c>
      <c r="F63" s="60"/>
      <c r="G63" s="59" t="s">
        <v>271</v>
      </c>
      <c r="H63" s="147"/>
    </row>
    <row r="64" spans="1:9">
      <c r="B64" s="145"/>
      <c r="C64" s="130"/>
      <c r="D64" s="59" t="s">
        <v>48</v>
      </c>
      <c r="E64" s="60">
        <v>3</v>
      </c>
      <c r="F64" s="60"/>
      <c r="G64" s="59" t="s">
        <v>272</v>
      </c>
      <c r="H64" s="147"/>
    </row>
    <row r="65" spans="2:9">
      <c r="B65" s="145"/>
      <c r="C65" s="130"/>
      <c r="D65" s="59" t="s">
        <v>49</v>
      </c>
      <c r="E65" s="60">
        <v>4</v>
      </c>
      <c r="F65" s="60"/>
      <c r="G65" s="59" t="s">
        <v>273</v>
      </c>
      <c r="H65" s="147"/>
    </row>
    <row r="66" spans="2:9">
      <c r="B66" s="145"/>
      <c r="C66" s="130"/>
      <c r="D66" s="59" t="s">
        <v>50</v>
      </c>
      <c r="E66" s="60">
        <v>5</v>
      </c>
      <c r="F66" s="60"/>
      <c r="G66" s="59" t="s">
        <v>274</v>
      </c>
      <c r="H66" s="147"/>
    </row>
    <row r="67" spans="2:9">
      <c r="B67" s="145"/>
      <c r="C67" s="130"/>
      <c r="D67" s="59" t="s">
        <v>51</v>
      </c>
      <c r="E67" s="60">
        <v>6</v>
      </c>
      <c r="F67" s="60"/>
      <c r="G67" s="59" t="s">
        <v>275</v>
      </c>
      <c r="H67" s="147"/>
    </row>
    <row r="68" spans="2:9">
      <c r="B68" s="145"/>
      <c r="C68" s="130"/>
      <c r="D68" s="59" t="s">
        <v>52</v>
      </c>
      <c r="E68" s="60">
        <v>7</v>
      </c>
      <c r="F68" s="60"/>
      <c r="G68" s="59" t="s">
        <v>276</v>
      </c>
      <c r="H68" s="147"/>
    </row>
    <row r="69" spans="2:9">
      <c r="B69" s="145"/>
      <c r="C69" s="130"/>
      <c r="D69" s="59" t="s">
        <v>53</v>
      </c>
      <c r="E69" s="60">
        <v>8</v>
      </c>
      <c r="F69" s="60"/>
      <c r="G69" s="59" t="s">
        <v>277</v>
      </c>
      <c r="H69" s="147"/>
    </row>
    <row r="70" spans="2:9">
      <c r="B70" s="145"/>
      <c r="C70" s="130"/>
      <c r="D70" s="59" t="s">
        <v>54</v>
      </c>
      <c r="E70" s="60">
        <v>96</v>
      </c>
      <c r="F70" s="60"/>
      <c r="G70" s="59" t="s">
        <v>278</v>
      </c>
      <c r="H70" s="148"/>
    </row>
    <row r="71" spans="2:9">
      <c r="B71" s="22"/>
      <c r="C71" s="42"/>
      <c r="D71" s="59"/>
      <c r="E71" s="60"/>
      <c r="F71" s="60"/>
      <c r="G71" s="59"/>
      <c r="H71" s="61"/>
    </row>
    <row r="72" spans="2:9">
      <c r="B72" s="145">
        <f>B61+1</f>
        <v>212</v>
      </c>
      <c r="C72" s="130" t="s">
        <v>189</v>
      </c>
      <c r="D72" s="59" t="s">
        <v>13</v>
      </c>
      <c r="E72" s="60">
        <v>1</v>
      </c>
      <c r="F72" s="60"/>
      <c r="G72" s="59" t="s">
        <v>14</v>
      </c>
      <c r="H72" s="132" t="s">
        <v>297</v>
      </c>
    </row>
    <row r="73" spans="2:9">
      <c r="B73" s="145"/>
      <c r="C73" s="130"/>
      <c r="D73" s="59" t="s">
        <v>15</v>
      </c>
      <c r="E73" s="60">
        <v>2</v>
      </c>
      <c r="F73" s="60"/>
      <c r="G73" s="59" t="s">
        <v>16</v>
      </c>
      <c r="H73" s="132"/>
      <c r="I73" t="str">
        <f>CONCATENATE("Skip to Q", B81)</f>
        <v>Skip to Q214</v>
      </c>
    </row>
    <row r="74" spans="2:9">
      <c r="B74" s="22"/>
      <c r="C74" s="42"/>
      <c r="D74" s="59"/>
      <c r="E74" s="60"/>
      <c r="F74" s="60"/>
      <c r="G74" s="59"/>
      <c r="H74" s="61"/>
    </row>
    <row r="75" spans="2:9">
      <c r="B75" s="145">
        <f>B72+1</f>
        <v>213</v>
      </c>
      <c r="C75" s="130" t="s">
        <v>70</v>
      </c>
      <c r="D75" s="59" t="s">
        <v>71</v>
      </c>
      <c r="E75" s="60">
        <v>1</v>
      </c>
      <c r="F75" s="60"/>
      <c r="G75" s="59" t="s">
        <v>299</v>
      </c>
      <c r="H75" s="132" t="s">
        <v>298</v>
      </c>
    </row>
    <row r="76" spans="2:9">
      <c r="B76" s="145"/>
      <c r="C76" s="130"/>
      <c r="D76" s="59" t="s">
        <v>72</v>
      </c>
      <c r="E76" s="60">
        <v>2</v>
      </c>
      <c r="F76" s="60"/>
      <c r="G76" s="59" t="s">
        <v>300</v>
      </c>
      <c r="H76" s="132"/>
    </row>
    <row r="77" spans="2:9">
      <c r="B77" s="145"/>
      <c r="C77" s="130"/>
      <c r="D77" s="59" t="s">
        <v>73</v>
      </c>
      <c r="E77" s="60">
        <v>3</v>
      </c>
      <c r="F77" s="60"/>
      <c r="G77" s="59" t="s">
        <v>301</v>
      </c>
      <c r="H77" s="132"/>
    </row>
    <row r="78" spans="2:9">
      <c r="B78" s="145"/>
      <c r="C78" s="130"/>
      <c r="D78" s="59" t="s">
        <v>74</v>
      </c>
      <c r="E78" s="60">
        <v>4</v>
      </c>
      <c r="F78" s="60"/>
      <c r="G78" s="59" t="s">
        <v>302</v>
      </c>
      <c r="H78" s="132"/>
    </row>
    <row r="79" spans="2:9">
      <c r="B79" s="145"/>
      <c r="C79" s="130"/>
      <c r="D79" s="59" t="s">
        <v>75</v>
      </c>
      <c r="E79" s="60">
        <v>5</v>
      </c>
      <c r="F79" s="60"/>
      <c r="G79" s="59" t="s">
        <v>303</v>
      </c>
      <c r="H79" s="132"/>
    </row>
    <row r="80" spans="2:9">
      <c r="B80" s="22"/>
      <c r="C80" s="42"/>
      <c r="D80" s="59"/>
      <c r="E80" s="60"/>
      <c r="F80" s="60"/>
      <c r="G80" s="59"/>
      <c r="H80" s="61"/>
    </row>
    <row r="81" spans="2:8">
      <c r="B81" s="145">
        <f>B75+1</f>
        <v>214</v>
      </c>
      <c r="C81" s="130" t="s">
        <v>76</v>
      </c>
      <c r="D81" s="59" t="s">
        <v>77</v>
      </c>
      <c r="E81" s="60">
        <v>1</v>
      </c>
      <c r="F81" s="60"/>
      <c r="G81" s="59" t="s">
        <v>312</v>
      </c>
      <c r="H81" s="132" t="s">
        <v>311</v>
      </c>
    </row>
    <row r="82" spans="2:8">
      <c r="B82" s="145"/>
      <c r="C82" s="130"/>
      <c r="D82" s="59" t="s">
        <v>78</v>
      </c>
      <c r="E82" s="60">
        <v>2</v>
      </c>
      <c r="F82" s="60"/>
      <c r="G82" s="59" t="s">
        <v>313</v>
      </c>
      <c r="H82" s="132"/>
    </row>
    <row r="83" spans="2:8" ht="15" thickBot="1">
      <c r="B83" s="154"/>
      <c r="C83" s="137"/>
      <c r="D83" s="66" t="s">
        <v>15</v>
      </c>
      <c r="E83" s="67">
        <v>3</v>
      </c>
      <c r="F83" s="67"/>
      <c r="G83" s="66" t="s">
        <v>16</v>
      </c>
      <c r="H83" s="158"/>
    </row>
  </sheetData>
  <mergeCells count="35">
    <mergeCell ref="H72:H73"/>
    <mergeCell ref="H75:H79"/>
    <mergeCell ref="H81:H83"/>
    <mergeCell ref="H8:H16"/>
    <mergeCell ref="H25:H26"/>
    <mergeCell ref="H28:H31"/>
    <mergeCell ref="H33:H36"/>
    <mergeCell ref="H41:H48"/>
    <mergeCell ref="H58:H59"/>
    <mergeCell ref="C72:C73"/>
    <mergeCell ref="C75:C79"/>
    <mergeCell ref="C33:C36"/>
    <mergeCell ref="B81:B83"/>
    <mergeCell ref="B28:B31"/>
    <mergeCell ref="C28:C31"/>
    <mergeCell ref="C81:C83"/>
    <mergeCell ref="B72:B73"/>
    <mergeCell ref="B75:B79"/>
    <mergeCell ref="B58:B59"/>
    <mergeCell ref="C58:C59"/>
    <mergeCell ref="B61:B70"/>
    <mergeCell ref="C61:C70"/>
    <mergeCell ref="H61:H70"/>
    <mergeCell ref="C4:C5"/>
    <mergeCell ref="B4:B5"/>
    <mergeCell ref="B33:B36"/>
    <mergeCell ref="B25:B26"/>
    <mergeCell ref="C25:C26"/>
    <mergeCell ref="H51:H56"/>
    <mergeCell ref="B7:B16"/>
    <mergeCell ref="C7:C16"/>
    <mergeCell ref="B40:B48"/>
    <mergeCell ref="C40:C48"/>
    <mergeCell ref="B50:B56"/>
    <mergeCell ref="C50:C5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42"/>
  <sheetViews>
    <sheetView topLeftCell="A132" zoomScale="80" zoomScaleNormal="80" workbookViewId="0">
      <selection activeCell="G120" sqref="G120"/>
    </sheetView>
  </sheetViews>
  <sheetFormatPr defaultRowHeight="14.5"/>
  <cols>
    <col min="1" max="1" width="19.81640625" customWidth="1"/>
    <col min="2" max="2" width="8.26953125" style="15" customWidth="1"/>
    <col min="3" max="4" width="63" customWidth="1"/>
    <col min="5" max="5" width="4.7265625" customWidth="1"/>
    <col min="6" max="6" width="8.26953125" customWidth="1"/>
    <col min="7" max="7" width="70.453125" customWidth="1"/>
    <col min="8" max="8" width="41.453125" customWidth="1"/>
    <col min="9" max="9" width="20.81640625" customWidth="1"/>
    <col min="10" max="10" width="28.453125" customWidth="1"/>
  </cols>
  <sheetData>
    <row r="1" spans="1:10" s="27" customFormat="1" ht="18.5">
      <c r="B1" s="68" t="s">
        <v>193</v>
      </c>
      <c r="C1" s="54"/>
      <c r="E1" s="55"/>
      <c r="F1" s="55"/>
      <c r="G1" s="30"/>
    </row>
    <row r="2" spans="1:10" s="2" customFormat="1" ht="15.75" customHeight="1">
      <c r="A2" s="2" t="s">
        <v>0</v>
      </c>
      <c r="B2" s="20" t="s">
        <v>1</v>
      </c>
      <c r="C2" s="6" t="s">
        <v>2</v>
      </c>
      <c r="D2" s="2" t="s">
        <v>3</v>
      </c>
      <c r="E2" s="21" t="s">
        <v>4</v>
      </c>
      <c r="F2" s="21" t="s">
        <v>4</v>
      </c>
      <c r="G2" s="7" t="s">
        <v>6</v>
      </c>
      <c r="H2" s="2" t="s">
        <v>44</v>
      </c>
      <c r="I2" s="2" t="s">
        <v>8</v>
      </c>
      <c r="J2" s="2" t="s">
        <v>9</v>
      </c>
    </row>
    <row r="3" spans="1:10" ht="15" thickBot="1">
      <c r="C3" t="s">
        <v>217</v>
      </c>
    </row>
    <row r="4" spans="1:10">
      <c r="B4" s="150">
        <v>301</v>
      </c>
      <c r="C4" s="149" t="s">
        <v>552</v>
      </c>
      <c r="D4" s="69" t="s">
        <v>79</v>
      </c>
      <c r="E4" s="69">
        <v>1</v>
      </c>
      <c r="F4" s="69"/>
      <c r="G4" s="69" t="s">
        <v>510</v>
      </c>
      <c r="H4" s="166" t="s">
        <v>553</v>
      </c>
      <c r="I4" t="str">
        <f>CONCATENATE("Skip to Q", B30)</f>
        <v>Skip to Q306</v>
      </c>
    </row>
    <row r="5" spans="1:10">
      <c r="B5" s="145"/>
      <c r="C5" s="130"/>
      <c r="D5" s="59" t="s">
        <v>80</v>
      </c>
      <c r="E5" s="59">
        <v>2</v>
      </c>
      <c r="F5" s="59"/>
      <c r="G5" s="59" t="s">
        <v>511</v>
      </c>
      <c r="H5" s="167"/>
    </row>
    <row r="6" spans="1:10">
      <c r="B6" s="145"/>
      <c r="C6" s="130"/>
      <c r="D6" s="59" t="s">
        <v>81</v>
      </c>
      <c r="E6" s="59">
        <v>3</v>
      </c>
      <c r="F6" s="59"/>
      <c r="G6" s="59" t="s">
        <v>314</v>
      </c>
      <c r="H6" s="167"/>
    </row>
    <row r="7" spans="1:10">
      <c r="B7" s="145"/>
      <c r="C7" s="130"/>
      <c r="D7" s="59" t="s">
        <v>82</v>
      </c>
      <c r="E7" s="59">
        <v>4</v>
      </c>
      <c r="F7" s="59"/>
      <c r="G7" s="59" t="s">
        <v>315</v>
      </c>
      <c r="H7" s="167"/>
    </row>
    <row r="8" spans="1:10">
      <c r="B8" s="145"/>
      <c r="C8" s="130"/>
      <c r="D8" s="59" t="s">
        <v>83</v>
      </c>
      <c r="E8" s="59">
        <v>5</v>
      </c>
      <c r="F8" s="59"/>
      <c r="G8" s="59" t="s">
        <v>512</v>
      </c>
      <c r="H8" s="167"/>
    </row>
    <row r="9" spans="1:10">
      <c r="B9" s="145"/>
      <c r="C9" s="130"/>
      <c r="D9" s="59" t="s">
        <v>84</v>
      </c>
      <c r="E9" s="59">
        <v>6</v>
      </c>
      <c r="F9" s="59"/>
      <c r="G9" s="59" t="s">
        <v>513</v>
      </c>
      <c r="H9" s="167"/>
    </row>
    <row r="10" spans="1:10">
      <c r="B10" s="145"/>
      <c r="C10" s="130"/>
      <c r="D10" s="59" t="s">
        <v>85</v>
      </c>
      <c r="E10" s="59">
        <v>7</v>
      </c>
      <c r="F10" s="59"/>
      <c r="G10" s="59" t="s">
        <v>514</v>
      </c>
      <c r="H10" s="167"/>
    </row>
    <row r="11" spans="1:10">
      <c r="B11" s="145"/>
      <c r="C11" s="130"/>
      <c r="D11" s="59" t="s">
        <v>86</v>
      </c>
      <c r="E11" s="59">
        <v>8</v>
      </c>
      <c r="F11" s="59"/>
      <c r="G11" s="59" t="s">
        <v>515</v>
      </c>
      <c r="H11" s="167"/>
    </row>
    <row r="12" spans="1:10">
      <c r="B12" s="145"/>
      <c r="C12" s="130"/>
      <c r="D12" s="59" t="s">
        <v>260</v>
      </c>
      <c r="E12" s="59">
        <v>9</v>
      </c>
      <c r="F12" s="59"/>
      <c r="G12" s="59" t="s">
        <v>319</v>
      </c>
      <c r="H12" s="167"/>
    </row>
    <row r="13" spans="1:10">
      <c r="B13" s="145"/>
      <c r="C13" s="130"/>
      <c r="D13" s="59" t="s">
        <v>87</v>
      </c>
      <c r="E13" s="59">
        <v>10</v>
      </c>
      <c r="F13" s="59"/>
      <c r="G13" s="59" t="s">
        <v>320</v>
      </c>
      <c r="H13" s="167"/>
    </row>
    <row r="14" spans="1:10">
      <c r="B14" s="22"/>
      <c r="C14" s="59"/>
      <c r="D14" s="59"/>
      <c r="E14" s="59"/>
      <c r="F14" s="59"/>
      <c r="G14" s="59"/>
      <c r="H14" s="61"/>
    </row>
    <row r="15" spans="1:10">
      <c r="B15" s="145">
        <f>B4+1</f>
        <v>302</v>
      </c>
      <c r="C15" s="130" t="s">
        <v>541</v>
      </c>
      <c r="D15" s="59" t="s">
        <v>88</v>
      </c>
      <c r="E15" s="59">
        <v>1</v>
      </c>
      <c r="F15" s="59"/>
      <c r="G15" s="59" t="s">
        <v>577</v>
      </c>
      <c r="H15" s="168" t="s">
        <v>542</v>
      </c>
      <c r="I15" t="str">
        <f>CONCATENATE("Skip to Q",B30)</f>
        <v>Skip to Q306</v>
      </c>
    </row>
    <row r="16" spans="1:10">
      <c r="B16" s="145"/>
      <c r="C16" s="165"/>
      <c r="D16" s="59" t="s">
        <v>216</v>
      </c>
      <c r="E16" s="59">
        <v>2</v>
      </c>
      <c r="F16" s="59"/>
      <c r="G16" s="59" t="s">
        <v>576</v>
      </c>
      <c r="H16" s="169"/>
      <c r="I16" t="str">
        <f>CONCATENATE("Skip to Q",B30)</f>
        <v>Skip to Q306</v>
      </c>
    </row>
    <row r="17" spans="1:9">
      <c r="B17" s="145"/>
      <c r="C17" s="165"/>
      <c r="D17" s="59" t="s">
        <v>89</v>
      </c>
      <c r="E17" s="59">
        <v>3</v>
      </c>
      <c r="F17" s="59"/>
      <c r="G17" s="59" t="s">
        <v>575</v>
      </c>
      <c r="H17" s="169"/>
    </row>
    <row r="18" spans="1:9">
      <c r="B18" s="22"/>
      <c r="C18" s="59"/>
      <c r="D18" s="59"/>
      <c r="E18" s="59"/>
      <c r="F18" s="59"/>
      <c r="G18" s="59"/>
      <c r="H18" s="61"/>
    </row>
    <row r="19" spans="1:9">
      <c r="A19" t="str">
        <f>CONCATENATE("If Q",B15,"=3")</f>
        <v>If Q302=3</v>
      </c>
      <c r="B19" s="145">
        <f>B15+1</f>
        <v>303</v>
      </c>
      <c r="C19" s="130" t="s">
        <v>535</v>
      </c>
      <c r="D19" s="59" t="s">
        <v>90</v>
      </c>
      <c r="E19" s="59">
        <v>1</v>
      </c>
      <c r="F19" s="59"/>
      <c r="G19" s="59" t="s">
        <v>516</v>
      </c>
      <c r="H19" s="168" t="s">
        <v>536</v>
      </c>
      <c r="I19" t="str">
        <f>CONCATENATE("Skip to Q",B30)</f>
        <v>Skip to Q306</v>
      </c>
    </row>
    <row r="20" spans="1:9">
      <c r="B20" s="145"/>
      <c r="C20" s="130"/>
      <c r="D20" s="59"/>
      <c r="E20" s="100" t="s">
        <v>91</v>
      </c>
      <c r="F20" s="100"/>
      <c r="G20" s="59"/>
      <c r="H20" s="168"/>
    </row>
    <row r="21" spans="1:9">
      <c r="B21" s="145"/>
      <c r="C21" s="130"/>
      <c r="D21" s="59" t="s">
        <v>57</v>
      </c>
      <c r="E21" s="59">
        <v>98</v>
      </c>
      <c r="F21" s="59"/>
      <c r="G21" s="59" t="s">
        <v>282</v>
      </c>
      <c r="H21" s="168"/>
    </row>
    <row r="22" spans="1:9">
      <c r="B22" s="22"/>
      <c r="C22" s="42"/>
      <c r="D22" s="59"/>
      <c r="E22" s="59"/>
      <c r="F22" s="59"/>
      <c r="G22" s="59"/>
      <c r="H22" s="61"/>
    </row>
    <row r="23" spans="1:9">
      <c r="B23" s="145">
        <f>B19+1</f>
        <v>304</v>
      </c>
      <c r="C23" s="130" t="s">
        <v>578</v>
      </c>
      <c r="D23" s="59" t="s">
        <v>207</v>
      </c>
      <c r="E23" s="59">
        <v>1</v>
      </c>
      <c r="F23" s="59"/>
      <c r="G23" s="59" t="s">
        <v>321</v>
      </c>
      <c r="H23" s="167" t="s">
        <v>579</v>
      </c>
    </row>
    <row r="24" spans="1:9">
      <c r="B24" s="145"/>
      <c r="C24" s="130"/>
      <c r="D24" s="59" t="s">
        <v>208</v>
      </c>
      <c r="E24" s="59">
        <v>2</v>
      </c>
      <c r="F24" s="59"/>
      <c r="G24" s="59" t="s">
        <v>322</v>
      </c>
      <c r="H24" s="167"/>
    </row>
    <row r="25" spans="1:9">
      <c r="B25" s="145"/>
      <c r="C25" s="130"/>
      <c r="D25" s="59" t="s">
        <v>209</v>
      </c>
      <c r="E25" s="59">
        <v>3</v>
      </c>
      <c r="F25" s="59"/>
      <c r="G25" s="59" t="s">
        <v>323</v>
      </c>
      <c r="H25" s="167"/>
    </row>
    <row r="26" spans="1:9">
      <c r="B26" s="145"/>
      <c r="C26" s="130"/>
      <c r="D26" s="59" t="s">
        <v>210</v>
      </c>
      <c r="E26" s="59">
        <v>4</v>
      </c>
      <c r="F26" s="59"/>
      <c r="G26" s="59" t="s">
        <v>324</v>
      </c>
      <c r="H26" s="167"/>
    </row>
    <row r="27" spans="1:9">
      <c r="B27" s="22"/>
      <c r="C27" s="42"/>
      <c r="D27" s="59"/>
      <c r="E27" s="59"/>
      <c r="F27" s="59"/>
      <c r="G27" s="59"/>
      <c r="H27" s="61"/>
    </row>
    <row r="28" spans="1:9">
      <c r="B28" s="22">
        <f>B23+1</f>
        <v>305</v>
      </c>
      <c r="C28" s="42" t="s">
        <v>211</v>
      </c>
      <c r="D28" s="59"/>
      <c r="E28" s="59" t="s">
        <v>59</v>
      </c>
      <c r="F28" s="59"/>
      <c r="G28" s="59" t="s">
        <v>284</v>
      </c>
      <c r="H28" s="61" t="s">
        <v>517</v>
      </c>
    </row>
    <row r="29" spans="1:9">
      <c r="B29" s="22"/>
      <c r="C29" s="42"/>
      <c r="D29" s="59"/>
      <c r="E29" s="59"/>
      <c r="F29" s="59"/>
      <c r="G29" s="59"/>
      <c r="H29" s="61"/>
    </row>
    <row r="30" spans="1:9">
      <c r="B30" s="145">
        <f>B28+1</f>
        <v>306</v>
      </c>
      <c r="C30" s="165" t="s">
        <v>233</v>
      </c>
      <c r="D30" s="59" t="s">
        <v>13</v>
      </c>
      <c r="E30" s="59">
        <v>1</v>
      </c>
      <c r="F30" s="59"/>
      <c r="G30" s="59" t="s">
        <v>14</v>
      </c>
      <c r="H30" s="169" t="s">
        <v>325</v>
      </c>
    </row>
    <row r="31" spans="1:9">
      <c r="B31" s="145"/>
      <c r="C31" s="165"/>
      <c r="D31" s="59" t="s">
        <v>15</v>
      </c>
      <c r="E31" s="59">
        <v>2</v>
      </c>
      <c r="F31" s="59"/>
      <c r="G31" s="59" t="s">
        <v>16</v>
      </c>
      <c r="H31" s="169"/>
    </row>
    <row r="32" spans="1:9">
      <c r="B32" s="22"/>
      <c r="C32" s="59"/>
      <c r="D32" s="59"/>
      <c r="E32" s="59"/>
      <c r="F32" s="59"/>
      <c r="G32" s="59"/>
      <c r="H32" s="61"/>
    </row>
    <row r="33" spans="1:9">
      <c r="B33" s="155">
        <f>B30+1</f>
        <v>307</v>
      </c>
      <c r="C33" s="185" t="s">
        <v>557</v>
      </c>
      <c r="D33" s="59"/>
      <c r="E33" s="59"/>
      <c r="F33" s="59" t="s">
        <v>603</v>
      </c>
      <c r="G33" s="59"/>
      <c r="H33" s="189"/>
    </row>
    <row r="34" spans="1:9" ht="14.5" customHeight="1">
      <c r="B34" s="156"/>
      <c r="C34" s="186"/>
      <c r="D34" s="59" t="s">
        <v>221</v>
      </c>
      <c r="E34" s="59">
        <v>1</v>
      </c>
      <c r="F34" s="59"/>
      <c r="G34" s="59" t="s">
        <v>518</v>
      </c>
      <c r="H34" s="168" t="s">
        <v>554</v>
      </c>
    </row>
    <row r="35" spans="1:9">
      <c r="B35" s="156"/>
      <c r="C35" s="186"/>
      <c r="D35" s="59" t="s">
        <v>222</v>
      </c>
      <c r="E35" s="59">
        <v>2</v>
      </c>
      <c r="F35" s="59"/>
      <c r="G35" s="59" t="s">
        <v>326</v>
      </c>
      <c r="H35" s="168"/>
    </row>
    <row r="36" spans="1:9" ht="57" customHeight="1">
      <c r="A36" s="106" t="s">
        <v>556</v>
      </c>
      <c r="B36" s="156"/>
      <c r="C36" s="186"/>
      <c r="D36" s="59" t="s">
        <v>223</v>
      </c>
      <c r="E36" s="59">
        <v>3</v>
      </c>
      <c r="F36" s="59"/>
      <c r="G36" s="59" t="s">
        <v>327</v>
      </c>
      <c r="H36" s="168"/>
      <c r="I36" s="106" t="s">
        <v>555</v>
      </c>
    </row>
    <row r="37" spans="1:9">
      <c r="B37" s="156"/>
      <c r="C37" s="186"/>
      <c r="D37" s="59" t="s">
        <v>218</v>
      </c>
      <c r="E37" s="59">
        <v>4</v>
      </c>
      <c r="F37" s="59"/>
      <c r="G37" s="59" t="s">
        <v>328</v>
      </c>
      <c r="H37" s="168"/>
    </row>
    <row r="38" spans="1:9">
      <c r="B38" s="156"/>
      <c r="C38" s="186"/>
      <c r="D38" s="59" t="s">
        <v>219</v>
      </c>
      <c r="E38" s="59">
        <v>5</v>
      </c>
      <c r="F38" s="59"/>
      <c r="G38" s="59" t="s">
        <v>329</v>
      </c>
      <c r="H38" s="168"/>
    </row>
    <row r="39" spans="1:9">
      <c r="B39" s="156"/>
      <c r="C39" s="186"/>
      <c r="D39" s="190" t="s">
        <v>96</v>
      </c>
      <c r="E39" s="59">
        <v>6</v>
      </c>
      <c r="F39" s="59"/>
      <c r="G39" s="59" t="s">
        <v>330</v>
      </c>
      <c r="H39" s="168"/>
    </row>
    <row r="40" spans="1:9">
      <c r="B40" s="156"/>
      <c r="C40" s="186"/>
      <c r="D40" s="190" t="s">
        <v>454</v>
      </c>
      <c r="E40" s="59">
        <v>7</v>
      </c>
      <c r="F40" s="59"/>
      <c r="G40" s="13" t="s">
        <v>467</v>
      </c>
      <c r="H40" s="168"/>
    </row>
    <row r="41" spans="1:9">
      <c r="B41" s="156"/>
      <c r="C41" s="186"/>
      <c r="D41" s="191" t="s">
        <v>580</v>
      </c>
      <c r="E41" s="191">
        <v>8</v>
      </c>
      <c r="F41" s="100"/>
      <c r="G41" s="104" t="s">
        <v>581</v>
      </c>
      <c r="H41" s="168"/>
    </row>
    <row r="42" spans="1:9">
      <c r="B42" s="156"/>
      <c r="C42" s="186"/>
      <c r="D42" s="59" t="s">
        <v>69</v>
      </c>
      <c r="E42" s="59">
        <v>96</v>
      </c>
      <c r="F42" s="59"/>
      <c r="G42" s="59" t="s">
        <v>296</v>
      </c>
      <c r="H42" s="168"/>
    </row>
    <row r="43" spans="1:9">
      <c r="B43" s="157"/>
      <c r="C43" s="187"/>
      <c r="D43" s="59" t="s">
        <v>220</v>
      </c>
      <c r="E43" s="59">
        <v>9</v>
      </c>
      <c r="F43" s="59"/>
      <c r="G43" s="59" t="s">
        <v>331</v>
      </c>
      <c r="H43" s="168"/>
    </row>
    <row r="44" spans="1:9">
      <c r="B44" s="22"/>
      <c r="C44" s="59"/>
      <c r="D44" s="59"/>
      <c r="E44" s="59"/>
      <c r="F44" s="59"/>
      <c r="G44" s="59"/>
      <c r="H44" s="61"/>
    </row>
    <row r="45" spans="1:9">
      <c r="B45" s="145">
        <f>B33+1</f>
        <v>308</v>
      </c>
      <c r="C45" s="192" t="s">
        <v>485</v>
      </c>
      <c r="D45" s="190" t="s">
        <v>455</v>
      </c>
      <c r="E45" s="190">
        <v>1</v>
      </c>
      <c r="F45" s="13"/>
      <c r="G45" s="13" t="s">
        <v>468</v>
      </c>
      <c r="H45" s="170" t="s">
        <v>473</v>
      </c>
    </row>
    <row r="46" spans="1:9">
      <c r="B46" s="145"/>
      <c r="C46" s="192"/>
      <c r="D46" s="190" t="s">
        <v>456</v>
      </c>
      <c r="E46" s="190">
        <v>2</v>
      </c>
      <c r="F46" s="13"/>
      <c r="G46" s="13" t="s">
        <v>469</v>
      </c>
      <c r="H46" s="170"/>
    </row>
    <row r="47" spans="1:9">
      <c r="B47" s="145"/>
      <c r="C47" s="192"/>
      <c r="D47" s="190" t="s">
        <v>457</v>
      </c>
      <c r="E47" s="190">
        <v>3</v>
      </c>
      <c r="F47" s="13"/>
      <c r="G47" s="13" t="s">
        <v>470</v>
      </c>
      <c r="H47" s="170"/>
    </row>
    <row r="48" spans="1:9">
      <c r="B48" s="145"/>
      <c r="C48" s="192"/>
      <c r="D48" s="190" t="s">
        <v>458</v>
      </c>
      <c r="E48" s="190">
        <v>4</v>
      </c>
      <c r="F48" s="13"/>
      <c r="G48" s="13" t="s">
        <v>472</v>
      </c>
      <c r="H48" s="170"/>
    </row>
    <row r="49" spans="2:8">
      <c r="B49" s="145"/>
      <c r="C49" s="192"/>
      <c r="D49" s="190" t="s">
        <v>459</v>
      </c>
      <c r="E49" s="190">
        <v>5</v>
      </c>
      <c r="F49" s="13"/>
      <c r="G49" s="13" t="s">
        <v>471</v>
      </c>
      <c r="H49" s="170"/>
    </row>
    <row r="50" spans="2:8">
      <c r="B50" s="22"/>
      <c r="C50" s="190"/>
      <c r="D50" s="13"/>
      <c r="E50" s="13"/>
      <c r="F50" s="13"/>
      <c r="G50" s="13"/>
      <c r="H50" s="24"/>
    </row>
    <row r="51" spans="2:8">
      <c r="B51" s="145">
        <f>B45+1</f>
        <v>309</v>
      </c>
      <c r="C51" s="192" t="s">
        <v>486</v>
      </c>
      <c r="D51" s="190" t="s">
        <v>455</v>
      </c>
      <c r="E51" s="190">
        <v>1</v>
      </c>
      <c r="F51" s="13"/>
      <c r="G51" s="13" t="s">
        <v>468</v>
      </c>
      <c r="H51" s="170" t="s">
        <v>474</v>
      </c>
    </row>
    <row r="52" spans="2:8">
      <c r="B52" s="145"/>
      <c r="C52" s="192"/>
      <c r="D52" s="190" t="s">
        <v>456</v>
      </c>
      <c r="E52" s="190">
        <v>2</v>
      </c>
      <c r="F52" s="13"/>
      <c r="G52" s="13" t="s">
        <v>469</v>
      </c>
      <c r="H52" s="170"/>
    </row>
    <row r="53" spans="2:8">
      <c r="B53" s="145"/>
      <c r="C53" s="192"/>
      <c r="D53" s="190" t="s">
        <v>457</v>
      </c>
      <c r="E53" s="190">
        <v>3</v>
      </c>
      <c r="F53" s="13"/>
      <c r="G53" s="13" t="s">
        <v>470</v>
      </c>
      <c r="H53" s="170"/>
    </row>
    <row r="54" spans="2:8">
      <c r="B54" s="145"/>
      <c r="C54" s="192"/>
      <c r="D54" s="190" t="s">
        <v>458</v>
      </c>
      <c r="E54" s="190">
        <v>4</v>
      </c>
      <c r="F54" s="13"/>
      <c r="G54" s="13" t="s">
        <v>472</v>
      </c>
      <c r="H54" s="170"/>
    </row>
    <row r="55" spans="2:8">
      <c r="B55" s="145"/>
      <c r="C55" s="192"/>
      <c r="D55" s="190" t="s">
        <v>459</v>
      </c>
      <c r="E55" s="190">
        <v>5</v>
      </c>
      <c r="F55" s="13"/>
      <c r="G55" s="13" t="s">
        <v>471</v>
      </c>
      <c r="H55" s="170"/>
    </row>
    <row r="56" spans="2:8">
      <c r="B56" s="22"/>
      <c r="C56" s="190"/>
      <c r="D56" s="190"/>
      <c r="E56" s="190"/>
      <c r="F56" s="13"/>
      <c r="G56" s="13"/>
      <c r="H56" s="24"/>
    </row>
    <row r="57" spans="2:8">
      <c r="B57" s="145">
        <f>B51+1</f>
        <v>310</v>
      </c>
      <c r="C57" s="192" t="s">
        <v>487</v>
      </c>
      <c r="D57" s="190" t="s">
        <v>455</v>
      </c>
      <c r="E57" s="190">
        <v>1</v>
      </c>
      <c r="F57" s="13"/>
      <c r="G57" s="13" t="s">
        <v>468</v>
      </c>
      <c r="H57" s="170" t="s">
        <v>475</v>
      </c>
    </row>
    <row r="58" spans="2:8">
      <c r="B58" s="145"/>
      <c r="C58" s="192"/>
      <c r="D58" s="190" t="s">
        <v>456</v>
      </c>
      <c r="E58" s="190">
        <v>2</v>
      </c>
      <c r="F58" s="13"/>
      <c r="G58" s="13" t="s">
        <v>469</v>
      </c>
      <c r="H58" s="170"/>
    </row>
    <row r="59" spans="2:8">
      <c r="B59" s="145"/>
      <c r="C59" s="192"/>
      <c r="D59" s="190" t="s">
        <v>457</v>
      </c>
      <c r="E59" s="190">
        <v>3</v>
      </c>
      <c r="F59" s="13"/>
      <c r="G59" s="13" t="s">
        <v>470</v>
      </c>
      <c r="H59" s="170"/>
    </row>
    <row r="60" spans="2:8">
      <c r="B60" s="145"/>
      <c r="C60" s="192"/>
      <c r="D60" s="190" t="s">
        <v>458</v>
      </c>
      <c r="E60" s="190">
        <v>4</v>
      </c>
      <c r="F60" s="13"/>
      <c r="G60" s="13" t="s">
        <v>472</v>
      </c>
      <c r="H60" s="170"/>
    </row>
    <row r="61" spans="2:8">
      <c r="B61" s="145"/>
      <c r="C61" s="192"/>
      <c r="D61" s="190" t="s">
        <v>459</v>
      </c>
      <c r="E61" s="190">
        <v>5</v>
      </c>
      <c r="F61" s="13"/>
      <c r="G61" s="13" t="s">
        <v>471</v>
      </c>
      <c r="H61" s="170"/>
    </row>
    <row r="62" spans="2:8">
      <c r="B62" s="22"/>
      <c r="C62" s="190"/>
      <c r="D62" s="190"/>
      <c r="E62" s="190"/>
      <c r="F62" s="13"/>
      <c r="G62" s="13"/>
      <c r="H62" s="24"/>
    </row>
    <row r="63" spans="2:8">
      <c r="B63" s="145">
        <f>B57+1</f>
        <v>311</v>
      </c>
      <c r="C63" s="192" t="s">
        <v>488</v>
      </c>
      <c r="D63" s="190" t="s">
        <v>455</v>
      </c>
      <c r="E63" s="190">
        <v>1</v>
      </c>
      <c r="F63" s="13"/>
      <c r="G63" s="13" t="s">
        <v>468</v>
      </c>
      <c r="H63" s="170" t="s">
        <v>477</v>
      </c>
    </row>
    <row r="64" spans="2:8">
      <c r="B64" s="145"/>
      <c r="C64" s="192"/>
      <c r="D64" s="190" t="s">
        <v>456</v>
      </c>
      <c r="E64" s="190">
        <v>2</v>
      </c>
      <c r="F64" s="13"/>
      <c r="G64" s="13" t="s">
        <v>469</v>
      </c>
      <c r="H64" s="170"/>
    </row>
    <row r="65" spans="1:9">
      <c r="B65" s="145"/>
      <c r="C65" s="192"/>
      <c r="D65" s="190" t="s">
        <v>457</v>
      </c>
      <c r="E65" s="190">
        <v>3</v>
      </c>
      <c r="F65" s="13"/>
      <c r="G65" s="13" t="s">
        <v>470</v>
      </c>
      <c r="H65" s="170"/>
    </row>
    <row r="66" spans="1:9">
      <c r="B66" s="145"/>
      <c r="C66" s="192"/>
      <c r="D66" s="190" t="s">
        <v>458</v>
      </c>
      <c r="E66" s="190">
        <v>4</v>
      </c>
      <c r="F66" s="13"/>
      <c r="G66" s="13" t="s">
        <v>472</v>
      </c>
      <c r="H66" s="170"/>
    </row>
    <row r="67" spans="1:9">
      <c r="B67" s="145"/>
      <c r="C67" s="192"/>
      <c r="D67" s="190" t="s">
        <v>459</v>
      </c>
      <c r="E67" s="190">
        <v>5</v>
      </c>
      <c r="F67" s="13"/>
      <c r="G67" s="13" t="s">
        <v>471</v>
      </c>
      <c r="H67" s="170"/>
    </row>
    <row r="68" spans="1:9">
      <c r="B68" s="22"/>
      <c r="C68" s="13"/>
      <c r="D68" s="190"/>
      <c r="E68" s="190"/>
      <c r="F68" s="13"/>
      <c r="G68" s="13"/>
      <c r="H68" s="24"/>
    </row>
    <row r="69" spans="1:9">
      <c r="B69" s="145">
        <f>B63+1</f>
        <v>312</v>
      </c>
      <c r="C69" s="192" t="s">
        <v>489</v>
      </c>
      <c r="D69" s="190" t="s">
        <v>455</v>
      </c>
      <c r="E69" s="190">
        <v>1</v>
      </c>
      <c r="F69" s="13"/>
      <c r="G69" s="13" t="s">
        <v>468</v>
      </c>
      <c r="H69" s="170" t="s">
        <v>476</v>
      </c>
    </row>
    <row r="70" spans="1:9">
      <c r="B70" s="145"/>
      <c r="C70" s="192"/>
      <c r="D70" s="190" t="s">
        <v>456</v>
      </c>
      <c r="E70" s="190">
        <v>2</v>
      </c>
      <c r="F70" s="13"/>
      <c r="G70" s="13" t="s">
        <v>469</v>
      </c>
      <c r="H70" s="170"/>
    </row>
    <row r="71" spans="1:9">
      <c r="B71" s="145"/>
      <c r="C71" s="192"/>
      <c r="D71" s="190" t="s">
        <v>457</v>
      </c>
      <c r="E71" s="190">
        <v>3</v>
      </c>
      <c r="F71" s="13"/>
      <c r="G71" s="13" t="s">
        <v>470</v>
      </c>
      <c r="H71" s="170"/>
    </row>
    <row r="72" spans="1:9">
      <c r="B72" s="145"/>
      <c r="C72" s="192"/>
      <c r="D72" s="190" t="s">
        <v>458</v>
      </c>
      <c r="E72" s="190">
        <v>4</v>
      </c>
      <c r="F72" s="13"/>
      <c r="G72" s="13" t="s">
        <v>472</v>
      </c>
      <c r="H72" s="170"/>
    </row>
    <row r="73" spans="1:9">
      <c r="B73" s="145"/>
      <c r="C73" s="192"/>
      <c r="D73" s="190" t="s">
        <v>459</v>
      </c>
      <c r="E73" s="190">
        <v>5</v>
      </c>
      <c r="F73" s="13"/>
      <c r="G73" s="13" t="s">
        <v>471</v>
      </c>
      <c r="H73" s="170"/>
    </row>
    <row r="74" spans="1:9">
      <c r="B74" s="22"/>
      <c r="C74" s="59"/>
      <c r="D74" s="190"/>
      <c r="E74" s="190"/>
      <c r="F74" s="59"/>
      <c r="G74" s="59"/>
      <c r="H74" s="61"/>
    </row>
    <row r="75" spans="1:9">
      <c r="B75" s="145">
        <f>B69+1</f>
        <v>313</v>
      </c>
      <c r="C75" s="130" t="s">
        <v>249</v>
      </c>
      <c r="D75" s="59" t="s">
        <v>92</v>
      </c>
      <c r="E75" s="59">
        <v>1</v>
      </c>
      <c r="F75" s="59"/>
      <c r="G75" s="59" t="s">
        <v>333</v>
      </c>
      <c r="H75" s="168" t="s">
        <v>332</v>
      </c>
      <c r="I75" t="str">
        <f>CONCATENATE("Skip to Q",B92)</f>
        <v>Skip to Q316</v>
      </c>
    </row>
    <row r="76" spans="1:9">
      <c r="B76" s="145"/>
      <c r="C76" s="130"/>
      <c r="D76" s="59" t="s">
        <v>543</v>
      </c>
      <c r="E76" s="59">
        <v>2</v>
      </c>
      <c r="F76" s="59"/>
      <c r="G76" s="59" t="s">
        <v>544</v>
      </c>
      <c r="H76" s="168"/>
    </row>
    <row r="77" spans="1:9">
      <c r="B77" s="145"/>
      <c r="C77" s="130"/>
      <c r="D77" s="59" t="s">
        <v>94</v>
      </c>
      <c r="E77" s="59">
        <v>3</v>
      </c>
      <c r="F77" s="59"/>
      <c r="G77" s="59" t="s">
        <v>334</v>
      </c>
      <c r="H77" s="168"/>
    </row>
    <row r="78" spans="1:9">
      <c r="B78" s="145"/>
      <c r="C78" s="130"/>
      <c r="D78" s="59" t="s">
        <v>95</v>
      </c>
      <c r="E78" s="59">
        <v>4</v>
      </c>
      <c r="F78" s="59"/>
      <c r="G78" s="59" t="s">
        <v>335</v>
      </c>
      <c r="H78" s="168"/>
    </row>
    <row r="79" spans="1:9">
      <c r="B79" s="22"/>
      <c r="C79" s="59"/>
      <c r="D79" s="59"/>
      <c r="E79" s="59"/>
      <c r="F79" s="59"/>
      <c r="G79" s="59"/>
      <c r="H79" s="61"/>
    </row>
    <row r="80" spans="1:9">
      <c r="A80" t="str">
        <f>CONCATENATE("If Q",B75,"!=1")</f>
        <v>If Q313!=1</v>
      </c>
      <c r="B80" s="145">
        <f>B75+1</f>
        <v>314</v>
      </c>
      <c r="C80" s="130" t="s">
        <v>250</v>
      </c>
      <c r="D80" s="59"/>
      <c r="E80" s="59" t="s">
        <v>102</v>
      </c>
      <c r="F80" s="59"/>
      <c r="G80" s="59" t="s">
        <v>336</v>
      </c>
      <c r="H80" s="168" t="s">
        <v>337</v>
      </c>
    </row>
    <row r="81" spans="1:8" ht="47.25" customHeight="1">
      <c r="A81" s="106" t="s">
        <v>558</v>
      </c>
      <c r="B81" s="145"/>
      <c r="C81" s="130"/>
      <c r="D81" s="59" t="s">
        <v>57</v>
      </c>
      <c r="E81" s="59">
        <v>98</v>
      </c>
      <c r="F81" s="59"/>
      <c r="G81" s="59" t="s">
        <v>282</v>
      </c>
      <c r="H81" s="168"/>
    </row>
    <row r="82" spans="1:8">
      <c r="B82" s="22"/>
      <c r="C82" s="42"/>
      <c r="D82" s="59"/>
      <c r="E82" s="59"/>
      <c r="F82" s="59"/>
      <c r="G82" s="59"/>
      <c r="H82" s="61"/>
    </row>
    <row r="83" spans="1:8">
      <c r="A83" t="str">
        <f>CONCATENATE("If Q",B4,"=1")</f>
        <v>If Q301=1</v>
      </c>
      <c r="B83" s="145">
        <f>B80+1</f>
        <v>315</v>
      </c>
      <c r="C83" s="130" t="s">
        <v>251</v>
      </c>
      <c r="D83" s="59" t="s">
        <v>97</v>
      </c>
      <c r="E83" s="59">
        <v>1</v>
      </c>
      <c r="F83" s="59"/>
      <c r="G83" s="60" t="s">
        <v>339</v>
      </c>
      <c r="H83" s="61" t="s">
        <v>338</v>
      </c>
    </row>
    <row r="84" spans="1:8">
      <c r="B84" s="145"/>
      <c r="C84" s="130"/>
      <c r="D84" s="59" t="s">
        <v>98</v>
      </c>
      <c r="E84" s="59">
        <v>2</v>
      </c>
      <c r="F84" s="59"/>
      <c r="G84" s="60" t="s">
        <v>340</v>
      </c>
      <c r="H84" s="61"/>
    </row>
    <row r="85" spans="1:8">
      <c r="B85" s="145"/>
      <c r="C85" s="130"/>
      <c r="D85" s="59" t="s">
        <v>99</v>
      </c>
      <c r="E85" s="59">
        <v>3</v>
      </c>
      <c r="F85" s="59"/>
      <c r="G85" s="60" t="s">
        <v>341</v>
      </c>
      <c r="H85" s="61"/>
    </row>
    <row r="86" spans="1:8">
      <c r="B86" s="145"/>
      <c r="C86" s="130"/>
      <c r="D86" s="59" t="s">
        <v>100</v>
      </c>
      <c r="E86" s="59">
        <v>4</v>
      </c>
      <c r="F86" s="59"/>
      <c r="G86" s="60" t="s">
        <v>342</v>
      </c>
      <c r="H86" s="61"/>
    </row>
    <row r="87" spans="1:8">
      <c r="B87" s="145"/>
      <c r="C87" s="130"/>
      <c r="D87" s="191" t="s">
        <v>460</v>
      </c>
      <c r="E87" s="59">
        <v>5</v>
      </c>
      <c r="F87" s="59"/>
      <c r="G87" s="103" t="s">
        <v>466</v>
      </c>
      <c r="H87" s="61"/>
    </row>
    <row r="88" spans="1:8">
      <c r="B88" s="145"/>
      <c r="C88" s="130"/>
      <c r="D88" s="13" t="s">
        <v>462</v>
      </c>
      <c r="E88" s="59">
        <v>6</v>
      </c>
      <c r="F88" s="59"/>
      <c r="G88" s="60" t="s">
        <v>464</v>
      </c>
      <c r="H88" s="61"/>
    </row>
    <row r="89" spans="1:8">
      <c r="B89" s="145"/>
      <c r="C89" s="130"/>
      <c r="D89" s="59" t="s">
        <v>461</v>
      </c>
      <c r="E89" s="59">
        <v>7</v>
      </c>
      <c r="F89" s="59"/>
      <c r="G89" s="70" t="s">
        <v>465</v>
      </c>
      <c r="H89" s="61"/>
    </row>
    <row r="90" spans="1:8">
      <c r="B90" s="145"/>
      <c r="C90" s="130"/>
      <c r="D90" s="59" t="s">
        <v>101</v>
      </c>
      <c r="E90" s="59">
        <v>98</v>
      </c>
      <c r="F90" s="59"/>
      <c r="G90" s="60" t="s">
        <v>282</v>
      </c>
      <c r="H90" s="61"/>
    </row>
    <row r="91" spans="1:8">
      <c r="B91" s="22"/>
      <c r="C91" s="59"/>
      <c r="D91" s="59"/>
      <c r="E91" s="59"/>
      <c r="F91" s="59"/>
      <c r="G91" s="59"/>
      <c r="H91" s="61"/>
    </row>
    <row r="92" spans="1:8">
      <c r="B92" s="145">
        <f>B83+1</f>
        <v>316</v>
      </c>
      <c r="C92" s="159" t="s">
        <v>203</v>
      </c>
      <c r="D92" s="72" t="s">
        <v>224</v>
      </c>
      <c r="E92" s="59">
        <v>1</v>
      </c>
      <c r="F92" s="59"/>
      <c r="G92" s="59" t="s">
        <v>345</v>
      </c>
      <c r="H92" s="159" t="s">
        <v>344</v>
      </c>
    </row>
    <row r="93" spans="1:8">
      <c r="B93" s="145"/>
      <c r="C93" s="159"/>
      <c r="D93" s="73" t="s">
        <v>195</v>
      </c>
      <c r="E93" s="59">
        <v>2</v>
      </c>
      <c r="F93" s="59"/>
      <c r="G93" s="59" t="s">
        <v>346</v>
      </c>
      <c r="H93" s="159"/>
    </row>
    <row r="94" spans="1:8">
      <c r="B94" s="145"/>
      <c r="C94" s="159"/>
      <c r="D94" s="73" t="s">
        <v>196</v>
      </c>
      <c r="E94" s="59">
        <v>3</v>
      </c>
      <c r="F94" s="59"/>
      <c r="G94" s="59" t="s">
        <v>347</v>
      </c>
      <c r="H94" s="159"/>
    </row>
    <row r="95" spans="1:8">
      <c r="B95" s="145"/>
      <c r="C95" s="159"/>
      <c r="D95" s="73" t="s">
        <v>197</v>
      </c>
      <c r="E95" s="59">
        <v>4</v>
      </c>
      <c r="F95" s="59"/>
      <c r="G95" s="59" t="s">
        <v>348</v>
      </c>
      <c r="H95" s="159"/>
    </row>
    <row r="96" spans="1:8">
      <c r="B96" s="145"/>
      <c r="C96" s="159"/>
      <c r="D96" s="73" t="s">
        <v>198</v>
      </c>
      <c r="E96" s="59">
        <v>5</v>
      </c>
      <c r="F96" s="59"/>
      <c r="G96" s="59" t="s">
        <v>349</v>
      </c>
      <c r="H96" s="159"/>
    </row>
    <row r="97" spans="1:9">
      <c r="B97" s="145"/>
      <c r="C97" s="159"/>
      <c r="D97" s="73" t="s">
        <v>199</v>
      </c>
      <c r="E97" s="59">
        <v>6</v>
      </c>
      <c r="F97" s="59"/>
      <c r="G97" s="59" t="s">
        <v>350</v>
      </c>
      <c r="H97" s="159"/>
    </row>
    <row r="98" spans="1:9">
      <c r="B98" s="145"/>
      <c r="C98" s="159"/>
      <c r="D98" s="73" t="s">
        <v>200</v>
      </c>
      <c r="E98" s="59">
        <v>7</v>
      </c>
      <c r="F98" s="59"/>
      <c r="G98" s="59" t="s">
        <v>351</v>
      </c>
      <c r="H98" s="159"/>
      <c r="I98" t="str">
        <f>CONCATENATE("Skip to Q",B122)</f>
        <v>Skip to Q320</v>
      </c>
    </row>
    <row r="99" spans="1:9">
      <c r="B99" s="145"/>
      <c r="C99" s="159"/>
      <c r="D99" s="72" t="s">
        <v>201</v>
      </c>
      <c r="E99" s="59">
        <v>8</v>
      </c>
      <c r="F99" s="59"/>
      <c r="G99" s="59" t="s">
        <v>352</v>
      </c>
      <c r="H99" s="159"/>
      <c r="I99" t="str">
        <f>CONCATENATE("Skip to Q",B122)</f>
        <v>Skip to Q320</v>
      </c>
    </row>
    <row r="100" spans="1:9">
      <c r="B100" s="145"/>
      <c r="C100" s="159"/>
      <c r="D100" s="73" t="s">
        <v>202</v>
      </c>
      <c r="E100" s="59">
        <v>9</v>
      </c>
      <c r="F100" s="59"/>
      <c r="G100" s="59" t="s">
        <v>353</v>
      </c>
      <c r="H100" s="159"/>
      <c r="I100" t="str">
        <f>CONCATENATE("Skip to Q",B122)</f>
        <v>Skip to Q320</v>
      </c>
    </row>
    <row r="101" spans="1:9">
      <c r="B101" s="145"/>
      <c r="C101" s="159"/>
      <c r="D101" s="73" t="s">
        <v>69</v>
      </c>
      <c r="E101" s="59">
        <v>10</v>
      </c>
      <c r="F101" s="59"/>
      <c r="G101" s="59" t="s">
        <v>296</v>
      </c>
      <c r="H101" s="159"/>
      <c r="I101" t="str">
        <f>CONCATENATE("Skip to Q",B122)</f>
        <v>Skip to Q320</v>
      </c>
    </row>
    <row r="102" spans="1:9" ht="15" customHeight="1">
      <c r="B102" s="160">
        <v>317</v>
      </c>
      <c r="C102" s="159" t="s">
        <v>490</v>
      </c>
      <c r="D102" s="72" t="s">
        <v>224</v>
      </c>
      <c r="E102" s="59">
        <v>1</v>
      </c>
      <c r="F102" s="59"/>
      <c r="G102" s="59" t="s">
        <v>345</v>
      </c>
      <c r="H102" s="159" t="s">
        <v>491</v>
      </c>
    </row>
    <row r="103" spans="1:9">
      <c r="B103" s="160"/>
      <c r="C103" s="159"/>
      <c r="D103" s="73" t="s">
        <v>195</v>
      </c>
      <c r="E103" s="59">
        <v>2</v>
      </c>
      <c r="F103" s="59"/>
      <c r="G103" s="59" t="s">
        <v>346</v>
      </c>
      <c r="H103" s="159"/>
    </row>
    <row r="104" spans="1:9">
      <c r="B104" s="160"/>
      <c r="C104" s="159"/>
      <c r="D104" s="73" t="s">
        <v>196</v>
      </c>
      <c r="E104" s="59">
        <v>3</v>
      </c>
      <c r="F104" s="59"/>
      <c r="G104" s="59" t="s">
        <v>347</v>
      </c>
      <c r="H104" s="159"/>
    </row>
    <row r="105" spans="1:9">
      <c r="B105" s="160"/>
      <c r="C105" s="159"/>
      <c r="D105" s="73" t="s">
        <v>197</v>
      </c>
      <c r="E105" s="59">
        <v>4</v>
      </c>
      <c r="F105" s="59"/>
      <c r="G105" s="59" t="s">
        <v>348</v>
      </c>
      <c r="H105" s="159"/>
    </row>
    <row r="106" spans="1:9">
      <c r="B106" s="160"/>
      <c r="C106" s="159"/>
      <c r="D106" s="73" t="s">
        <v>198</v>
      </c>
      <c r="E106" s="59">
        <v>5</v>
      </c>
      <c r="F106" s="59"/>
      <c r="G106" s="59" t="s">
        <v>349</v>
      </c>
      <c r="H106" s="159"/>
    </row>
    <row r="107" spans="1:9">
      <c r="B107" s="160"/>
      <c r="C107" s="159"/>
      <c r="D107" s="73" t="s">
        <v>199</v>
      </c>
      <c r="E107" s="59">
        <v>6</v>
      </c>
      <c r="F107" s="59"/>
      <c r="G107" s="59" t="s">
        <v>350</v>
      </c>
      <c r="H107" s="159"/>
    </row>
    <row r="108" spans="1:9">
      <c r="B108" s="160"/>
      <c r="C108" s="159"/>
      <c r="D108" s="73" t="s">
        <v>200</v>
      </c>
      <c r="E108" s="59">
        <v>7</v>
      </c>
      <c r="F108" s="59"/>
      <c r="G108" s="59" t="s">
        <v>351</v>
      </c>
      <c r="H108" s="159"/>
    </row>
    <row r="109" spans="1:9">
      <c r="B109" s="160"/>
      <c r="C109" s="159"/>
      <c r="D109" s="72" t="s">
        <v>201</v>
      </c>
      <c r="E109" s="59">
        <v>8</v>
      </c>
      <c r="F109" s="59"/>
      <c r="G109" s="59" t="s">
        <v>352</v>
      </c>
      <c r="H109" s="159"/>
    </row>
    <row r="110" spans="1:9">
      <c r="B110" s="160"/>
      <c r="C110" s="159"/>
      <c r="D110" s="73" t="s">
        <v>202</v>
      </c>
      <c r="E110" s="59">
        <v>9</v>
      </c>
      <c r="F110" s="59"/>
      <c r="G110" s="59" t="s">
        <v>353</v>
      </c>
      <c r="H110" s="159"/>
    </row>
    <row r="111" spans="1:9">
      <c r="B111" s="160"/>
      <c r="C111" s="159"/>
      <c r="D111" s="73" t="s">
        <v>69</v>
      </c>
      <c r="E111" s="59">
        <v>10</v>
      </c>
      <c r="F111" s="59"/>
      <c r="G111" s="59" t="s">
        <v>296</v>
      </c>
      <c r="H111" s="159"/>
    </row>
    <row r="112" spans="1:9" ht="43.5">
      <c r="A112" s="106" t="s">
        <v>558</v>
      </c>
      <c r="B112" s="22">
        <v>318</v>
      </c>
      <c r="C112" s="74" t="s">
        <v>560</v>
      </c>
      <c r="D112" s="75"/>
      <c r="E112" s="76" t="s">
        <v>194</v>
      </c>
      <c r="F112" s="59"/>
      <c r="G112" s="59"/>
      <c r="H112" s="77" t="s">
        <v>559</v>
      </c>
    </row>
    <row r="113" spans="2:8">
      <c r="B113" s="22"/>
      <c r="C113" s="74"/>
      <c r="D113" s="75"/>
      <c r="E113" s="76"/>
      <c r="F113" s="59"/>
      <c r="G113" s="59"/>
      <c r="H113" s="61"/>
    </row>
    <row r="114" spans="2:8">
      <c r="B114" s="155">
        <v>319</v>
      </c>
      <c r="C114" s="161" t="s">
        <v>519</v>
      </c>
      <c r="D114" s="59" t="s">
        <v>97</v>
      </c>
      <c r="E114" s="76">
        <v>1</v>
      </c>
      <c r="F114" s="59"/>
      <c r="G114" s="59"/>
      <c r="H114" s="146" t="s">
        <v>561</v>
      </c>
    </row>
    <row r="115" spans="2:8">
      <c r="B115" s="156"/>
      <c r="C115" s="162"/>
      <c r="D115" s="59" t="s">
        <v>98</v>
      </c>
      <c r="E115" s="59">
        <v>2</v>
      </c>
      <c r="F115" s="59"/>
      <c r="G115" s="60" t="s">
        <v>340</v>
      </c>
      <c r="H115" s="147"/>
    </row>
    <row r="116" spans="2:8">
      <c r="B116" s="156"/>
      <c r="C116" s="162"/>
      <c r="D116" s="59" t="s">
        <v>99</v>
      </c>
      <c r="E116" s="59">
        <v>3</v>
      </c>
      <c r="F116" s="59"/>
      <c r="G116" s="60" t="s">
        <v>341</v>
      </c>
      <c r="H116" s="147"/>
    </row>
    <row r="117" spans="2:8">
      <c r="B117" s="156"/>
      <c r="C117" s="162"/>
      <c r="D117" s="59" t="s">
        <v>100</v>
      </c>
      <c r="E117" s="59">
        <v>4</v>
      </c>
      <c r="F117" s="59"/>
      <c r="G117" s="60" t="s">
        <v>342</v>
      </c>
      <c r="H117" s="147"/>
    </row>
    <row r="118" spans="2:8">
      <c r="B118" s="156"/>
      <c r="C118" s="162"/>
      <c r="D118" s="59" t="s">
        <v>460</v>
      </c>
      <c r="E118" s="59">
        <v>5</v>
      </c>
      <c r="F118" s="59"/>
      <c r="G118" s="60" t="s">
        <v>343</v>
      </c>
      <c r="H118" s="147"/>
    </row>
    <row r="119" spans="2:8">
      <c r="B119" s="156"/>
      <c r="C119" s="162"/>
      <c r="D119" s="59" t="s">
        <v>462</v>
      </c>
      <c r="E119" s="59">
        <v>6</v>
      </c>
      <c r="F119" s="59"/>
      <c r="G119" s="70" t="s">
        <v>464</v>
      </c>
      <c r="H119" s="147"/>
    </row>
    <row r="120" spans="2:8">
      <c r="B120" s="157"/>
      <c r="C120" s="163"/>
      <c r="D120" s="59" t="s">
        <v>101</v>
      </c>
      <c r="E120" s="59">
        <v>98</v>
      </c>
      <c r="F120" s="59"/>
      <c r="G120" s="60" t="s">
        <v>282</v>
      </c>
      <c r="H120" s="148"/>
    </row>
    <row r="121" spans="2:8">
      <c r="B121" s="22"/>
      <c r="C121" s="71"/>
      <c r="D121" s="75"/>
      <c r="E121" s="76"/>
      <c r="F121" s="59"/>
      <c r="G121" s="59"/>
      <c r="H121" s="78" t="s">
        <v>453</v>
      </c>
    </row>
    <row r="122" spans="2:8" ht="19.5" customHeight="1">
      <c r="B122" s="155">
        <f>B114+1</f>
        <v>320</v>
      </c>
      <c r="C122" s="195" t="s">
        <v>252</v>
      </c>
      <c r="D122" s="75"/>
      <c r="E122" s="76"/>
      <c r="F122" s="59" t="s">
        <v>603</v>
      </c>
      <c r="G122" s="59"/>
      <c r="H122" s="193"/>
    </row>
    <row r="123" spans="2:8" ht="14.5" customHeight="1">
      <c r="B123" s="156"/>
      <c r="C123" s="196"/>
      <c r="D123" s="79" t="s">
        <v>225</v>
      </c>
      <c r="E123" s="59">
        <v>1</v>
      </c>
      <c r="F123" s="59"/>
      <c r="G123" s="59" t="s">
        <v>355</v>
      </c>
      <c r="H123" s="159" t="s">
        <v>354</v>
      </c>
    </row>
    <row r="124" spans="2:8">
      <c r="B124" s="156"/>
      <c r="C124" s="196"/>
      <c r="D124" s="72" t="s">
        <v>226</v>
      </c>
      <c r="E124" s="59">
        <v>2</v>
      </c>
      <c r="F124" s="59"/>
      <c r="G124" s="59" t="s">
        <v>356</v>
      </c>
      <c r="H124" s="159"/>
    </row>
    <row r="125" spans="2:8">
      <c r="B125" s="156"/>
      <c r="C125" s="196"/>
      <c r="D125" s="72" t="s">
        <v>227</v>
      </c>
      <c r="E125" s="59">
        <v>3</v>
      </c>
      <c r="F125" s="59"/>
      <c r="G125" s="59" t="s">
        <v>357</v>
      </c>
      <c r="H125" s="159"/>
    </row>
    <row r="126" spans="2:8">
      <c r="B126" s="156"/>
      <c r="C126" s="196"/>
      <c r="D126" s="72" t="s">
        <v>228</v>
      </c>
      <c r="E126" s="59">
        <v>4</v>
      </c>
      <c r="F126" s="59"/>
      <c r="G126" s="59" t="s">
        <v>358</v>
      </c>
      <c r="H126" s="159"/>
    </row>
    <row r="127" spans="2:8">
      <c r="B127" s="156"/>
      <c r="C127" s="196"/>
      <c r="D127" s="72" t="s">
        <v>229</v>
      </c>
      <c r="E127" s="59">
        <v>5</v>
      </c>
      <c r="F127" s="59"/>
      <c r="G127" s="59" t="s">
        <v>359</v>
      </c>
      <c r="H127" s="159"/>
    </row>
    <row r="128" spans="2:8">
      <c r="B128" s="156"/>
      <c r="C128" s="196"/>
      <c r="D128" s="72" t="s">
        <v>230</v>
      </c>
      <c r="E128" s="59">
        <v>6</v>
      </c>
      <c r="F128" s="59"/>
      <c r="G128" s="59" t="s">
        <v>360</v>
      </c>
      <c r="H128" s="159"/>
    </row>
    <row r="129" spans="2:8">
      <c r="B129" s="156"/>
      <c r="C129" s="196"/>
      <c r="D129" s="72" t="s">
        <v>231</v>
      </c>
      <c r="E129" s="59">
        <v>7</v>
      </c>
      <c r="F129" s="59"/>
      <c r="G129" s="59" t="s">
        <v>361</v>
      </c>
      <c r="H129" s="159"/>
    </row>
    <row r="130" spans="2:8" ht="15" thickBot="1">
      <c r="B130" s="194"/>
      <c r="C130" s="197"/>
      <c r="D130" s="80" t="s">
        <v>69</v>
      </c>
      <c r="E130" s="66">
        <v>8</v>
      </c>
      <c r="F130" s="66"/>
      <c r="G130" s="66" t="s">
        <v>296</v>
      </c>
      <c r="H130" s="164"/>
    </row>
    <row r="132" spans="2:8" ht="15" thickBot="1"/>
    <row r="133" spans="2:8" ht="90" customHeight="1">
      <c r="C133" s="35" t="s">
        <v>79</v>
      </c>
      <c r="D133" s="35" t="s">
        <v>446</v>
      </c>
      <c r="G133" s="27" t="s">
        <v>416</v>
      </c>
      <c r="H133" s="32" t="s">
        <v>520</v>
      </c>
    </row>
    <row r="134" spans="2:8" ht="197.25" customHeight="1">
      <c r="C134" s="35" t="s">
        <v>80</v>
      </c>
      <c r="D134" s="35" t="s">
        <v>448</v>
      </c>
      <c r="G134" s="27" t="s">
        <v>417</v>
      </c>
      <c r="H134" s="35" t="s">
        <v>521</v>
      </c>
    </row>
    <row r="135" spans="2:8" ht="87">
      <c r="C135" s="35" t="s">
        <v>81</v>
      </c>
      <c r="D135" s="35" t="s">
        <v>447</v>
      </c>
      <c r="G135" s="27" t="s">
        <v>363</v>
      </c>
      <c r="H135" s="35" t="s">
        <v>314</v>
      </c>
    </row>
    <row r="136" spans="2:8" ht="85.9" customHeight="1">
      <c r="C136" s="35" t="s">
        <v>82</v>
      </c>
      <c r="D136" s="35" t="s">
        <v>261</v>
      </c>
      <c r="G136" s="27" t="s">
        <v>364</v>
      </c>
      <c r="H136" s="35" t="s">
        <v>315</v>
      </c>
    </row>
    <row r="137" spans="2:8" ht="58">
      <c r="C137" s="35" t="s">
        <v>83</v>
      </c>
      <c r="D137" s="35" t="s">
        <v>259</v>
      </c>
      <c r="G137" s="27" t="s">
        <v>365</v>
      </c>
      <c r="H137" s="35" t="s">
        <v>316</v>
      </c>
    </row>
    <row r="138" spans="2:8" ht="43.5">
      <c r="C138" s="35" t="s">
        <v>84</v>
      </c>
      <c r="D138" s="35" t="s">
        <v>263</v>
      </c>
      <c r="G138" s="27" t="s">
        <v>366</v>
      </c>
      <c r="H138" s="35" t="s">
        <v>317</v>
      </c>
    </row>
    <row r="139" spans="2:8" ht="43.5">
      <c r="C139" s="35" t="s">
        <v>85</v>
      </c>
      <c r="D139" s="35" t="s">
        <v>264</v>
      </c>
      <c r="G139" s="27" t="s">
        <v>367</v>
      </c>
      <c r="H139" s="35" t="s">
        <v>318</v>
      </c>
    </row>
    <row r="140" spans="2:8" ht="163.5" customHeight="1">
      <c r="C140" s="35" t="s">
        <v>266</v>
      </c>
      <c r="D140" s="35" t="s">
        <v>265</v>
      </c>
      <c r="G140" s="81" t="s">
        <v>415</v>
      </c>
      <c r="H140" s="35" t="s">
        <v>362</v>
      </c>
    </row>
    <row r="141" spans="2:8" ht="72.5">
      <c r="C141" s="35" t="s">
        <v>260</v>
      </c>
      <c r="D141" s="35" t="s">
        <v>449</v>
      </c>
      <c r="G141" s="27" t="s">
        <v>414</v>
      </c>
      <c r="H141" s="35" t="s">
        <v>319</v>
      </c>
    </row>
    <row r="142" spans="2:8" ht="43.5">
      <c r="C142" s="35" t="s">
        <v>87</v>
      </c>
      <c r="D142" s="35" t="s">
        <v>262</v>
      </c>
      <c r="G142" s="27" t="s">
        <v>368</v>
      </c>
      <c r="H142" s="35" t="s">
        <v>320</v>
      </c>
    </row>
  </sheetData>
  <mergeCells count="53">
    <mergeCell ref="B33:B43"/>
    <mergeCell ref="C33:C43"/>
    <mergeCell ref="B122:B130"/>
    <mergeCell ref="C122:C130"/>
    <mergeCell ref="H92:H101"/>
    <mergeCell ref="H123:H130"/>
    <mergeCell ref="H45:H49"/>
    <mergeCell ref="H51:H55"/>
    <mergeCell ref="H57:H61"/>
    <mergeCell ref="H63:H67"/>
    <mergeCell ref="H69:H73"/>
    <mergeCell ref="H75:H78"/>
    <mergeCell ref="H80:H81"/>
    <mergeCell ref="B63:B67"/>
    <mergeCell ref="C63:C67"/>
    <mergeCell ref="H4:H13"/>
    <mergeCell ref="H15:H17"/>
    <mergeCell ref="H23:H26"/>
    <mergeCell ref="H19:H21"/>
    <mergeCell ref="H30:H31"/>
    <mergeCell ref="B4:B13"/>
    <mergeCell ref="B15:B17"/>
    <mergeCell ref="B19:B21"/>
    <mergeCell ref="C15:C17"/>
    <mergeCell ref="C23:C26"/>
    <mergeCell ref="B23:B26"/>
    <mergeCell ref="H34:H43"/>
    <mergeCell ref="C4:C13"/>
    <mergeCell ref="C19:C21"/>
    <mergeCell ref="C80:C81"/>
    <mergeCell ref="C75:C78"/>
    <mergeCell ref="C45:C49"/>
    <mergeCell ref="C51:C55"/>
    <mergeCell ref="C57:C61"/>
    <mergeCell ref="B30:B31"/>
    <mergeCell ref="C30:C31"/>
    <mergeCell ref="C92:C101"/>
    <mergeCell ref="B92:B101"/>
    <mergeCell ref="C83:C90"/>
    <mergeCell ref="B83:B90"/>
    <mergeCell ref="B69:B73"/>
    <mergeCell ref="C69:C73"/>
    <mergeCell ref="B80:B81"/>
    <mergeCell ref="B75:B78"/>
    <mergeCell ref="B45:B49"/>
    <mergeCell ref="B51:B55"/>
    <mergeCell ref="B57:B61"/>
    <mergeCell ref="C102:C111"/>
    <mergeCell ref="B102:B111"/>
    <mergeCell ref="H102:H111"/>
    <mergeCell ref="C114:C120"/>
    <mergeCell ref="B114:B120"/>
    <mergeCell ref="H114:H12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08"/>
  <sheetViews>
    <sheetView topLeftCell="A89" zoomScale="90" zoomScaleNormal="90" workbookViewId="0">
      <selection activeCell="C102" sqref="C102:C106"/>
    </sheetView>
  </sheetViews>
  <sheetFormatPr defaultRowHeight="14.5"/>
  <cols>
    <col min="1" max="1" width="30.7265625" customWidth="1"/>
    <col min="2" max="2" width="9.26953125" style="1"/>
    <col min="3" max="3" width="47.453125" customWidth="1"/>
    <col min="4" max="4" width="48" customWidth="1"/>
    <col min="5" max="6" width="6.26953125" customWidth="1"/>
    <col min="7" max="7" width="43.7265625" customWidth="1"/>
    <col min="8" max="8" width="46.453125" customWidth="1"/>
    <col min="9" max="9" width="12.453125" customWidth="1"/>
    <col min="10" max="10" width="11.26953125" customWidth="1"/>
  </cols>
  <sheetData>
    <row r="1" spans="1:10">
      <c r="A1" s="1" t="s">
        <v>103</v>
      </c>
    </row>
    <row r="2" spans="1:10" s="7" customFormat="1">
      <c r="A2" s="7" t="s">
        <v>0</v>
      </c>
      <c r="B2" s="5" t="s">
        <v>1</v>
      </c>
      <c r="C2" s="6" t="s">
        <v>2</v>
      </c>
      <c r="D2" s="7" t="s">
        <v>3</v>
      </c>
      <c r="E2" s="7" t="s">
        <v>4</v>
      </c>
      <c r="F2" s="7" t="s">
        <v>4</v>
      </c>
      <c r="G2" s="7" t="s">
        <v>6</v>
      </c>
      <c r="H2" s="7" t="s">
        <v>7</v>
      </c>
      <c r="I2" s="7" t="s">
        <v>8</v>
      </c>
      <c r="J2" s="7" t="s">
        <v>9</v>
      </c>
    </row>
    <row r="3" spans="1:10" ht="15" thickBot="1"/>
    <row r="4" spans="1:10">
      <c r="B4" s="10"/>
      <c r="C4" s="11" t="s">
        <v>104</v>
      </c>
      <c r="D4" s="69"/>
      <c r="E4" s="69"/>
      <c r="F4" s="69"/>
      <c r="G4" s="69"/>
      <c r="H4" s="23" t="s">
        <v>105</v>
      </c>
    </row>
    <row r="5" spans="1:10" s="27" customFormat="1" ht="46.5" customHeight="1">
      <c r="B5" s="9">
        <v>401</v>
      </c>
      <c r="C5" s="34" t="s">
        <v>106</v>
      </c>
      <c r="D5" s="35"/>
      <c r="E5" s="35"/>
      <c r="F5" s="46" t="s">
        <v>39</v>
      </c>
      <c r="G5" s="35"/>
      <c r="H5" s="36" t="s">
        <v>107</v>
      </c>
      <c r="J5" s="27" t="str">
        <f>CONCATENATE("=&lt; Q", Sec1_Intro!B52)</f>
        <v>=&lt; Q113</v>
      </c>
    </row>
    <row r="6" spans="1:10" s="27" customFormat="1">
      <c r="B6" s="9"/>
      <c r="C6" s="34"/>
      <c r="D6" s="35"/>
      <c r="E6" s="35"/>
      <c r="F6" s="35"/>
      <c r="G6" s="35"/>
      <c r="H6" s="36"/>
    </row>
    <row r="7" spans="1:10" s="27" customFormat="1" ht="29">
      <c r="B7" s="9">
        <f>B5+1</f>
        <v>402</v>
      </c>
      <c r="C7" s="34" t="s">
        <v>108</v>
      </c>
      <c r="D7" s="35"/>
      <c r="E7" s="35"/>
      <c r="F7" s="46" t="s">
        <v>39</v>
      </c>
      <c r="G7" s="35"/>
      <c r="H7" s="36" t="s">
        <v>369</v>
      </c>
      <c r="J7" s="27" t="e">
        <f>CONCATENATE("=&lt; Q", Sec1_Intro!#REF!, " &amp; =&lt;Q",B5)</f>
        <v>#REF!</v>
      </c>
    </row>
    <row r="8" spans="1:10">
      <c r="B8" s="12"/>
      <c r="C8" s="13"/>
      <c r="D8" s="59"/>
      <c r="E8" s="59"/>
      <c r="F8" s="59"/>
      <c r="G8" s="59"/>
      <c r="H8" s="24"/>
    </row>
    <row r="9" spans="1:10" s="27" customFormat="1" ht="29">
      <c r="B9" s="142">
        <f>B7+1</f>
        <v>403</v>
      </c>
      <c r="C9" s="130" t="s">
        <v>212</v>
      </c>
      <c r="D9" s="35" t="s">
        <v>13</v>
      </c>
      <c r="E9" s="35">
        <v>1</v>
      </c>
      <c r="F9" s="46"/>
      <c r="G9" s="35" t="s">
        <v>505</v>
      </c>
      <c r="H9" s="36" t="s">
        <v>370</v>
      </c>
    </row>
    <row r="10" spans="1:10" s="27" customFormat="1">
      <c r="B10" s="142"/>
      <c r="C10" s="130"/>
      <c r="D10" s="35" t="s">
        <v>15</v>
      </c>
      <c r="E10" s="35">
        <v>2</v>
      </c>
      <c r="F10" s="46"/>
      <c r="G10" s="35" t="s">
        <v>16</v>
      </c>
      <c r="H10" s="36"/>
      <c r="I10" s="82" t="str">
        <f xml:space="preserve"> CONCATENATE("Skip to ",B16)</f>
        <v>Skip to 406</v>
      </c>
    </row>
    <row r="11" spans="1:10">
      <c r="B11" s="12"/>
      <c r="C11" s="13"/>
      <c r="D11" s="59"/>
      <c r="E11" s="59"/>
      <c r="F11" s="59"/>
      <c r="G11" s="59"/>
      <c r="H11" s="24"/>
    </row>
    <row r="12" spans="1:10" s="27" customFormat="1" ht="30" customHeight="1">
      <c r="A12" s="27" t="str">
        <f>CONCATENATE("If Q",B9,"=1")</f>
        <v>If Q403=1</v>
      </c>
      <c r="B12" s="9">
        <f>B9+1</f>
        <v>404</v>
      </c>
      <c r="C12" s="42" t="s">
        <v>213</v>
      </c>
      <c r="D12" s="35"/>
      <c r="E12" s="35"/>
      <c r="F12" s="46"/>
      <c r="G12" s="35"/>
      <c r="H12" s="36" t="s">
        <v>371</v>
      </c>
    </row>
    <row r="13" spans="1:10">
      <c r="B13" s="12"/>
      <c r="C13" s="13"/>
      <c r="D13" s="59"/>
      <c r="E13" s="59"/>
      <c r="F13" s="59"/>
      <c r="G13" s="59"/>
      <c r="H13" s="24"/>
    </row>
    <row r="14" spans="1:10" s="27" customFormat="1" ht="31.5" customHeight="1">
      <c r="A14" s="27" t="str">
        <f>CONCATENATE("If Q",B9,"=1")</f>
        <v>If Q403=1</v>
      </c>
      <c r="B14" s="9">
        <f>B12+1</f>
        <v>405</v>
      </c>
      <c r="C14" s="42" t="s">
        <v>214</v>
      </c>
      <c r="D14" s="35"/>
      <c r="E14" s="35"/>
      <c r="F14" s="46"/>
      <c r="G14" s="35"/>
      <c r="H14" s="36" t="s">
        <v>372</v>
      </c>
    </row>
    <row r="15" spans="1:10">
      <c r="B15" s="12"/>
      <c r="C15" s="13"/>
      <c r="D15" s="59"/>
      <c r="E15" s="59"/>
      <c r="F15" s="59"/>
      <c r="G15" s="59"/>
      <c r="H15" s="24"/>
    </row>
    <row r="16" spans="1:10" ht="15" customHeight="1">
      <c r="B16" s="145">
        <f>B14+1</f>
        <v>406</v>
      </c>
      <c r="C16" s="130" t="s">
        <v>522</v>
      </c>
      <c r="D16" s="59" t="s">
        <v>109</v>
      </c>
      <c r="E16" s="59">
        <v>1</v>
      </c>
      <c r="F16" s="83"/>
      <c r="G16" s="83" t="s">
        <v>373</v>
      </c>
      <c r="H16" s="171" t="s">
        <v>523</v>
      </c>
    </row>
    <row r="17" spans="2:8">
      <c r="B17" s="145"/>
      <c r="C17" s="130"/>
      <c r="D17" s="59" t="s">
        <v>110</v>
      </c>
      <c r="E17" s="59">
        <v>2</v>
      </c>
      <c r="F17" s="83"/>
      <c r="G17" s="83" t="s">
        <v>374</v>
      </c>
      <c r="H17" s="171"/>
    </row>
    <row r="18" spans="2:8">
      <c r="B18" s="145"/>
      <c r="C18" s="130"/>
      <c r="D18" s="59" t="s">
        <v>111</v>
      </c>
      <c r="E18" s="59">
        <v>3</v>
      </c>
      <c r="F18" s="83"/>
      <c r="G18" s="83" t="s">
        <v>375</v>
      </c>
      <c r="H18" s="171"/>
    </row>
    <row r="19" spans="2:8">
      <c r="B19" s="145"/>
      <c r="C19" s="130"/>
      <c r="D19" s="59" t="s">
        <v>112</v>
      </c>
      <c r="E19" s="59">
        <v>4</v>
      </c>
      <c r="F19" s="83"/>
      <c r="G19" s="83" t="s">
        <v>376</v>
      </c>
      <c r="H19" s="171"/>
    </row>
    <row r="20" spans="2:8" ht="43.5">
      <c r="B20" s="145"/>
      <c r="C20" s="130"/>
      <c r="D20" s="35" t="s">
        <v>113</v>
      </c>
      <c r="E20" s="59">
        <v>5</v>
      </c>
      <c r="F20" s="83"/>
      <c r="G20" s="84" t="s">
        <v>377</v>
      </c>
      <c r="H20" s="171"/>
    </row>
    <row r="21" spans="2:8" ht="29">
      <c r="B21" s="145"/>
      <c r="C21" s="130"/>
      <c r="D21" s="59" t="s">
        <v>604</v>
      </c>
      <c r="E21" s="59">
        <v>6</v>
      </c>
      <c r="F21" s="83"/>
      <c r="G21" s="85" t="s">
        <v>524</v>
      </c>
      <c r="H21" s="171"/>
    </row>
    <row r="22" spans="2:8" ht="29">
      <c r="B22" s="145"/>
      <c r="C22" s="130"/>
      <c r="D22" s="35" t="s">
        <v>605</v>
      </c>
      <c r="E22" s="59">
        <v>7</v>
      </c>
      <c r="F22" s="83"/>
      <c r="G22" s="84" t="s">
        <v>525</v>
      </c>
      <c r="H22" s="171"/>
    </row>
    <row r="23" spans="2:8">
      <c r="B23" s="145"/>
      <c r="C23" s="130"/>
      <c r="D23" s="59" t="s">
        <v>115</v>
      </c>
      <c r="E23" s="59">
        <v>8</v>
      </c>
      <c r="F23" s="83"/>
      <c r="G23" s="83" t="s">
        <v>380</v>
      </c>
      <c r="H23" s="171"/>
    </row>
    <row r="24" spans="2:8">
      <c r="B24" s="145"/>
      <c r="C24" s="130"/>
      <c r="D24" s="59" t="s">
        <v>116</v>
      </c>
      <c r="E24" s="59">
        <v>9</v>
      </c>
      <c r="F24" s="83"/>
      <c r="G24" s="83" t="s">
        <v>381</v>
      </c>
      <c r="H24" s="171"/>
    </row>
    <row r="25" spans="2:8">
      <c r="B25" s="145"/>
      <c r="C25" s="130"/>
      <c r="D25" s="59" t="s">
        <v>117</v>
      </c>
      <c r="E25" s="59">
        <v>10</v>
      </c>
      <c r="F25" s="83"/>
      <c r="G25" s="83" t="s">
        <v>382</v>
      </c>
      <c r="H25" s="171"/>
    </row>
    <row r="26" spans="2:8">
      <c r="B26" s="145"/>
      <c r="C26" s="130"/>
      <c r="D26" s="59" t="s">
        <v>118</v>
      </c>
      <c r="E26" s="59">
        <v>11</v>
      </c>
      <c r="F26" s="83"/>
      <c r="G26" s="83" t="s">
        <v>383</v>
      </c>
      <c r="H26" s="171"/>
    </row>
    <row r="27" spans="2:8">
      <c r="B27" s="145"/>
      <c r="C27" s="130"/>
      <c r="D27" s="59" t="s">
        <v>119</v>
      </c>
      <c r="E27" s="59">
        <v>12</v>
      </c>
      <c r="F27" s="83"/>
      <c r="G27" s="83" t="s">
        <v>384</v>
      </c>
      <c r="H27" s="171"/>
    </row>
    <row r="28" spans="2:8">
      <c r="B28" s="145"/>
      <c r="C28" s="130"/>
      <c r="D28" s="59" t="s">
        <v>120</v>
      </c>
      <c r="E28" s="59">
        <v>13</v>
      </c>
      <c r="F28" s="83"/>
      <c r="G28" s="83" t="s">
        <v>385</v>
      </c>
      <c r="H28" s="171"/>
    </row>
    <row r="29" spans="2:8">
      <c r="B29" s="145"/>
      <c r="C29" s="130"/>
      <c r="D29" s="59" t="s">
        <v>121</v>
      </c>
      <c r="E29" s="59">
        <v>14</v>
      </c>
      <c r="F29" s="83"/>
      <c r="G29" s="83" t="s">
        <v>386</v>
      </c>
      <c r="H29" s="171"/>
    </row>
    <row r="30" spans="2:8">
      <c r="B30" s="145"/>
      <c r="C30" s="130"/>
      <c r="D30" s="59" t="s">
        <v>122</v>
      </c>
      <c r="E30" s="59">
        <v>15</v>
      </c>
      <c r="F30" s="83"/>
      <c r="G30" s="83" t="s">
        <v>387</v>
      </c>
      <c r="H30" s="171"/>
    </row>
    <row r="31" spans="2:8">
      <c r="B31" s="145"/>
      <c r="C31" s="130"/>
      <c r="D31" s="59" t="s">
        <v>123</v>
      </c>
      <c r="E31" s="59">
        <v>16</v>
      </c>
      <c r="F31" s="83"/>
      <c r="G31" s="83" t="s">
        <v>388</v>
      </c>
      <c r="H31" s="171"/>
    </row>
    <row r="32" spans="2:8">
      <c r="B32" s="145"/>
      <c r="C32" s="130"/>
      <c r="D32" s="59" t="s">
        <v>69</v>
      </c>
      <c r="E32" s="59">
        <v>96</v>
      </c>
      <c r="F32" s="83"/>
      <c r="G32" s="83" t="s">
        <v>296</v>
      </c>
      <c r="H32" s="171"/>
    </row>
    <row r="33" spans="1:10">
      <c r="B33" s="12"/>
      <c r="C33" s="59"/>
      <c r="D33" s="59"/>
      <c r="E33" s="59"/>
      <c r="F33" s="83"/>
      <c r="G33" s="83"/>
      <c r="H33" s="61"/>
    </row>
    <row r="34" spans="1:10" ht="15" customHeight="1">
      <c r="B34" s="145">
        <f>B16+1</f>
        <v>407</v>
      </c>
      <c r="C34" s="130" t="s">
        <v>563</v>
      </c>
      <c r="D34" s="59" t="s">
        <v>109</v>
      </c>
      <c r="E34" s="59">
        <v>1</v>
      </c>
      <c r="F34" s="83"/>
      <c r="G34" s="83" t="s">
        <v>373</v>
      </c>
      <c r="H34" s="171" t="s">
        <v>564</v>
      </c>
      <c r="J34" s="112"/>
    </row>
    <row r="35" spans="1:10">
      <c r="B35" s="145"/>
      <c r="C35" s="130"/>
      <c r="D35" s="59" t="s">
        <v>110</v>
      </c>
      <c r="E35" s="59">
        <v>2</v>
      </c>
      <c r="F35" s="83"/>
      <c r="G35" s="83" t="s">
        <v>374</v>
      </c>
      <c r="H35" s="171"/>
      <c r="J35" s="112"/>
    </row>
    <row r="36" spans="1:10">
      <c r="B36" s="145"/>
      <c r="C36" s="130"/>
      <c r="D36" s="59" t="s">
        <v>111</v>
      </c>
      <c r="E36" s="59">
        <v>3</v>
      </c>
      <c r="F36" s="83"/>
      <c r="G36" s="83" t="s">
        <v>375</v>
      </c>
      <c r="H36" s="171"/>
      <c r="J36" s="112"/>
    </row>
    <row r="37" spans="1:10">
      <c r="B37" s="145"/>
      <c r="C37" s="130"/>
      <c r="D37" s="59" t="s">
        <v>112</v>
      </c>
      <c r="E37" s="59">
        <v>4</v>
      </c>
      <c r="F37" s="83"/>
      <c r="G37" s="83" t="s">
        <v>376</v>
      </c>
      <c r="H37" s="171"/>
      <c r="J37" s="112"/>
    </row>
    <row r="38" spans="1:10" ht="57" customHeight="1">
      <c r="A38" s="109" t="s">
        <v>562</v>
      </c>
      <c r="B38" s="145"/>
      <c r="C38" s="130"/>
      <c r="D38" s="35" t="s">
        <v>113</v>
      </c>
      <c r="E38" s="59">
        <v>5</v>
      </c>
      <c r="F38" s="83"/>
      <c r="G38" s="85" t="s">
        <v>377</v>
      </c>
      <c r="H38" s="171"/>
      <c r="J38" s="112"/>
    </row>
    <row r="39" spans="1:10">
      <c r="B39" s="145"/>
      <c r="C39" s="130"/>
      <c r="D39" s="59" t="s">
        <v>114</v>
      </c>
      <c r="E39" s="59">
        <v>6</v>
      </c>
      <c r="F39" s="83"/>
      <c r="G39" s="83" t="s">
        <v>378</v>
      </c>
      <c r="H39" s="171"/>
      <c r="J39" s="112"/>
    </row>
    <row r="40" spans="1:10">
      <c r="B40" s="145"/>
      <c r="C40" s="130"/>
      <c r="D40" s="59" t="s">
        <v>204</v>
      </c>
      <c r="E40" s="59">
        <v>7</v>
      </c>
      <c r="F40" s="83"/>
      <c r="G40" s="83" t="s">
        <v>379</v>
      </c>
      <c r="H40" s="171"/>
      <c r="J40" s="112"/>
    </row>
    <row r="41" spans="1:10">
      <c r="B41" s="145"/>
      <c r="C41" s="130"/>
      <c r="D41" s="59" t="s">
        <v>115</v>
      </c>
      <c r="E41" s="59">
        <v>8</v>
      </c>
      <c r="F41" s="83"/>
      <c r="G41" s="83" t="s">
        <v>380</v>
      </c>
      <c r="H41" s="171"/>
      <c r="J41" s="112"/>
    </row>
    <row r="42" spans="1:10">
      <c r="B42" s="145"/>
      <c r="C42" s="130"/>
      <c r="D42" s="59" t="s">
        <v>116</v>
      </c>
      <c r="E42" s="59">
        <v>9</v>
      </c>
      <c r="F42" s="83"/>
      <c r="G42" s="83" t="s">
        <v>381</v>
      </c>
      <c r="H42" s="171"/>
      <c r="J42" s="112"/>
    </row>
    <row r="43" spans="1:10">
      <c r="B43" s="145"/>
      <c r="C43" s="130"/>
      <c r="D43" s="59" t="s">
        <v>117</v>
      </c>
      <c r="E43" s="59">
        <v>10</v>
      </c>
      <c r="F43" s="83"/>
      <c r="G43" s="83" t="s">
        <v>382</v>
      </c>
      <c r="H43" s="171"/>
      <c r="J43" s="112"/>
    </row>
    <row r="44" spans="1:10">
      <c r="B44" s="145"/>
      <c r="C44" s="130"/>
      <c r="D44" s="59" t="s">
        <v>118</v>
      </c>
      <c r="E44" s="59">
        <v>11</v>
      </c>
      <c r="F44" s="83"/>
      <c r="G44" s="83" t="s">
        <v>383</v>
      </c>
      <c r="H44" s="171"/>
      <c r="J44" s="112"/>
    </row>
    <row r="45" spans="1:10">
      <c r="B45" s="145"/>
      <c r="C45" s="130"/>
      <c r="D45" s="59" t="s">
        <v>119</v>
      </c>
      <c r="E45" s="59">
        <v>12</v>
      </c>
      <c r="F45" s="83"/>
      <c r="G45" s="83" t="s">
        <v>384</v>
      </c>
      <c r="H45" s="171"/>
      <c r="J45" s="112"/>
    </row>
    <row r="46" spans="1:10">
      <c r="B46" s="145"/>
      <c r="C46" s="130"/>
      <c r="D46" s="59" t="s">
        <v>120</v>
      </c>
      <c r="E46" s="59">
        <v>13</v>
      </c>
      <c r="F46" s="83"/>
      <c r="G46" s="83" t="s">
        <v>385</v>
      </c>
      <c r="H46" s="171"/>
      <c r="J46" s="112"/>
    </row>
    <row r="47" spans="1:10">
      <c r="B47" s="145"/>
      <c r="C47" s="130"/>
      <c r="D47" s="59" t="s">
        <v>121</v>
      </c>
      <c r="E47" s="59">
        <v>14</v>
      </c>
      <c r="F47" s="83"/>
      <c r="G47" s="83" t="s">
        <v>386</v>
      </c>
      <c r="H47" s="171"/>
      <c r="J47" s="112"/>
    </row>
    <row r="48" spans="1:10">
      <c r="B48" s="145"/>
      <c r="C48" s="130"/>
      <c r="D48" s="59" t="s">
        <v>122</v>
      </c>
      <c r="E48" s="59">
        <v>15</v>
      </c>
      <c r="F48" s="83"/>
      <c r="G48" s="83" t="s">
        <v>387</v>
      </c>
      <c r="H48" s="171"/>
      <c r="J48" s="112"/>
    </row>
    <row r="49" spans="1:10">
      <c r="B49" s="145"/>
      <c r="C49" s="130"/>
      <c r="D49" s="59" t="s">
        <v>123</v>
      </c>
      <c r="E49" s="59">
        <v>16</v>
      </c>
      <c r="F49" s="83"/>
      <c r="G49" s="83" t="s">
        <v>388</v>
      </c>
      <c r="H49" s="171"/>
      <c r="J49" s="112"/>
    </row>
    <row r="50" spans="1:10">
      <c r="B50" s="145"/>
      <c r="C50" s="130"/>
      <c r="D50" s="100" t="s">
        <v>69</v>
      </c>
      <c r="E50" s="59">
        <v>96</v>
      </c>
      <c r="F50" s="83"/>
      <c r="G50" s="110" t="s">
        <v>296</v>
      </c>
      <c r="H50" s="171"/>
      <c r="J50" s="112"/>
    </row>
    <row r="51" spans="1:10">
      <c r="B51" s="12"/>
      <c r="C51" s="59"/>
      <c r="D51" s="59"/>
      <c r="E51" s="59"/>
      <c r="F51" s="59"/>
      <c r="G51" s="59"/>
      <c r="H51" s="61"/>
    </row>
    <row r="52" spans="1:10" ht="23.25" customHeight="1">
      <c r="A52" s="27" t="str">
        <f>CONCATENATE("If Q",B16,"=8")</f>
        <v>If Q406=8</v>
      </c>
      <c r="B52" s="172">
        <f>B34+1</f>
        <v>408</v>
      </c>
      <c r="C52" s="130" t="s">
        <v>232</v>
      </c>
      <c r="D52" s="59" t="s">
        <v>13</v>
      </c>
      <c r="E52" s="59">
        <v>1</v>
      </c>
      <c r="F52" s="59"/>
      <c r="G52" s="59" t="s">
        <v>14</v>
      </c>
      <c r="H52" s="168" t="s">
        <v>389</v>
      </c>
    </row>
    <row r="53" spans="1:10" ht="24" customHeight="1">
      <c r="B53" s="172"/>
      <c r="C53" s="130"/>
      <c r="D53" s="59" t="s">
        <v>15</v>
      </c>
      <c r="E53" s="59">
        <v>2</v>
      </c>
      <c r="F53" s="59"/>
      <c r="G53" s="59" t="s">
        <v>16</v>
      </c>
      <c r="H53" s="168"/>
    </row>
    <row r="54" spans="1:10">
      <c r="B54" s="12"/>
      <c r="C54" s="59"/>
      <c r="D54" s="59"/>
      <c r="E54" s="59"/>
      <c r="F54" s="59"/>
      <c r="G54" s="59"/>
      <c r="H54" s="61"/>
    </row>
    <row r="55" spans="1:10">
      <c r="B55" s="12"/>
      <c r="C55" s="59" t="s">
        <v>124</v>
      </c>
      <c r="D55" s="59"/>
      <c r="E55" s="59"/>
      <c r="F55" s="59"/>
      <c r="G55" s="13"/>
      <c r="H55" s="24" t="s">
        <v>492</v>
      </c>
    </row>
    <row r="56" spans="1:10" ht="15" customHeight="1">
      <c r="B56" s="145">
        <f>B52+1</f>
        <v>409</v>
      </c>
      <c r="C56" s="130" t="s">
        <v>205</v>
      </c>
      <c r="D56" s="59" t="s">
        <v>125</v>
      </c>
      <c r="E56" s="59">
        <v>1</v>
      </c>
      <c r="F56" s="59"/>
      <c r="G56" s="59" t="s">
        <v>391</v>
      </c>
      <c r="H56" s="168" t="s">
        <v>390</v>
      </c>
    </row>
    <row r="57" spans="1:10">
      <c r="B57" s="145"/>
      <c r="C57" s="130"/>
      <c r="D57" s="59" t="s">
        <v>126</v>
      </c>
      <c r="E57" s="59">
        <v>2</v>
      </c>
      <c r="F57" s="59"/>
      <c r="G57" s="59" t="s">
        <v>392</v>
      </c>
      <c r="H57" s="168"/>
    </row>
    <row r="58" spans="1:10">
      <c r="B58" s="145"/>
      <c r="C58" s="130"/>
      <c r="D58" s="59" t="s">
        <v>127</v>
      </c>
      <c r="E58" s="59">
        <v>3</v>
      </c>
      <c r="F58" s="59"/>
      <c r="G58" s="104" t="s">
        <v>493</v>
      </c>
      <c r="H58" s="168"/>
    </row>
    <row r="59" spans="1:10">
      <c r="B59" s="145"/>
      <c r="C59" s="130"/>
      <c r="D59" s="59" t="s">
        <v>128</v>
      </c>
      <c r="E59" s="59">
        <v>4</v>
      </c>
      <c r="F59" s="59"/>
      <c r="G59" s="59" t="s">
        <v>395</v>
      </c>
      <c r="H59" s="168"/>
    </row>
    <row r="60" spans="1:10">
      <c r="B60" s="12"/>
      <c r="C60" s="59"/>
      <c r="D60" s="59"/>
      <c r="E60" s="59"/>
      <c r="F60" s="59"/>
      <c r="G60" s="59"/>
      <c r="H60" s="61"/>
    </row>
    <row r="61" spans="1:10">
      <c r="B61" s="145">
        <f>B56+1</f>
        <v>410</v>
      </c>
      <c r="C61" s="130" t="s">
        <v>253</v>
      </c>
      <c r="D61" s="59" t="s">
        <v>13</v>
      </c>
      <c r="E61" s="59">
        <v>1</v>
      </c>
      <c r="F61" s="59"/>
      <c r="G61" s="59" t="s">
        <v>14</v>
      </c>
      <c r="H61" s="168" t="s">
        <v>398</v>
      </c>
    </row>
    <row r="62" spans="1:10">
      <c r="B62" s="145"/>
      <c r="C62" s="130"/>
      <c r="D62" s="59" t="s">
        <v>15</v>
      </c>
      <c r="E62" s="59">
        <v>2</v>
      </c>
      <c r="F62" s="59"/>
      <c r="G62" s="59" t="s">
        <v>16</v>
      </c>
      <c r="H62" s="168"/>
    </row>
    <row r="63" spans="1:10">
      <c r="B63" s="145"/>
      <c r="C63" s="130"/>
      <c r="D63" s="59" t="s">
        <v>129</v>
      </c>
      <c r="E63" s="59">
        <v>3</v>
      </c>
      <c r="F63" s="59"/>
      <c r="G63" s="59" t="s">
        <v>406</v>
      </c>
      <c r="H63" s="168"/>
    </row>
    <row r="64" spans="1:10">
      <c r="B64" s="145">
        <f>B61+1</f>
        <v>411</v>
      </c>
      <c r="C64" s="130" t="s">
        <v>254</v>
      </c>
      <c r="D64" s="59" t="s">
        <v>13</v>
      </c>
      <c r="E64" s="59">
        <v>1</v>
      </c>
      <c r="F64" s="59"/>
      <c r="G64" s="59" t="s">
        <v>14</v>
      </c>
      <c r="H64" s="168" t="s">
        <v>399</v>
      </c>
    </row>
    <row r="65" spans="2:8">
      <c r="B65" s="145"/>
      <c r="C65" s="130"/>
      <c r="D65" s="59" t="s">
        <v>15</v>
      </c>
      <c r="E65" s="59">
        <v>2</v>
      </c>
      <c r="F65" s="59"/>
      <c r="G65" s="59" t="s">
        <v>16</v>
      </c>
      <c r="H65" s="168"/>
    </row>
    <row r="66" spans="2:8">
      <c r="B66" s="145"/>
      <c r="C66" s="130"/>
      <c r="D66" s="59" t="s">
        <v>130</v>
      </c>
      <c r="E66" s="59">
        <v>3</v>
      </c>
      <c r="F66" s="59"/>
      <c r="G66" s="59" t="s">
        <v>407</v>
      </c>
      <c r="H66" s="168"/>
    </row>
    <row r="67" spans="2:8">
      <c r="B67" s="145">
        <f>B64+1</f>
        <v>412</v>
      </c>
      <c r="C67" s="130" t="s">
        <v>255</v>
      </c>
      <c r="D67" s="59" t="s">
        <v>13</v>
      </c>
      <c r="E67" s="59">
        <v>1</v>
      </c>
      <c r="F67" s="59"/>
      <c r="G67" s="59" t="s">
        <v>14</v>
      </c>
      <c r="H67" s="168" t="s">
        <v>400</v>
      </c>
    </row>
    <row r="68" spans="2:8">
      <c r="B68" s="145"/>
      <c r="C68" s="130"/>
      <c r="D68" s="59" t="s">
        <v>15</v>
      </c>
      <c r="E68" s="59">
        <v>2</v>
      </c>
      <c r="F68" s="59"/>
      <c r="G68" s="59" t="s">
        <v>16</v>
      </c>
      <c r="H68" s="168"/>
    </row>
    <row r="69" spans="2:8">
      <c r="B69" s="145"/>
      <c r="C69" s="130"/>
      <c r="D69" s="59" t="s">
        <v>131</v>
      </c>
      <c r="E69" s="59">
        <v>3</v>
      </c>
      <c r="F69" s="59"/>
      <c r="G69" s="59" t="s">
        <v>408</v>
      </c>
      <c r="H69" s="168"/>
    </row>
    <row r="70" spans="2:8">
      <c r="B70" s="145">
        <f>B67+1</f>
        <v>413</v>
      </c>
      <c r="C70" s="130" t="s">
        <v>256</v>
      </c>
      <c r="D70" s="59" t="s">
        <v>13</v>
      </c>
      <c r="E70" s="59">
        <v>1</v>
      </c>
      <c r="F70" s="59"/>
      <c r="G70" s="59" t="s">
        <v>14</v>
      </c>
      <c r="H70" s="168" t="s">
        <v>401</v>
      </c>
    </row>
    <row r="71" spans="2:8">
      <c r="B71" s="145"/>
      <c r="C71" s="130"/>
      <c r="D71" s="59" t="s">
        <v>15</v>
      </c>
      <c r="E71" s="59">
        <v>2</v>
      </c>
      <c r="F71" s="59"/>
      <c r="G71" s="59" t="s">
        <v>16</v>
      </c>
      <c r="H71" s="168"/>
    </row>
    <row r="72" spans="2:8">
      <c r="B72" s="145"/>
      <c r="C72" s="130"/>
      <c r="D72" s="59" t="s">
        <v>132</v>
      </c>
      <c r="E72" s="59">
        <v>3</v>
      </c>
      <c r="F72" s="59"/>
      <c r="G72" s="59" t="s">
        <v>409</v>
      </c>
      <c r="H72" s="168"/>
    </row>
    <row r="73" spans="2:8">
      <c r="B73" s="145">
        <f>B70+1</f>
        <v>414</v>
      </c>
      <c r="C73" s="130" t="s">
        <v>257</v>
      </c>
      <c r="D73" s="59" t="s">
        <v>13</v>
      </c>
      <c r="E73" s="59">
        <v>1</v>
      </c>
      <c r="F73" s="59"/>
      <c r="G73" s="59" t="s">
        <v>14</v>
      </c>
      <c r="H73" s="168" t="s">
        <v>402</v>
      </c>
    </row>
    <row r="74" spans="2:8">
      <c r="B74" s="145"/>
      <c r="C74" s="130"/>
      <c r="D74" s="59" t="s">
        <v>15</v>
      </c>
      <c r="E74" s="59">
        <v>2</v>
      </c>
      <c r="F74" s="59"/>
      <c r="G74" s="59" t="s">
        <v>16</v>
      </c>
      <c r="H74" s="168"/>
    </row>
    <row r="75" spans="2:8">
      <c r="B75" s="145"/>
      <c r="C75" s="130"/>
      <c r="D75" s="59" t="s">
        <v>133</v>
      </c>
      <c r="E75" s="59">
        <v>3</v>
      </c>
      <c r="F75" s="59"/>
      <c r="G75" s="59" t="s">
        <v>410</v>
      </c>
      <c r="H75" s="168"/>
    </row>
    <row r="76" spans="2:8" ht="15" customHeight="1">
      <c r="B76" s="145">
        <f>B73+1</f>
        <v>415</v>
      </c>
      <c r="C76" s="130" t="s">
        <v>526</v>
      </c>
      <c r="D76" s="59" t="s">
        <v>13</v>
      </c>
      <c r="E76" s="59">
        <v>1</v>
      </c>
      <c r="F76" s="59"/>
      <c r="G76" s="59" t="s">
        <v>14</v>
      </c>
      <c r="H76" s="173" t="s">
        <v>494</v>
      </c>
    </row>
    <row r="77" spans="2:8">
      <c r="B77" s="145"/>
      <c r="C77" s="130"/>
      <c r="D77" s="59" t="s">
        <v>15</v>
      </c>
      <c r="E77" s="59">
        <v>2</v>
      </c>
      <c r="F77" s="59"/>
      <c r="G77" s="59" t="s">
        <v>16</v>
      </c>
      <c r="H77" s="173"/>
    </row>
    <row r="78" spans="2:8">
      <c r="B78" s="145"/>
      <c r="C78" s="130"/>
      <c r="D78" s="59" t="s">
        <v>134</v>
      </c>
      <c r="E78" s="59">
        <v>3</v>
      </c>
      <c r="F78" s="59"/>
      <c r="G78" s="59" t="s">
        <v>582</v>
      </c>
      <c r="H78" s="173"/>
    </row>
    <row r="79" spans="2:8" ht="15" customHeight="1">
      <c r="B79" s="145">
        <f>B76+1</f>
        <v>416</v>
      </c>
      <c r="C79" s="130" t="s">
        <v>527</v>
      </c>
      <c r="D79" s="59" t="s">
        <v>13</v>
      </c>
      <c r="E79" s="59">
        <v>1</v>
      </c>
      <c r="F79" s="59"/>
      <c r="G79" s="59" t="s">
        <v>14</v>
      </c>
      <c r="H79" s="173" t="s">
        <v>495</v>
      </c>
    </row>
    <row r="80" spans="2:8">
      <c r="B80" s="145"/>
      <c r="C80" s="130"/>
      <c r="D80" s="59" t="s">
        <v>15</v>
      </c>
      <c r="E80" s="59">
        <v>2</v>
      </c>
      <c r="F80" s="59"/>
      <c r="G80" s="59" t="s">
        <v>16</v>
      </c>
      <c r="H80" s="173"/>
    </row>
    <row r="81" spans="2:8">
      <c r="B81" s="145"/>
      <c r="C81" s="130"/>
      <c r="D81" s="59" t="s">
        <v>258</v>
      </c>
      <c r="E81" s="59">
        <v>3</v>
      </c>
      <c r="F81" s="59"/>
      <c r="G81" s="59" t="s">
        <v>411</v>
      </c>
      <c r="H81" s="173"/>
    </row>
    <row r="82" spans="2:8">
      <c r="B82" s="145"/>
      <c r="C82" s="130"/>
      <c r="D82" s="59" t="s">
        <v>135</v>
      </c>
      <c r="E82" s="59">
        <v>4</v>
      </c>
      <c r="F82" s="59"/>
      <c r="G82" s="59" t="s">
        <v>412</v>
      </c>
      <c r="H82" s="173"/>
    </row>
    <row r="83" spans="2:8" ht="15" customHeight="1">
      <c r="B83" s="145">
        <f>B79+1</f>
        <v>417</v>
      </c>
      <c r="C83" s="130" t="s">
        <v>496</v>
      </c>
      <c r="D83" s="59" t="s">
        <v>13</v>
      </c>
      <c r="E83" s="59">
        <v>1</v>
      </c>
      <c r="F83" s="59"/>
      <c r="G83" s="59" t="s">
        <v>14</v>
      </c>
      <c r="H83" s="168" t="s">
        <v>497</v>
      </c>
    </row>
    <row r="84" spans="2:8">
      <c r="B84" s="145"/>
      <c r="C84" s="130"/>
      <c r="D84" s="59" t="s">
        <v>15</v>
      </c>
      <c r="E84" s="59">
        <v>2</v>
      </c>
      <c r="F84" s="59"/>
      <c r="G84" s="59" t="s">
        <v>16</v>
      </c>
      <c r="H84" s="168"/>
    </row>
    <row r="85" spans="2:8">
      <c r="B85" s="145"/>
      <c r="C85" s="130"/>
      <c r="D85" s="59" t="s">
        <v>136</v>
      </c>
      <c r="E85" s="59">
        <v>3</v>
      </c>
      <c r="F85" s="59"/>
      <c r="G85" s="59" t="s">
        <v>413</v>
      </c>
      <c r="H85" s="168"/>
    </row>
    <row r="86" spans="2:8">
      <c r="B86" s="145"/>
      <c r="C86" s="130"/>
      <c r="D86" s="59" t="s">
        <v>135</v>
      </c>
      <c r="E86" s="59">
        <v>4</v>
      </c>
      <c r="F86" s="59"/>
      <c r="G86" s="59" t="s">
        <v>412</v>
      </c>
      <c r="H86" s="168"/>
    </row>
    <row r="87" spans="2:8" ht="15" customHeight="1">
      <c r="B87" s="145">
        <f>B83+1</f>
        <v>418</v>
      </c>
      <c r="C87" s="130" t="s">
        <v>498</v>
      </c>
      <c r="D87" s="59" t="s">
        <v>13</v>
      </c>
      <c r="E87" s="59">
        <v>1</v>
      </c>
      <c r="F87" s="59"/>
      <c r="G87" s="59" t="s">
        <v>14</v>
      </c>
      <c r="H87" s="168" t="s">
        <v>499</v>
      </c>
    </row>
    <row r="88" spans="2:8">
      <c r="B88" s="145"/>
      <c r="C88" s="130"/>
      <c r="D88" s="104" t="s">
        <v>500</v>
      </c>
      <c r="E88" s="59">
        <v>2</v>
      </c>
      <c r="F88" s="59"/>
      <c r="G88" s="100" t="s">
        <v>565</v>
      </c>
      <c r="H88" s="168"/>
    </row>
    <row r="89" spans="2:8">
      <c r="B89" s="145"/>
      <c r="C89" s="130"/>
      <c r="D89" s="59" t="s">
        <v>15</v>
      </c>
      <c r="E89" s="59">
        <v>3</v>
      </c>
      <c r="F89" s="59"/>
      <c r="G89" s="59" t="s">
        <v>16</v>
      </c>
      <c r="H89" s="168"/>
    </row>
    <row r="90" spans="2:8" ht="29">
      <c r="B90" s="145"/>
      <c r="C90" s="130"/>
      <c r="D90" s="35" t="s">
        <v>418</v>
      </c>
      <c r="E90" s="59">
        <v>4</v>
      </c>
      <c r="F90" s="59"/>
      <c r="G90" s="59" t="s">
        <v>528</v>
      </c>
      <c r="H90" s="168"/>
    </row>
    <row r="91" spans="2:8">
      <c r="B91" s="22"/>
      <c r="C91" s="130"/>
      <c r="D91" s="59" t="s">
        <v>419</v>
      </c>
      <c r="E91" s="59">
        <v>5</v>
      </c>
      <c r="F91" s="59"/>
      <c r="G91" s="59" t="s">
        <v>529</v>
      </c>
      <c r="H91" s="168"/>
    </row>
    <row r="92" spans="2:8" ht="15" customHeight="1">
      <c r="B92" s="145">
        <f>B87+1</f>
        <v>419</v>
      </c>
      <c r="C92" s="42"/>
      <c r="D92" s="59"/>
      <c r="E92" s="59"/>
      <c r="F92" s="59"/>
      <c r="G92" s="59"/>
      <c r="H92" s="61"/>
    </row>
    <row r="93" spans="2:8">
      <c r="B93" s="145"/>
      <c r="C93" s="130" t="s">
        <v>586</v>
      </c>
      <c r="D93" s="59" t="s">
        <v>13</v>
      </c>
      <c r="E93" s="59">
        <v>1</v>
      </c>
      <c r="F93" s="59"/>
      <c r="G93" s="59" t="s">
        <v>14</v>
      </c>
      <c r="H93" s="173" t="s">
        <v>501</v>
      </c>
    </row>
    <row r="94" spans="2:8">
      <c r="B94" s="145"/>
      <c r="C94" s="130"/>
      <c r="D94" s="59" t="s">
        <v>15</v>
      </c>
      <c r="E94" s="59">
        <v>2</v>
      </c>
      <c r="F94" s="59"/>
      <c r="G94" s="59" t="s">
        <v>16</v>
      </c>
      <c r="H94" s="173"/>
    </row>
    <row r="95" spans="2:8">
      <c r="B95" s="12"/>
      <c r="C95" s="130"/>
      <c r="D95" s="13" t="s">
        <v>502</v>
      </c>
      <c r="E95" s="59">
        <v>3</v>
      </c>
      <c r="F95" s="59"/>
      <c r="G95" s="104" t="s">
        <v>503</v>
      </c>
      <c r="H95" s="173"/>
    </row>
    <row r="96" spans="2:8" ht="15" customHeight="1">
      <c r="B96" s="145">
        <f>B92+1</f>
        <v>420</v>
      </c>
      <c r="C96" s="59"/>
      <c r="D96" s="59"/>
      <c r="E96" s="59"/>
      <c r="F96" s="59"/>
      <c r="G96" s="59"/>
      <c r="H96" s="61"/>
    </row>
    <row r="97" spans="1:9">
      <c r="B97" s="145"/>
      <c r="C97" s="130" t="s">
        <v>215</v>
      </c>
      <c r="D97" s="59" t="s">
        <v>125</v>
      </c>
      <c r="E97" s="59">
        <v>1</v>
      </c>
      <c r="F97" s="59"/>
      <c r="G97" s="59" t="s">
        <v>391</v>
      </c>
      <c r="H97" s="168" t="s">
        <v>403</v>
      </c>
    </row>
    <row r="98" spans="1:9">
      <c r="B98" s="145"/>
      <c r="C98" s="130"/>
      <c r="D98" s="59" t="s">
        <v>126</v>
      </c>
      <c r="E98" s="59">
        <v>2</v>
      </c>
      <c r="F98" s="59"/>
      <c r="G98" s="59" t="s">
        <v>392</v>
      </c>
      <c r="H98" s="168"/>
    </row>
    <row r="99" spans="1:9">
      <c r="B99" s="145"/>
      <c r="C99" s="130"/>
      <c r="D99" s="59" t="s">
        <v>127</v>
      </c>
      <c r="E99" s="59">
        <v>3</v>
      </c>
      <c r="F99" s="59"/>
      <c r="G99" s="59" t="s">
        <v>393</v>
      </c>
      <c r="H99" s="168"/>
    </row>
    <row r="100" spans="1:9">
      <c r="B100" s="12"/>
      <c r="C100" s="130"/>
      <c r="D100" s="59" t="s">
        <v>128</v>
      </c>
      <c r="E100" s="59">
        <v>4</v>
      </c>
      <c r="F100" s="59"/>
      <c r="G100" s="59" t="s">
        <v>395</v>
      </c>
      <c r="H100" s="168"/>
    </row>
    <row r="101" spans="1:9" ht="15" customHeight="1">
      <c r="B101" s="145">
        <f>B96+1</f>
        <v>421</v>
      </c>
      <c r="C101" s="59"/>
      <c r="D101" s="59"/>
      <c r="E101" s="59"/>
      <c r="F101" s="59"/>
      <c r="G101" s="59"/>
      <c r="H101" s="61"/>
    </row>
    <row r="102" spans="1:9">
      <c r="B102" s="145"/>
      <c r="C102" s="130" t="s">
        <v>206</v>
      </c>
      <c r="D102" s="59" t="s">
        <v>125</v>
      </c>
      <c r="E102" s="59">
        <v>1</v>
      </c>
      <c r="F102" s="59"/>
      <c r="G102" s="59" t="s">
        <v>391</v>
      </c>
      <c r="H102" s="168" t="s">
        <v>404</v>
      </c>
    </row>
    <row r="103" spans="1:9">
      <c r="B103" s="145"/>
      <c r="C103" s="130"/>
      <c r="D103" s="59" t="s">
        <v>126</v>
      </c>
      <c r="E103" s="59">
        <v>2</v>
      </c>
      <c r="F103" s="59"/>
      <c r="G103" s="59" t="s">
        <v>392</v>
      </c>
      <c r="H103" s="168"/>
      <c r="I103" t="s">
        <v>93</v>
      </c>
    </row>
    <row r="104" spans="1:9">
      <c r="B104" s="145"/>
      <c r="C104" s="130"/>
      <c r="D104" s="59" t="s">
        <v>127</v>
      </c>
      <c r="E104" s="59">
        <v>3</v>
      </c>
      <c r="F104" s="59"/>
      <c r="G104" s="104" t="s">
        <v>493</v>
      </c>
      <c r="H104" s="168"/>
      <c r="I104" t="s">
        <v>93</v>
      </c>
    </row>
    <row r="105" spans="1:9">
      <c r="B105" s="145"/>
      <c r="C105" s="130"/>
      <c r="D105" s="59" t="s">
        <v>128</v>
      </c>
      <c r="E105" s="59">
        <v>4</v>
      </c>
      <c r="F105" s="59"/>
      <c r="G105" s="59" t="s">
        <v>394</v>
      </c>
      <c r="H105" s="168"/>
      <c r="I105" t="s">
        <v>93</v>
      </c>
    </row>
    <row r="106" spans="1:9">
      <c r="B106" s="12"/>
      <c r="C106" s="130"/>
      <c r="D106" s="59" t="s">
        <v>137</v>
      </c>
      <c r="E106" s="59">
        <v>5</v>
      </c>
      <c r="F106" s="59"/>
      <c r="G106" s="59" t="s">
        <v>405</v>
      </c>
      <c r="H106" s="168"/>
    </row>
    <row r="107" spans="1:9" ht="15" thickBot="1">
      <c r="A107" s="27" t="str">
        <f>CONCATENATE("If Q",B101,"&lt;3")</f>
        <v>If Q421&lt;3</v>
      </c>
      <c r="B107" s="16">
        <f>B101+1</f>
        <v>422</v>
      </c>
      <c r="C107" s="59"/>
      <c r="D107" s="59"/>
      <c r="E107" s="59"/>
      <c r="F107" s="59"/>
      <c r="G107" s="59"/>
      <c r="H107" s="61"/>
    </row>
    <row r="108" spans="1:9" ht="15" thickBot="1">
      <c r="C108" s="66" t="s">
        <v>138</v>
      </c>
      <c r="D108" s="66" t="s">
        <v>139</v>
      </c>
      <c r="E108" s="66"/>
      <c r="F108" s="66"/>
      <c r="G108" s="66" t="s">
        <v>396</v>
      </c>
      <c r="H108" s="86" t="s">
        <v>397</v>
      </c>
    </row>
  </sheetData>
  <mergeCells count="50">
    <mergeCell ref="H97:H100"/>
    <mergeCell ref="H102:H106"/>
    <mergeCell ref="H76:H78"/>
    <mergeCell ref="H79:H82"/>
    <mergeCell ref="H83:H86"/>
    <mergeCell ref="H87:H91"/>
    <mergeCell ref="H93:H95"/>
    <mergeCell ref="H61:H63"/>
    <mergeCell ref="H64:H66"/>
    <mergeCell ref="H67:H69"/>
    <mergeCell ref="H70:H72"/>
    <mergeCell ref="H73:H75"/>
    <mergeCell ref="C9:C10"/>
    <mergeCell ref="B9:B10"/>
    <mergeCell ref="B70:B72"/>
    <mergeCell ref="B73:B75"/>
    <mergeCell ref="B76:B78"/>
    <mergeCell ref="C34:C50"/>
    <mergeCell ref="B16:B32"/>
    <mergeCell ref="B34:B50"/>
    <mergeCell ref="B56:B59"/>
    <mergeCell ref="B61:B63"/>
    <mergeCell ref="B64:B66"/>
    <mergeCell ref="B52:B53"/>
    <mergeCell ref="C61:C63"/>
    <mergeCell ref="C64:C66"/>
    <mergeCell ref="C76:C78"/>
    <mergeCell ref="C102:C106"/>
    <mergeCell ref="B67:B69"/>
    <mergeCell ref="B87:B90"/>
    <mergeCell ref="B92:B94"/>
    <mergeCell ref="B96:B99"/>
    <mergeCell ref="B101:B105"/>
    <mergeCell ref="B79:B82"/>
    <mergeCell ref="B83:B86"/>
    <mergeCell ref="C79:C82"/>
    <mergeCell ref="C83:C86"/>
    <mergeCell ref="C87:C91"/>
    <mergeCell ref="C93:C95"/>
    <mergeCell ref="C97:C100"/>
    <mergeCell ref="C67:C69"/>
    <mergeCell ref="C70:C72"/>
    <mergeCell ref="C73:C75"/>
    <mergeCell ref="H34:H50"/>
    <mergeCell ref="C16:C32"/>
    <mergeCell ref="H16:H32"/>
    <mergeCell ref="C56:C59"/>
    <mergeCell ref="C52:C53"/>
    <mergeCell ref="H52:H53"/>
    <mergeCell ref="H56:H59"/>
  </mergeCell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39"/>
  <sheetViews>
    <sheetView showGridLines="0" tabSelected="1" zoomScale="90" zoomScaleNormal="90" workbookViewId="0">
      <pane xSplit="1" ySplit="3" topLeftCell="B31" activePane="bottomRight" state="frozen"/>
      <selection pane="topRight" activeCell="B1" sqref="B1"/>
      <selection pane="bottomLeft" activeCell="A4" sqref="A4"/>
      <selection pane="bottomRight" activeCell="C37" sqref="C37"/>
    </sheetView>
  </sheetViews>
  <sheetFormatPr defaultColWidth="8.7265625" defaultRowHeight="14.5"/>
  <cols>
    <col min="1" max="1" width="10.7265625" style="82" customWidth="1"/>
    <col min="2" max="2" width="9" style="82" customWidth="1"/>
    <col min="3" max="3" width="63" style="82" customWidth="1"/>
    <col min="4" max="4" width="31.7265625" style="82" customWidth="1"/>
    <col min="5" max="5" width="11" style="82" customWidth="1"/>
    <col min="6" max="6" width="8.7265625" style="82"/>
    <col min="7" max="7" width="20.26953125" style="82" bestFit="1" customWidth="1"/>
    <col min="8" max="8" width="44.26953125" style="82" bestFit="1" customWidth="1"/>
    <col min="9" max="9" width="10.453125" style="82" bestFit="1" customWidth="1"/>
    <col min="10" max="10" width="10.453125" style="82" customWidth="1"/>
    <col min="11" max="11" width="38.54296875" style="82" customWidth="1"/>
    <col min="12" max="16384" width="8.7265625" style="82"/>
  </cols>
  <sheetData>
    <row r="1" spans="1:10" ht="18.5">
      <c r="B1" s="118" t="s">
        <v>140</v>
      </c>
    </row>
    <row r="2" spans="1:10" ht="18.5">
      <c r="B2" s="28"/>
    </row>
    <row r="3" spans="1:10" s="3" customFormat="1">
      <c r="A3" s="3" t="s">
        <v>0</v>
      </c>
      <c r="B3" s="3" t="s">
        <v>1</v>
      </c>
      <c r="C3" s="3" t="s">
        <v>2</v>
      </c>
      <c r="D3" s="3" t="s">
        <v>3</v>
      </c>
      <c r="E3" s="3" t="s">
        <v>4</v>
      </c>
      <c r="F3" s="3" t="s">
        <v>5</v>
      </c>
      <c r="G3" s="3" t="s">
        <v>6</v>
      </c>
      <c r="H3" s="3" t="s">
        <v>7</v>
      </c>
      <c r="I3" s="3" t="s">
        <v>8</v>
      </c>
      <c r="J3" s="3" t="s">
        <v>9</v>
      </c>
    </row>
    <row r="4" spans="1:10" ht="15" thickBot="1"/>
    <row r="5" spans="1:10">
      <c r="B5" s="181">
        <v>501</v>
      </c>
      <c r="C5" s="176" t="s">
        <v>141</v>
      </c>
      <c r="D5" s="18" t="s">
        <v>142</v>
      </c>
      <c r="E5" s="87">
        <v>1</v>
      </c>
      <c r="F5" s="88">
        <v>1</v>
      </c>
      <c r="G5" s="87" t="s">
        <v>143</v>
      </c>
      <c r="H5" s="178" t="s">
        <v>144</v>
      </c>
    </row>
    <row r="6" spans="1:10" ht="43.5">
      <c r="B6" s="172"/>
      <c r="C6" s="177"/>
      <c r="D6" s="19" t="s">
        <v>145</v>
      </c>
      <c r="E6" s="89">
        <v>2</v>
      </c>
      <c r="F6" s="90">
        <v>2</v>
      </c>
      <c r="G6" s="89" t="s">
        <v>146</v>
      </c>
      <c r="H6" s="179"/>
      <c r="I6" s="111" t="s">
        <v>567</v>
      </c>
    </row>
    <row r="7" spans="1:10">
      <c r="A7" s="174"/>
      <c r="B7" s="172"/>
      <c r="C7" s="177"/>
      <c r="D7" s="19" t="s">
        <v>147</v>
      </c>
      <c r="E7" s="89">
        <v>3</v>
      </c>
      <c r="F7" s="90">
        <v>3</v>
      </c>
      <c r="G7" s="89" t="s">
        <v>148</v>
      </c>
      <c r="H7" s="179"/>
    </row>
    <row r="8" spans="1:10">
      <c r="A8" s="174"/>
      <c r="B8" s="172"/>
      <c r="C8" s="177"/>
      <c r="D8" s="64" t="s">
        <v>149</v>
      </c>
      <c r="E8" s="89">
        <v>4</v>
      </c>
      <c r="F8" s="90">
        <v>4</v>
      </c>
      <c r="G8" s="89" t="s">
        <v>150</v>
      </c>
      <c r="H8" s="179"/>
    </row>
    <row r="9" spans="1:10">
      <c r="A9" s="174"/>
      <c r="B9" s="4"/>
      <c r="C9" s="64"/>
      <c r="D9" s="64"/>
      <c r="E9" s="89"/>
      <c r="F9" s="90"/>
      <c r="G9" s="89"/>
      <c r="H9" s="89"/>
    </row>
    <row r="10" spans="1:10">
      <c r="A10" s="174"/>
      <c r="B10" s="172">
        <f>B5+1</f>
        <v>502</v>
      </c>
      <c r="C10" s="128" t="s">
        <v>151</v>
      </c>
      <c r="D10" s="19" t="s">
        <v>152</v>
      </c>
      <c r="E10" s="89">
        <v>1</v>
      </c>
      <c r="F10" s="90">
        <v>1</v>
      </c>
      <c r="G10" s="89" t="s">
        <v>153</v>
      </c>
      <c r="H10" s="180" t="s">
        <v>154</v>
      </c>
    </row>
    <row r="11" spans="1:10">
      <c r="A11" s="174"/>
      <c r="B11" s="172"/>
      <c r="C11" s="177"/>
      <c r="D11" s="19" t="s">
        <v>155</v>
      </c>
      <c r="E11" s="89">
        <v>2</v>
      </c>
      <c r="F11" s="90">
        <v>2</v>
      </c>
      <c r="G11" s="89" t="s">
        <v>156</v>
      </c>
      <c r="H11" s="179"/>
    </row>
    <row r="12" spans="1:10">
      <c r="A12" s="174"/>
      <c r="B12" s="172"/>
      <c r="C12" s="177"/>
      <c r="D12" s="19" t="s">
        <v>157</v>
      </c>
      <c r="E12" s="89">
        <v>3</v>
      </c>
      <c r="F12" s="90">
        <v>3</v>
      </c>
      <c r="G12" s="89" t="s">
        <v>158</v>
      </c>
      <c r="H12" s="179"/>
    </row>
    <row r="13" spans="1:10">
      <c r="A13" s="174"/>
      <c r="B13" s="4"/>
      <c r="C13" s="89"/>
      <c r="D13" s="89"/>
      <c r="E13" s="89"/>
      <c r="F13" s="90"/>
      <c r="G13" s="89"/>
      <c r="H13" s="89"/>
    </row>
    <row r="14" spans="1:10" customFormat="1">
      <c r="A14" s="174"/>
      <c r="B14" s="91"/>
      <c r="C14" s="17" t="s">
        <v>159</v>
      </c>
      <c r="D14" s="59"/>
      <c r="E14" s="59"/>
      <c r="F14" s="61"/>
      <c r="G14" s="59"/>
      <c r="H14" s="59" t="s">
        <v>304</v>
      </c>
    </row>
    <row r="15" spans="1:10" customFormat="1" ht="52.15" customHeight="1">
      <c r="B15" s="91"/>
      <c r="C15" s="35" t="s">
        <v>160</v>
      </c>
      <c r="D15" s="59" t="s">
        <v>161</v>
      </c>
      <c r="E15" s="89"/>
      <c r="F15" s="61"/>
      <c r="G15" s="92" t="s">
        <v>306</v>
      </c>
      <c r="H15" s="46" t="s">
        <v>305</v>
      </c>
    </row>
    <row r="16" spans="1:10" customFormat="1">
      <c r="A16" s="175" t="s">
        <v>566</v>
      </c>
      <c r="B16" s="14">
        <f>B10+1</f>
        <v>503</v>
      </c>
      <c r="C16" s="59" t="s">
        <v>162</v>
      </c>
      <c r="D16" s="59"/>
      <c r="E16" s="59" t="s">
        <v>163</v>
      </c>
      <c r="F16" s="61"/>
      <c r="G16" s="37" t="s">
        <v>170</v>
      </c>
      <c r="H16" s="59" t="s">
        <v>307</v>
      </c>
      <c r="J16" t="s">
        <v>164</v>
      </c>
    </row>
    <row r="17" spans="1:10" customFormat="1">
      <c r="A17" s="175"/>
      <c r="B17" s="14">
        <f>B16+1</f>
        <v>504</v>
      </c>
      <c r="C17" s="59" t="s">
        <v>584</v>
      </c>
      <c r="D17" s="59"/>
      <c r="E17" s="59" t="s">
        <v>163</v>
      </c>
      <c r="F17" s="61"/>
      <c r="G17" s="37" t="s">
        <v>170</v>
      </c>
      <c r="H17" s="100" t="s">
        <v>583</v>
      </c>
      <c r="J17" t="s">
        <v>164</v>
      </c>
    </row>
    <row r="18" spans="1:10" customFormat="1">
      <c r="A18" s="175"/>
      <c r="B18" s="14">
        <f>B17+1</f>
        <v>505</v>
      </c>
      <c r="C18" s="100" t="s">
        <v>165</v>
      </c>
      <c r="D18" s="59"/>
      <c r="E18" s="59" t="s">
        <v>163</v>
      </c>
      <c r="F18" s="61"/>
      <c r="G18" s="37" t="s">
        <v>170</v>
      </c>
      <c r="H18" s="100" t="s">
        <v>585</v>
      </c>
      <c r="J18" t="s">
        <v>164</v>
      </c>
    </row>
    <row r="19" spans="1:10" customFormat="1">
      <c r="A19" s="175"/>
      <c r="B19" s="14">
        <f>B18+1</f>
        <v>506</v>
      </c>
      <c r="C19" s="59" t="s">
        <v>166</v>
      </c>
      <c r="D19" s="59"/>
      <c r="E19" s="59" t="s">
        <v>163</v>
      </c>
      <c r="F19" s="61"/>
      <c r="G19" s="37" t="s">
        <v>170</v>
      </c>
      <c r="H19" s="59" t="s">
        <v>308</v>
      </c>
      <c r="J19" t="s">
        <v>164</v>
      </c>
    </row>
    <row r="20" spans="1:10" customFormat="1">
      <c r="A20" s="175"/>
      <c r="B20" s="14">
        <f>B19+1</f>
        <v>507</v>
      </c>
      <c r="C20" s="59" t="s">
        <v>167</v>
      </c>
      <c r="D20" s="59"/>
      <c r="E20" s="59" t="s">
        <v>163</v>
      </c>
      <c r="F20" s="61"/>
      <c r="G20" s="37" t="s">
        <v>170</v>
      </c>
      <c r="H20" s="59" t="s">
        <v>309</v>
      </c>
      <c r="J20" t="s">
        <v>164</v>
      </c>
    </row>
    <row r="21" spans="1:10" customFormat="1">
      <c r="A21" s="175"/>
      <c r="B21" s="14">
        <f>B20+1</f>
        <v>508</v>
      </c>
      <c r="C21" s="59" t="s">
        <v>168</v>
      </c>
      <c r="D21" s="59"/>
      <c r="E21" s="59" t="s">
        <v>163</v>
      </c>
      <c r="F21" s="61"/>
      <c r="G21" s="37" t="s">
        <v>170</v>
      </c>
      <c r="H21" s="59" t="s">
        <v>310</v>
      </c>
      <c r="J21" t="s">
        <v>164</v>
      </c>
    </row>
    <row r="22" spans="1:10">
      <c r="B22" s="4"/>
      <c r="C22" s="89"/>
      <c r="D22" s="89"/>
      <c r="E22" s="89"/>
      <c r="F22" s="90"/>
      <c r="G22" s="89"/>
      <c r="H22" s="89"/>
    </row>
    <row r="23" spans="1:10" s="93" customFormat="1" ht="58">
      <c r="B23" s="9">
        <f>B21+1</f>
        <v>509</v>
      </c>
      <c r="C23" s="34" t="s">
        <v>169</v>
      </c>
      <c r="D23" s="41"/>
      <c r="E23" s="41" t="s">
        <v>163</v>
      </c>
      <c r="F23" s="40" t="s">
        <v>170</v>
      </c>
      <c r="G23" s="41"/>
      <c r="H23" s="44" t="s">
        <v>171</v>
      </c>
      <c r="J23" s="94" t="s">
        <v>172</v>
      </c>
    </row>
    <row r="24" spans="1:10">
      <c r="B24" s="4"/>
      <c r="C24" s="64"/>
      <c r="D24" s="89"/>
      <c r="E24" s="89"/>
      <c r="F24" s="90"/>
      <c r="G24" s="89"/>
      <c r="H24" s="63"/>
    </row>
    <row r="25" spans="1:10" s="93" customFormat="1" ht="43.5">
      <c r="B25" s="9">
        <f>B23+1</f>
        <v>510</v>
      </c>
      <c r="C25" s="34" t="s">
        <v>173</v>
      </c>
      <c r="D25" s="41"/>
      <c r="E25" s="41" t="s">
        <v>163</v>
      </c>
      <c r="F25" s="40" t="s">
        <v>170</v>
      </c>
      <c r="G25" s="41"/>
      <c r="H25" s="44" t="s">
        <v>174</v>
      </c>
      <c r="J25" s="94" t="s">
        <v>172</v>
      </c>
    </row>
    <row r="26" spans="1:10">
      <c r="B26" s="4"/>
      <c r="C26" s="64"/>
      <c r="D26" s="89"/>
      <c r="E26" s="89"/>
      <c r="F26" s="90"/>
      <c r="G26" s="89"/>
      <c r="H26" s="63"/>
    </row>
    <row r="27" spans="1:10" s="93" customFormat="1" ht="61.5" customHeight="1">
      <c r="B27" s="9">
        <f>B25+1</f>
        <v>511</v>
      </c>
      <c r="C27" s="34" t="s">
        <v>175</v>
      </c>
      <c r="D27" s="41"/>
      <c r="E27" s="41" t="s">
        <v>163</v>
      </c>
      <c r="F27" s="40" t="s">
        <v>170</v>
      </c>
      <c r="G27" s="41"/>
      <c r="H27" s="44" t="s">
        <v>176</v>
      </c>
      <c r="J27" s="94" t="s">
        <v>172</v>
      </c>
    </row>
    <row r="28" spans="1:10">
      <c r="B28" s="4"/>
      <c r="C28" s="64"/>
      <c r="D28" s="89"/>
      <c r="E28" s="89"/>
      <c r="F28" s="90"/>
      <c r="G28" s="89"/>
      <c r="H28" s="63"/>
    </row>
    <row r="29" spans="1:10" s="93" customFormat="1" ht="45.75" customHeight="1">
      <c r="B29" s="9">
        <f>B27+1</f>
        <v>512</v>
      </c>
      <c r="C29" s="34" t="s">
        <v>177</v>
      </c>
      <c r="D29" s="41"/>
      <c r="E29" s="41" t="s">
        <v>163</v>
      </c>
      <c r="F29" s="40" t="s">
        <v>170</v>
      </c>
      <c r="G29" s="41"/>
      <c r="H29" s="44" t="s">
        <v>178</v>
      </c>
      <c r="J29" s="94" t="s">
        <v>172</v>
      </c>
    </row>
    <row r="30" spans="1:10">
      <c r="B30" s="4"/>
      <c r="C30" s="64"/>
      <c r="D30" s="89"/>
      <c r="E30" s="89"/>
      <c r="F30" s="90"/>
      <c r="G30" s="89"/>
      <c r="H30" s="63"/>
    </row>
    <row r="31" spans="1:10" s="93" customFormat="1" ht="43.5">
      <c r="B31" s="9">
        <f>B29+1</f>
        <v>513</v>
      </c>
      <c r="C31" s="34" t="s">
        <v>179</v>
      </c>
      <c r="D31" s="41"/>
      <c r="E31" s="41" t="s">
        <v>163</v>
      </c>
      <c r="F31" s="40" t="s">
        <v>170</v>
      </c>
      <c r="G31" s="41"/>
      <c r="H31" s="44" t="s">
        <v>180</v>
      </c>
      <c r="J31" s="94" t="s">
        <v>172</v>
      </c>
    </row>
    <row r="32" spans="1:10">
      <c r="B32" s="4"/>
      <c r="C32" s="64"/>
      <c r="D32" s="89"/>
      <c r="E32" s="89"/>
      <c r="F32" s="90"/>
      <c r="G32" s="89"/>
      <c r="H32" s="63"/>
    </row>
    <row r="33" spans="2:10" s="93" customFormat="1" ht="58">
      <c r="B33" s="9">
        <f>B31+1</f>
        <v>514</v>
      </c>
      <c r="C33" s="34" t="s">
        <v>181</v>
      </c>
      <c r="D33" s="41"/>
      <c r="E33" s="41" t="s">
        <v>163</v>
      </c>
      <c r="F33" s="40" t="s">
        <v>170</v>
      </c>
      <c r="G33" s="41"/>
      <c r="H33" s="44" t="s">
        <v>182</v>
      </c>
      <c r="J33" s="94" t="s">
        <v>172</v>
      </c>
    </row>
    <row r="34" spans="2:10">
      <c r="B34" s="4"/>
      <c r="C34" s="64"/>
      <c r="D34" s="89"/>
      <c r="E34" s="89"/>
      <c r="F34" s="90"/>
      <c r="G34" s="89"/>
      <c r="H34" s="63"/>
    </row>
    <row r="35" spans="2:10" s="93" customFormat="1" ht="43.5">
      <c r="B35" s="9">
        <f>B33+1</f>
        <v>515</v>
      </c>
      <c r="C35" s="34" t="s">
        <v>183</v>
      </c>
      <c r="D35" s="41"/>
      <c r="E35" s="41" t="s">
        <v>163</v>
      </c>
      <c r="F35" s="40" t="s">
        <v>170</v>
      </c>
      <c r="G35" s="41"/>
      <c r="H35" s="44" t="s">
        <v>184</v>
      </c>
      <c r="J35" s="94" t="s">
        <v>172</v>
      </c>
    </row>
    <row r="36" spans="2:10">
      <c r="B36" s="4"/>
      <c r="C36" s="64"/>
      <c r="D36" s="89"/>
      <c r="E36" s="89"/>
      <c r="F36" s="90"/>
      <c r="G36" s="89"/>
      <c r="H36" s="63"/>
    </row>
    <row r="37" spans="2:10" s="93" customFormat="1" ht="44" thickBot="1">
      <c r="B37" s="8">
        <f>B35+1</f>
        <v>516</v>
      </c>
      <c r="C37" s="95" t="s">
        <v>185</v>
      </c>
      <c r="D37" s="96"/>
      <c r="E37" s="96" t="s">
        <v>163</v>
      </c>
      <c r="F37" s="97" t="s">
        <v>170</v>
      </c>
      <c r="G37" s="96"/>
      <c r="H37" s="98" t="s">
        <v>186</v>
      </c>
      <c r="J37" s="94" t="s">
        <v>172</v>
      </c>
    </row>
    <row r="39" spans="2:10" customFormat="1" ht="29">
      <c r="C39" s="1" t="s">
        <v>187</v>
      </c>
      <c r="F39" s="82"/>
      <c r="H39" s="2" t="s">
        <v>188</v>
      </c>
      <c r="I39" s="1"/>
    </row>
  </sheetData>
  <mergeCells count="8">
    <mergeCell ref="A7:A14"/>
    <mergeCell ref="A16:A21"/>
    <mergeCell ref="C5:C8"/>
    <mergeCell ref="C10:C12"/>
    <mergeCell ref="H5:H8"/>
    <mergeCell ref="H10:H12"/>
    <mergeCell ref="B5:B8"/>
    <mergeCell ref="B10:B12"/>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Sec1_Intro</vt:lpstr>
      <vt:lpstr>Sec2_Displacement</vt:lpstr>
      <vt:lpstr>Sec3_Water</vt:lpstr>
      <vt:lpstr>Sec4_Coping strategies</vt:lpstr>
      <vt:lpstr>Sec5_Food security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Marco Ranzani</dc:creator>
  <cp:keywords/>
  <dc:description/>
  <cp:lastModifiedBy>Romeo Jacky Gansey</cp:lastModifiedBy>
  <cp:revision/>
  <dcterms:created xsi:type="dcterms:W3CDTF">2021-05-07T15:33:35Z</dcterms:created>
  <dcterms:modified xsi:type="dcterms:W3CDTF">2023-08-07T14:07:01Z</dcterms:modified>
  <cp:category/>
  <cp:contentStatus/>
</cp:coreProperties>
</file>