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/>
  <mc:AlternateContent xmlns:mc="http://schemas.openxmlformats.org/markup-compatibility/2006">
    <mc:Choice Requires="x15">
      <x15ac:absPath xmlns:x15ac="http://schemas.microsoft.com/office/spreadsheetml/2010/11/ac" url="https://worldbankgroup-my.sharepoint.com/personal/ipopova_worldbankgroup_org/Documents/Documents/Publishing/FY23/Mongolia/"/>
    </mc:Choice>
  </mc:AlternateContent>
  <xr:revisionPtr revIDLastSave="350" documentId="8_{5B0EEE3D-35A9-4B3E-B724-59F898430BFF}" xr6:coauthVersionLast="47" xr6:coauthVersionMax="47" xr10:uidLastSave="{2A0DE864-B776-455D-BD7F-A40BC01497A5}"/>
  <bookViews>
    <workbookView xWindow="-110" yWindow="-110" windowWidth="19420" windowHeight="10300" tabRatio="755" xr2:uid="{00000000-000D-0000-FFFF-FFFF00000000}"/>
  </bookViews>
  <sheets>
    <sheet name="Mongolia FY23_All Questions" sheetId="1" r:id="rId1"/>
    <sheet name="Stakeholder breakdown" sheetId="11" r:id="rId2"/>
    <sheet name="Stakeholders" sheetId="2" r:id="rId3"/>
    <sheet name="Stakeholders Scales" sheetId="3" r:id="rId4"/>
    <sheet name="Year 23_20" sheetId="5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44" i="2" l="1"/>
  <c r="J143" i="2"/>
  <c r="I144" i="2"/>
  <c r="I143" i="2"/>
  <c r="H144" i="2"/>
  <c r="H143" i="2"/>
  <c r="G144" i="2"/>
  <c r="G143" i="2"/>
  <c r="F144" i="2"/>
  <c r="F143" i="2"/>
  <c r="E144" i="2"/>
  <c r="E143" i="2"/>
  <c r="C144" i="2"/>
</calcChain>
</file>

<file path=xl/sharedStrings.xml><?xml version="1.0" encoding="utf-8"?>
<sst xmlns="http://schemas.openxmlformats.org/spreadsheetml/2006/main" count="1514" uniqueCount="495">
  <si>
    <t>Q1</t>
  </si>
  <si>
    <t>n_observ</t>
  </si>
  <si>
    <t>Q3</t>
  </si>
  <si>
    <t>Q4</t>
  </si>
  <si>
    <t>A1</t>
  </si>
  <si>
    <t>C9</t>
  </si>
  <si>
    <t>F1</t>
  </si>
  <si>
    <t>F2</t>
  </si>
  <si>
    <t>F3</t>
  </si>
  <si>
    <t>F4</t>
  </si>
  <si>
    <t>F5</t>
  </si>
  <si>
    <t>Q2</t>
  </si>
  <si>
    <t>A3</t>
  </si>
  <si>
    <t>A4</t>
  </si>
  <si>
    <t>A5</t>
  </si>
  <si>
    <t>A6</t>
  </si>
  <si>
    <t>A7</t>
  </si>
  <si>
    <t>A8</t>
  </si>
  <si>
    <t>C2</t>
  </si>
  <si>
    <t>C3</t>
  </si>
  <si>
    <t>C4</t>
  </si>
  <si>
    <t>C5</t>
  </si>
  <si>
    <t>Office of the President, Prime Minister, Office of a Minister</t>
  </si>
  <si>
    <t>Office of a Parliamentarian (The State Great Khural)</t>
  </si>
  <si>
    <t>Government Institution: Employee of a Ministry / Ministerial Department / Project Implementation Unit / Independent Government Institution (e.g., The Bank of Mongolia, Regulatory or Oversight Agency) / Judiciary /State-Owned Enterprise</t>
  </si>
  <si>
    <t>Local Government Office or Staff</t>
  </si>
  <si>
    <t>Bilateral or Multilateral Agency (e.g., embassy, development organization, development bank, UN Agency)</t>
  </si>
  <si>
    <t>Civil Society Organization: local and regional (NGO; Community Based Organization; Private Foundation; Professional / Trade association, Faith-Based Group, Youth Group)</t>
  </si>
  <si>
    <t>Private Sector: Private Company / Financial Sector Organization / Private Bank</t>
  </si>
  <si>
    <t>Academia/Research Institute/Think Tank</t>
  </si>
  <si>
    <t>Media</t>
  </si>
  <si>
    <t>Other</t>
  </si>
  <si>
    <t xml:space="preserve">Yes </t>
  </si>
  <si>
    <t xml:space="preserve">No </t>
  </si>
  <si>
    <t>The World Bank (IBRD/IDA)</t>
  </si>
  <si>
    <t xml:space="preserve">The International Finance Corporation (IFC) </t>
  </si>
  <si>
    <t>The Multilateral Investment Guarantee Agency (MIGA)</t>
  </si>
  <si>
    <t>International Centre for Settlement of Investment Disputes (ICSID)</t>
  </si>
  <si>
    <t>The right direction</t>
  </si>
  <si>
    <t>The wrong direction</t>
  </si>
  <si>
    <t>Not sure</t>
  </si>
  <si>
    <t>Yes</t>
  </si>
  <si>
    <t>No</t>
  </si>
  <si>
    <t>Education</t>
  </si>
  <si>
    <t>Health</t>
  </si>
  <si>
    <t>Social protection, labor policies, jobs</t>
  </si>
  <si>
    <t>Gender</t>
  </si>
  <si>
    <t>Transport</t>
  </si>
  <si>
    <t>Water, sanitation</t>
  </si>
  <si>
    <t>Digital development</t>
  </si>
  <si>
    <t>Energy / Extractives</t>
  </si>
  <si>
    <t>Public sector governance, anti-corruption</t>
  </si>
  <si>
    <t>Macroeconomics, fiscal management</t>
  </si>
  <si>
    <t>Trade</t>
  </si>
  <si>
    <t>Environment / Natural resource management</t>
  </si>
  <si>
    <t>Climate change</t>
  </si>
  <si>
    <t>Agriculture and food security</t>
  </si>
  <si>
    <t>Urban development</t>
  </si>
  <si>
    <t>Disaster risk management</t>
  </si>
  <si>
    <t>Finance and markets</t>
  </si>
  <si>
    <t>Generalist (specialize in multiple sectors)</t>
  </si>
  <si>
    <t>Law/Justice</t>
  </si>
  <si>
    <t>Communications, public affairs</t>
  </si>
  <si>
    <t>Tourism</t>
  </si>
  <si>
    <t>Statistics</t>
  </si>
  <si>
    <t>None of the above</t>
  </si>
  <si>
    <t xml:space="preserve">Other </t>
  </si>
  <si>
    <t>Junior level</t>
  </si>
  <si>
    <t xml:space="preserve">Mid-level staff </t>
  </si>
  <si>
    <t>Mid-level decision-maker / manager</t>
  </si>
  <si>
    <t>Senior level</t>
  </si>
  <si>
    <t xml:space="preserve">Female </t>
  </si>
  <si>
    <t>Male</t>
  </si>
  <si>
    <t>25 and under</t>
  </si>
  <si>
    <t xml:space="preserve">26-35 </t>
  </si>
  <si>
    <t>36-45</t>
  </si>
  <si>
    <t>46-55</t>
  </si>
  <si>
    <t>56 and above</t>
  </si>
  <si>
    <t>Ulaanbaatar</t>
  </si>
  <si>
    <t>B1</t>
  </si>
  <si>
    <t>C1</t>
  </si>
  <si>
    <t>C6</t>
  </si>
  <si>
    <t>E1</t>
  </si>
  <si>
    <t>E2</t>
  </si>
  <si>
    <t>E4</t>
  </si>
  <si>
    <t>E5</t>
  </si>
  <si>
    <t>E6</t>
  </si>
  <si>
    <t>Gender equity: close gender gaps in health, education, social protection, political representation, economic opportunities, and voice and agency</t>
  </si>
  <si>
    <t>Crime and violence: violence prevention and law enforcement</t>
  </si>
  <si>
    <t>Private sector development: business regulation, access to finance, improved competitiveness</t>
  </si>
  <si>
    <t>Water supply and sanitation infrastructure</t>
  </si>
  <si>
    <t>Health: universal health coverage, primary health systems, pandemic preparedness, eradicating infectious diseases, nutrition, effective management and control of non-communicable diseases</t>
  </si>
  <si>
    <t>Transport: roads, bridges, railways, air transport capacity, sustainable transportation</t>
  </si>
  <si>
    <t>Energy / Extractives: access to energy, transition to cleaner energy sources; governance of oil, gas, and mineral resources</t>
  </si>
  <si>
    <t>Public sector governance: efficiency, effectiveness, accountability, and transparency of government institutions</t>
  </si>
  <si>
    <t>Agriculture and food security: sustainable agriculture, inclusive and efficient food systems, One Health agenda</t>
  </si>
  <si>
    <t>Education: more resilient and equitable education systems</t>
  </si>
  <si>
    <t>Disaster risk management: risk assessments, risk reduction, preparedness, recovery, and reconstruction</t>
  </si>
  <si>
    <t>Urban development: urban planning, services, and institutions</t>
  </si>
  <si>
    <t>Climate change: mitigation, adaptation, and transition to a low-carbon economy</t>
  </si>
  <si>
    <t>Digital Development: digital infrastructure, digital services, transparency and open government</t>
  </si>
  <si>
    <t xml:space="preserve">Macroeconomic stability: sustainable fiscal policy, effective tax administration, monetary policy </t>
  </si>
  <si>
    <t>Social Inclusion: increasing opportunities for poor and marginalized people to participate fully in markets, services, and society</t>
  </si>
  <si>
    <t>Environment / Natural resource management: climate change, nature based solution, large scale tree planting, air/water quality, sustainable land and management, biodiversity</t>
  </si>
  <si>
    <t>Trade: access to markets, tariffs, customs </t>
  </si>
  <si>
    <t>Social protection: social insurance (including pensions, unemployment insurance), social assistance, social care services</t>
  </si>
  <si>
    <t>Job creation / employment: labor policies, skills development</t>
  </si>
  <si>
    <t>Regional integration: promote common physical and institutional infrastructure</t>
  </si>
  <si>
    <t>Debt sustainability: management, relief, financing, and transparency</t>
  </si>
  <si>
    <t>Heating provision: access to central heating</t>
  </si>
  <si>
    <t>Economic diversification: increasing the productivity of non-mining sectors</t>
  </si>
  <si>
    <t>Bringing together different stakeholder groups (including other development agencies and donors) to support Mongolia’s development efforts</t>
  </si>
  <si>
    <t>Mobilizing third-party financial resources</t>
  </si>
  <si>
    <t>Providing data and statistics</t>
  </si>
  <si>
    <t>Producing research on global development issues (e.g., reports, publications, research papers)</t>
  </si>
  <si>
    <t>Capacity building and training</t>
  </si>
  <si>
    <t xml:space="preserve">Providing advisory services and analytics to support design or implementation of policies </t>
  </si>
  <si>
    <t>Providing financial resources (i.e., investment lending, Development Policy Loans, Trust Funds)</t>
  </si>
  <si>
    <t>The  government</t>
  </si>
  <si>
    <t>Private sector</t>
  </si>
  <si>
    <t>Youth organizations</t>
  </si>
  <si>
    <t>Local government</t>
  </si>
  <si>
    <t xml:space="preserve">Parliament/legislative branch </t>
  </si>
  <si>
    <t>Regional development banks (e.g., ADB, EBRD)</t>
  </si>
  <si>
    <t>Civil society (e.g., NGOs, CBOs)</t>
  </si>
  <si>
    <t>Other donors and development partners</t>
  </si>
  <si>
    <t xml:space="preserve">Academia/think tanks/research institutions </t>
  </si>
  <si>
    <t>The International Monetary Fund</t>
  </si>
  <si>
    <t>The United Nations</t>
  </si>
  <si>
    <t>Blogs</t>
  </si>
  <si>
    <t>Radio</t>
  </si>
  <si>
    <t>Newspapers (Print or online)</t>
  </si>
  <si>
    <t>Social media</t>
  </si>
  <si>
    <t>Research papers / Official statistics</t>
  </si>
  <si>
    <t>Podcasts</t>
  </si>
  <si>
    <t>Television (TV)</t>
  </si>
  <si>
    <t>e-Newsletters</t>
  </si>
  <si>
    <t>Interviews and press conferences</t>
  </si>
  <si>
    <t>Direct contact with staff (e.g., in person, virtually, phone, email)</t>
  </si>
  <si>
    <t>Social media (e.g., Facebook, Twitter)</t>
  </si>
  <si>
    <t>Website</t>
  </si>
  <si>
    <t>Direct messaging (e.g., WhatsApp, Telegram, Viber)</t>
  </si>
  <si>
    <t>Event/conference/ seminar/workshop (in person or online)</t>
  </si>
  <si>
    <t>Direct message</t>
  </si>
  <si>
    <t>Twitter</t>
  </si>
  <si>
    <t>WhatsApp</t>
  </si>
  <si>
    <t>Instagram</t>
  </si>
  <si>
    <t>LinkedIn</t>
  </si>
  <si>
    <t>YouTube</t>
  </si>
  <si>
    <t>Facebook</t>
  </si>
  <si>
    <t>WBG work to provide debt relief for developing countries</t>
  </si>
  <si>
    <t>WBG work or research on energy (increasing energy supply, reducing dependence of fossil fuels)</t>
  </si>
  <si>
    <t>WBG global economic forecasts</t>
  </si>
  <si>
    <t>WBG research or work in support for education systems in developing countries</t>
  </si>
  <si>
    <t>WBG work or research on climate change (mitigation, adaptation)</t>
  </si>
  <si>
    <t>WBG work or research on food insecurity</t>
  </si>
  <si>
    <t>Familiarity</t>
  </si>
  <si>
    <t>N</t>
  </si>
  <si>
    <t>DK</t>
  </si>
  <si>
    <t>Mean</t>
  </si>
  <si>
    <t>SD</t>
  </si>
  <si>
    <t>A2</t>
  </si>
  <si>
    <r>
      <t xml:space="preserve">To what extent, do you trust each of the following groups to do what is right? </t>
    </r>
    <r>
      <rPr>
        <i/>
        <sz val="10"/>
        <color rgb="FF000000"/>
        <rFont val="Calibri"/>
        <family val="2"/>
        <scheme val="minor"/>
      </rPr>
      <t>(1-To no degree at all, 10-To a very significant degree)</t>
    </r>
  </si>
  <si>
    <t>Degree</t>
  </si>
  <si>
    <t xml:space="preserve">Parliament </t>
  </si>
  <si>
    <t>The World Bank Group</t>
  </si>
  <si>
    <t xml:space="preserve">The United Nations (UN) </t>
  </si>
  <si>
    <t>Achieving Development Results</t>
  </si>
  <si>
    <t>Level of Agreement</t>
  </si>
  <si>
    <t>Influencing the Development Agenda</t>
  </si>
  <si>
    <t>Development Results</t>
  </si>
  <si>
    <t>B2</t>
  </si>
  <si>
    <t>Effectiveness</t>
  </si>
  <si>
    <t>Education: better, more resilient, and equitable education systems</t>
  </si>
  <si>
    <t>B3</t>
  </si>
  <si>
    <t>B4</t>
  </si>
  <si>
    <t>Trade: access to markets, tariffs, customs</t>
  </si>
  <si>
    <t>B5</t>
  </si>
  <si>
    <t>What is your level of concern for each of the potential impacts of climate change as it affects your country?</t>
  </si>
  <si>
    <t xml:space="preserve">Percentage of Respondents </t>
  </si>
  <si>
    <t>B6</t>
  </si>
  <si>
    <t xml:space="preserve">Not concerned at all </t>
  </si>
  <si>
    <t xml:space="preserve">A little concerned </t>
  </si>
  <si>
    <t>Somewhat concerned</t>
  </si>
  <si>
    <t>Very concerned</t>
  </si>
  <si>
    <t>Unsafe drinking water</t>
  </si>
  <si>
    <t>Climate-driven migration</t>
  </si>
  <si>
    <t>More frequent and severe floods</t>
  </si>
  <si>
    <t>More frequent and severe droughts / heatwaves</t>
  </si>
  <si>
    <t>Effects on public health</t>
  </si>
  <si>
    <t>Decreased crop yields/food insecurity</t>
  </si>
  <si>
    <t>Extinction of plant/animal species</t>
  </si>
  <si>
    <t>Land and forest degradation</t>
  </si>
  <si>
    <t>Loss of jobs</t>
  </si>
  <si>
    <t>Forest fires</t>
  </si>
  <si>
    <t>Responsiveness to needs</t>
  </si>
  <si>
    <t>Access to WBG staff and experts</t>
  </si>
  <si>
    <t>Flexibility when circumstances change</t>
  </si>
  <si>
    <t>Being a long-term partner</t>
  </si>
  <si>
    <t>C7</t>
  </si>
  <si>
    <t>Academia/think tanks/research institutions</t>
  </si>
  <si>
    <r>
      <t xml:space="preserve">To what extent do you agree/disagree with the following statements? </t>
    </r>
    <r>
      <rPr>
        <i/>
        <sz val="10"/>
        <color rgb="FF000000"/>
        <rFont val="Calibri"/>
        <family val="2"/>
        <scheme val="minor"/>
      </rPr>
      <t>(1-Strongly disagree, 10-Strongly agree)</t>
    </r>
  </si>
  <si>
    <t>C8</t>
  </si>
  <si>
    <t>The conditions of the WBG’s financing are competitive compared to markets.</t>
  </si>
  <si>
    <t>The WBG provides financial support in a timely manner.</t>
  </si>
  <si>
    <r>
      <t xml:space="preserve">To what extent do you agree/disagree with the following statements?  </t>
    </r>
    <r>
      <rPr>
        <i/>
        <sz val="10"/>
        <color rgb="FF000000"/>
        <rFont val="Calibri"/>
        <family val="2"/>
        <scheme val="minor"/>
      </rPr>
      <t>(1-Strongly disagree, 10-Strongly agree)</t>
    </r>
  </si>
  <si>
    <t>C10</t>
  </si>
  <si>
    <t>The WBG’s advisory services and analytical work are timely.</t>
  </si>
  <si>
    <t>I anticipate using the WBG's advisory services and analytical work in the future.</t>
  </si>
  <si>
    <t>The WBG supports countries to ensure transition to more diversified and cleaner sources of energy</t>
  </si>
  <si>
    <t>The WBG helps countries boost climate resilience and mitigate the effects of climate challenge</t>
  </si>
  <si>
    <t>Over the past SIX MONTHS, how often did you engage with the WBG in any of the following ways?</t>
  </si>
  <si>
    <t>Every few days</t>
  </si>
  <si>
    <t>Every few weeks</t>
  </si>
  <si>
    <t>Every few months</t>
  </si>
  <si>
    <t>Not at all</t>
  </si>
  <si>
    <t>Read a WBG post / tweet on social media</t>
  </si>
  <si>
    <t>Visited a WBG website (e.g., read a blog, used its data)</t>
  </si>
  <si>
    <t>Attended a WBG event/conference/seminar/workshop (in person or online)</t>
  </si>
  <si>
    <t xml:space="preserve">Read some, or all, of a WBG research paper or publication </t>
  </si>
  <si>
    <t>Had an exchange with WBG staff, in person, virtually, or by phone/email/text</t>
  </si>
  <si>
    <t>A:  OVERALL CONTEXT AND ATTITUDES TOWARD THE WORLD BANK GROUP IN MONGOLIA</t>
  </si>
  <si>
    <t xml:space="preserve"> B:  DEVELOPMENT PRIORITIES IN MONGOLIA</t>
  </si>
  <si>
    <t>C. EFFECTIVENESS OF WORLD BANK GROUP WORK AND ENGAGEMENT IN MONGOLIA</t>
  </si>
  <si>
    <t>E:  COMMUNICATION AND INFORMATION SHARING</t>
  </si>
  <si>
    <t>Mongolia’s Central Bank (The Bank of Mongolia)</t>
  </si>
  <si>
    <t>Bilateral organizations (e.g., JICA, GIZ, KOICA)</t>
  </si>
  <si>
    <r>
      <t xml:space="preserve">How effective has the World Bank Group been in achieving development results in Mongolia? </t>
    </r>
    <r>
      <rPr>
        <i/>
        <sz val="9"/>
        <color theme="1"/>
        <rFont val="Calibri"/>
        <family val="2"/>
        <scheme val="minor"/>
      </rPr>
      <t>(1-Not effective at all, 10-Very effective)</t>
    </r>
  </si>
  <si>
    <r>
      <t xml:space="preserve">To what extent do you agree/disagree with the following statements about the World Bank Group’s work in Mongolia?  </t>
    </r>
    <r>
      <rPr>
        <i/>
        <sz val="10"/>
        <color rgb="FF000000"/>
        <rFont val="Calibri"/>
        <family val="2"/>
        <scheme val="minor"/>
      </rPr>
      <t>(1-Strongly disagree, 10-Strongly agree)</t>
    </r>
  </si>
  <si>
    <t>The World Bank Group currently plays a relevant role in development in Mongolia.</t>
  </si>
  <si>
    <t>The World Bank Group’s work is well aligned with what I consider the development priorities for Mongolia.</t>
  </si>
  <si>
    <t>The World Bank Group’s work helps end extreme poverty in Mongolia.</t>
  </si>
  <si>
    <r>
      <t xml:space="preserve">To what extent does the World Bank Group influence the development agenda in Mongolia? </t>
    </r>
    <r>
      <rPr>
        <i/>
        <sz val="9"/>
        <color theme="1"/>
        <rFont val="Calibri"/>
        <family val="2"/>
        <scheme val="minor"/>
      </rPr>
      <t>(1-To no degree at all, 10-To a very significant degree)</t>
    </r>
  </si>
  <si>
    <r>
      <t xml:space="preserve">Infrastructure:                                                                                                                                                                                                                                                        How How EFFECTIVE has the WBG been in achieving development results in each of these areas of infrastructure in Mongolia?   </t>
    </r>
    <r>
      <rPr>
        <i/>
        <sz val="10"/>
        <color rgb="FF000000"/>
        <rFont val="Calibri"/>
        <family val="2"/>
        <scheme val="minor"/>
      </rPr>
      <t>(1-Not effective at all, 10-Very effective)</t>
    </r>
  </si>
  <si>
    <t>Health: universal health coverage, stronger primary health systems, pandemic preparedness, eradicating infectious diseases, nutrition, effective management and control of non-communicable diseases.</t>
  </si>
  <si>
    <t>Social protection: improved coverage, adequacy and financial sustainability of the pensions system,  enhanced efficiency and effectiveness of social assistance</t>
  </si>
  <si>
    <t>Social Inclusion: increasing opportunities for poor and marginalized people to participate fully in markets, services, technologies, and society</t>
  </si>
  <si>
    <t>Gender equity: close gender gaps in health, education, social protection, economic opportunities, and voice and agency</t>
  </si>
  <si>
    <t>Digital Development: digital/virtual infrastructure including data centers, national portals and open data hub</t>
  </si>
  <si>
    <t>Energy / Extractives: access to energy, energy transition; governance of oil, gas, and mineral resources</t>
  </si>
  <si>
    <r>
      <t xml:space="preserve">Finance / Institutions / Economic growth:                                                                                                                                                                                                                                                    How EFFECTIVE has the WBG been in achieving development results in each of these areas of finance/institutions/economic growth in Mongolia?   </t>
    </r>
    <r>
      <rPr>
        <i/>
        <sz val="10"/>
        <color rgb="FF000000"/>
        <rFont val="Calibri"/>
        <family val="2"/>
        <scheme val="minor"/>
      </rPr>
      <t>(1-Not effective at all, 10-Very effective)</t>
    </r>
  </si>
  <si>
    <t>Public sector governance: effective and transparent government institutions (executive, legislative and judicial), public financial management, public expenditure, effective tax administration, digital government</t>
  </si>
  <si>
    <t>Debt sustainability : management, relief, financing, and transparency</t>
  </si>
  <si>
    <t>Macroeconomic stability: sustainable fiscal policy, effective tax administration, monetary policy</t>
  </si>
  <si>
    <r>
      <t xml:space="preserve">Environmental Sustainability:                                                                                                                                                                                                                                                How EFFECTIVE has the WBG been in achieving development results in each of these areas of environmental sustainability in Mongolia?  </t>
    </r>
    <r>
      <rPr>
        <i/>
        <sz val="10"/>
        <color rgb="FF000000"/>
        <rFont val="Calibri"/>
        <family val="2"/>
        <scheme val="minor"/>
      </rPr>
      <t>(1-Not effective at all, 10-Very effective)</t>
    </r>
  </si>
  <si>
    <t>Environment / Natural resource management:large scale tree planting, air/water quality, sustainable land and  management, biodiversity</t>
  </si>
  <si>
    <t>Climate change: transition to low-carbon economy</t>
  </si>
  <si>
    <t>Agriculture and food security: sustainable agriculture, inclusive and efficient food systems, livestock management, animal health services</t>
  </si>
  <si>
    <t>Increase erosion of shoreline</t>
  </si>
  <si>
    <t>Air pollution (urban air quality)</t>
  </si>
  <si>
    <t>Increase in natural disasters (for example, dzud and droughts )</t>
  </si>
  <si>
    <t>Diminished water supply for people and the economy</t>
  </si>
  <si>
    <t>N/A</t>
  </si>
  <si>
    <r>
      <t xml:space="preserve">To what extent is the WBG an effective development partner in Mongolia, in terms of each of the following?  </t>
    </r>
    <r>
      <rPr>
        <b/>
        <i/>
        <sz val="10"/>
        <color rgb="FF000000"/>
        <rFont val="Calibri"/>
        <family val="2"/>
        <scheme val="minor"/>
      </rPr>
      <t xml:space="preserve"> </t>
    </r>
    <r>
      <rPr>
        <i/>
        <sz val="10"/>
        <color rgb="FF000000"/>
        <rFont val="Calibri"/>
        <family val="2"/>
        <scheme val="minor"/>
      </rPr>
      <t>(1-To no degree at all, 10-To a very significant degree)</t>
    </r>
  </si>
  <si>
    <t>The government</t>
  </si>
  <si>
    <t>The WBG’s financial instruments meet the needs of Mongolia (i.e., investment lending, Development Policy Loan, Trust Funds).</t>
  </si>
  <si>
    <t>The WBG insists on accountability through its lending.</t>
  </si>
  <si>
    <t>I am satisfied with the quality of the WBG’s advisory services and analytical work in Mongolia.</t>
  </si>
  <si>
    <t>The WBG brings global expertise to Mongolia as part of its advisory services and analytical work.</t>
  </si>
  <si>
    <t>The WBG’s advice and recommendations are tailored to Mongolia’s context.</t>
  </si>
  <si>
    <t>The World Bank Group’s publications are translated enough into local language(s)</t>
  </si>
  <si>
    <t>The World Bank Group’s publications include appropriate level of stakeholder involvement during preparation</t>
  </si>
  <si>
    <t>The World Bank Group’s publications are adequately disseminated</t>
  </si>
  <si>
    <t>E7</t>
  </si>
  <si>
    <t>E8</t>
  </si>
  <si>
    <r>
      <t xml:space="preserve">To what extent do you agree with the following statements:  </t>
    </r>
    <r>
      <rPr>
        <i/>
        <sz val="10"/>
        <color rgb="FF000000"/>
        <rFont val="Calibri"/>
        <family val="2"/>
        <scheme val="minor"/>
      </rPr>
      <t>(1-To no degree at all, 10-To a very significant degree)</t>
    </r>
  </si>
  <si>
    <t>The WBG helps address the current food crisis and enables greater preparedness to future food security crises</t>
  </si>
  <si>
    <t>The World Bank provides support to improve access and quality of education in developing countries.</t>
  </si>
  <si>
    <t xml:space="preserve">The WBG is committed to comprehensive debt solutions that bring significant benefits to people in poor countries </t>
  </si>
  <si>
    <t>Read or heard a story about the WBG in national or local media (newspaper, TV, radio)</t>
  </si>
  <si>
    <t>Read or heard a story about the WBG in international media (newspaper, TV, radio)</t>
  </si>
  <si>
    <t>Read a WBG e-newsletter</t>
  </si>
  <si>
    <t xml:space="preserve">Appendix B: Responses to Selected Questions by Stakeholder Groups (single and multiple choice questions)   </t>
  </si>
  <si>
    <t>BACKGROUND INFORMATION</t>
  </si>
  <si>
    <t>Percentage of Respondents 
(Responses combined)</t>
  </si>
  <si>
    <t>Local Government</t>
  </si>
  <si>
    <t>Academia</t>
  </si>
  <si>
    <t>A. OVERALL CONTEXT</t>
  </si>
  <si>
    <t>*Significantly different between stakeholder groups</t>
  </si>
  <si>
    <t>Gender equity</t>
  </si>
  <si>
    <t>Job creation / employment</t>
  </si>
  <si>
    <t>Digital Development</t>
  </si>
  <si>
    <t>Regional integration</t>
  </si>
  <si>
    <t>Public sector governance*</t>
  </si>
  <si>
    <t>Private sector development*</t>
  </si>
  <si>
    <t xml:space="preserve">Providing financial resources </t>
  </si>
  <si>
    <t>Local government*</t>
  </si>
  <si>
    <t>Private sector*</t>
  </si>
  <si>
    <t xml:space="preserve">Academia/think tanks/research institutions* </t>
  </si>
  <si>
    <t>Television (TV)*</t>
  </si>
  <si>
    <t>Disaster risk management*</t>
  </si>
  <si>
    <t>Office of a Parliamentarian</t>
  </si>
  <si>
    <t>Other Gov-t Institutions/
Organizations</t>
  </si>
  <si>
    <t>Bilateral/ Multilateral Agency</t>
  </si>
  <si>
    <t>Civil Society</t>
  </si>
  <si>
    <t>Private 
Sector</t>
  </si>
  <si>
    <t>Percentage of Respondents</t>
  </si>
  <si>
    <t>Crime and violence</t>
  </si>
  <si>
    <t>Percentage of Respondents
(Responses combined)</t>
  </si>
  <si>
    <t>SECTION B:  OVERALL ATTITUDES TOWARD THE WORLD BANK GROUP</t>
  </si>
  <si>
    <t>SECTION C:  WORLD BANK GROUP’S WORK AND ENGAGEMENT ON THE GROUND</t>
  </si>
  <si>
    <t>Media*</t>
  </si>
  <si>
    <t>Other*</t>
  </si>
  <si>
    <t>Office of the President/PM/ Minister</t>
  </si>
  <si>
    <t>A1. In general, would you say that Mongolia is headed in ... ?</t>
  </si>
  <si>
    <t>SECTION B:  DEVELOPMENT PRIORITIES IN MONGOLIA</t>
  </si>
  <si>
    <t>B1. Which areas should the World Bank Group prioritize in its work in Mongolia to have the most impact on development results in the country?  (Choose no more than 5)</t>
  </si>
  <si>
    <t>Public sector governance</t>
  </si>
  <si>
    <t>Heating provision</t>
  </si>
  <si>
    <t>Economic diversification</t>
  </si>
  <si>
    <t>Other (please specify)</t>
  </si>
  <si>
    <t>Transport*</t>
  </si>
  <si>
    <t>Macroeconomic stability*</t>
  </si>
  <si>
    <t>Social Inclusion*</t>
  </si>
  <si>
    <t>Social protection*</t>
  </si>
  <si>
    <t xml:space="preserve">SECTION C:  EFFECTIVENESS OF WORLD BANK GROUP WORK AND ENGAGEMENT </t>
  </si>
  <si>
    <t>C1. When thinking about the WBG’s role in Mongolia, which activity or activities do you VALUE the most?  (Choose no more than 2)</t>
  </si>
  <si>
    <t xml:space="preserve">Producing research on global development issues </t>
  </si>
  <si>
    <t>Providing data and statistics*</t>
  </si>
  <si>
    <t xml:space="preserve">Providing advisory services and analytics to support design or implementation of policies* </t>
  </si>
  <si>
    <t>C6. Which THREE of the following groups should the WBG collaborate with more in Mongolia?  (Choose no more than 3)</t>
  </si>
  <si>
    <t xml:space="preserve">Regional development banks </t>
  </si>
  <si>
    <t>The  government*</t>
  </si>
  <si>
    <t xml:space="preserve">Parliament/legislative branch* </t>
  </si>
  <si>
    <t xml:space="preserve">Regional development banks* </t>
  </si>
  <si>
    <t>Civil society*</t>
  </si>
  <si>
    <t>Other donors and development partners*</t>
  </si>
  <si>
    <t>The United Nations*</t>
  </si>
  <si>
    <t>C9. Have you used the WBG’s advisory services and analytics in the past?</t>
  </si>
  <si>
    <t xml:space="preserve">Percentage of Respondents
</t>
  </si>
  <si>
    <t>Yes*</t>
  </si>
  <si>
    <t>No*</t>
  </si>
  <si>
    <t>Not sure*</t>
  </si>
  <si>
    <t>SECTION E:  COMMUNICATION AND INFORMATION SHARING</t>
  </si>
  <si>
    <t>E2. How would you prefer to obtain information from the WBG?  (Choose no more than 3)</t>
  </si>
  <si>
    <t xml:space="preserve">E5.  What social media platforms do you recall seeing this information? (Check all that apply) </t>
  </si>
  <si>
    <t xml:space="preserve">E6.  What topics were included in what you saw or heard? (Check all that apply) </t>
  </si>
  <si>
    <t>E1.  How do you get most of your information about economic and social development issues in Mongolia?   (Choose no more than 3)</t>
  </si>
  <si>
    <t xml:space="preserve">Newspapers </t>
  </si>
  <si>
    <t xml:space="preserve">Direct contact with staff </t>
  </si>
  <si>
    <t>Direct messaging</t>
  </si>
  <si>
    <t xml:space="preserve">Event/conference/ seminar/workshop </t>
  </si>
  <si>
    <t xml:space="preserve">WBG work or research on energy </t>
  </si>
  <si>
    <t>WBG work or research on climate change</t>
  </si>
  <si>
    <t>Research papers / Official statistics*</t>
  </si>
  <si>
    <t>Interviews and press conferences*</t>
  </si>
  <si>
    <t xml:space="preserve">Social media* </t>
  </si>
  <si>
    <t>WBG work to provide debt relief for developing countries*</t>
  </si>
  <si>
    <t>Q3. Currently, do you professionally collaborate/work with the World Bank Group (IBRD/IDA, IFC, MIGA, ICSID) in your country?</t>
  </si>
  <si>
    <t>Appendix B: Responses to Selected Questions by Stakeholder Groups (scale questions)</t>
  </si>
  <si>
    <t>SECTION A:  OVERALL CONTEXT</t>
  </si>
  <si>
    <t>Parliament*</t>
  </si>
  <si>
    <t>The World Bank Group*</t>
  </si>
  <si>
    <t>Education*</t>
  </si>
  <si>
    <t xml:space="preserve"> (1-"Not effective at all", 10-"Very effective")</t>
  </si>
  <si>
    <t>Digital Development*</t>
  </si>
  <si>
    <t>Urban development*</t>
  </si>
  <si>
    <t>Office of the President/PM/
Minister</t>
  </si>
  <si>
    <t>Private
Sector</t>
  </si>
  <si>
    <t xml:space="preserve"> </t>
  </si>
  <si>
    <t>Parliament/legislative branch*</t>
  </si>
  <si>
    <t>Mongolia’s Central Bank (The Bank of Mongolia)*</t>
  </si>
  <si>
    <t>The International Monetary Fund*</t>
  </si>
  <si>
    <t>The United Nations (UN)*</t>
  </si>
  <si>
    <t>Regional development banks*</t>
  </si>
  <si>
    <t>Bilateral organizations*</t>
  </si>
  <si>
    <t>Health*</t>
  </si>
  <si>
    <t>Gender equity*</t>
  </si>
  <si>
    <t>Water supply and sanitation infrastructure*</t>
  </si>
  <si>
    <t>Energy / Extractives*</t>
  </si>
  <si>
    <t>Heating provision*</t>
  </si>
  <si>
    <t>(1-"Not effective at all ", 10-"Very effective")</t>
  </si>
  <si>
    <t>Debt sustainability*</t>
  </si>
  <si>
    <t>Trade*</t>
  </si>
  <si>
    <t>Job creation / employment*</t>
  </si>
  <si>
    <t>Regional integration*</t>
  </si>
  <si>
    <t>Crime and violence*</t>
  </si>
  <si>
    <t>Economic diversification*</t>
  </si>
  <si>
    <r>
      <rPr>
        <b/>
        <sz val="9"/>
        <rFont val="Calibri"/>
        <family val="2"/>
      </rPr>
      <t xml:space="preserve">Environmental Sustainability:     </t>
    </r>
    <r>
      <rPr>
        <sz val="9"/>
        <rFont val="Calibri"/>
        <family val="2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How EFFECTIVE has the WBG been in achieving development results in each of these areas of environmental sustainability in Mongolia? </t>
    </r>
  </si>
  <si>
    <t>Environment / Natural resource management*</t>
  </si>
  <si>
    <t>Climate change*</t>
  </si>
  <si>
    <t>Agriculture and food security*</t>
  </si>
  <si>
    <t>The government*</t>
  </si>
  <si>
    <t>Academia/think tanks/research institutions*</t>
  </si>
  <si>
    <t xml:space="preserve">The WBG’s financial instruments meet the needs of Mongolia* </t>
  </si>
  <si>
    <t>The WBG insists on accountability through its lending.*</t>
  </si>
  <si>
    <t>The WBG provides financial support in a timely manner.*</t>
  </si>
  <si>
    <t>The WBG helps address the current food crisis and enables greater preparedness to future food security crises*</t>
  </si>
  <si>
    <t>The WBG supports countries to ensure transition to more diversified and cleaner sources of energy*</t>
  </si>
  <si>
    <t>The WBG helps countries boost climate resilience and mitigate the effects of climate challenge*</t>
  </si>
  <si>
    <t>The World Bank provides support to improve access and quality of education in developing countries.*</t>
  </si>
  <si>
    <t xml:space="preserve">The WBG is committed to comprehensive debt solutions that bring significant benefits to people in poor countries* </t>
  </si>
  <si>
    <r>
      <t xml:space="preserve">A2. To what extent, do you trust each of the following groups to do what is right? </t>
    </r>
    <r>
      <rPr>
        <i/>
        <sz val="9"/>
        <color theme="1"/>
        <rFont val="Calibri"/>
        <family val="2"/>
      </rPr>
      <t>(1-"To no degree at all", 10-"To a very significant degree")</t>
    </r>
  </si>
  <si>
    <r>
      <rPr>
        <b/>
        <sz val="9"/>
        <rFont val="Calibri"/>
        <family val="2"/>
      </rPr>
      <t xml:space="preserve">Human Development:  </t>
    </r>
    <r>
      <rPr>
        <sz val="9"/>
        <rFont val="Calibri"/>
        <family val="2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How EFFECTIVE has the WBG been in achieving development results in each of these areas of human development in Mongolia?  </t>
    </r>
  </si>
  <si>
    <r>
      <rPr>
        <b/>
        <sz val="9"/>
        <rFont val="Calibri"/>
        <family val="2"/>
      </rPr>
      <t xml:space="preserve">Infrastructure:      </t>
    </r>
    <r>
      <rPr>
        <sz val="9"/>
        <rFont val="Calibri"/>
        <family val="2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How EFFECTIVE has the WBG been in achieving development results in each of these areas of infrastructure in Mongolia? </t>
    </r>
  </si>
  <si>
    <r>
      <rPr>
        <b/>
        <sz val="9"/>
        <rFont val="Calibri"/>
        <family val="2"/>
      </rPr>
      <t xml:space="preserve">Finance / Institutions / Economic growth:  </t>
    </r>
    <r>
      <rPr>
        <sz val="9"/>
        <rFont val="Calibri"/>
        <family val="2"/>
      </rPr>
      <t xml:space="preserve">                                                                                                                                                                                                                     How EFFECTIVE has the WBG been in achieving development results in each of these areas of finance/institutions/economic growth in Mongolia? </t>
    </r>
  </si>
  <si>
    <r>
      <t xml:space="preserve">E7. To what extent do you agree with the following statements: </t>
    </r>
    <r>
      <rPr>
        <i/>
        <sz val="10"/>
        <color theme="1"/>
        <rFont val="Calibri"/>
        <family val="2"/>
      </rPr>
      <t>(1-"To no degree at all", 10-"To a very significant degree")</t>
    </r>
  </si>
  <si>
    <r>
      <t xml:space="preserve">C10. To what extent do you agree/disagree with the following statements?  </t>
    </r>
    <r>
      <rPr>
        <i/>
        <sz val="10"/>
        <color theme="1"/>
        <rFont val="Calibri"/>
        <family val="2"/>
      </rPr>
      <t>(1-"Strongly disagree", 10-"Strongly agree")</t>
    </r>
  </si>
  <si>
    <r>
      <t xml:space="preserve">C8. To what extent do you agree/disagree with the following statements? </t>
    </r>
    <r>
      <rPr>
        <i/>
        <sz val="10"/>
        <color theme="1"/>
        <rFont val="Calibri"/>
        <family val="2"/>
      </rPr>
      <t>(1-"Strongly disagree", 10-"Strongly agree")</t>
    </r>
  </si>
  <si>
    <r>
      <t xml:space="preserve">C7. To what extent is the WBG an effective development partner in Mongolia, in terms of collaborating with the following groups: </t>
    </r>
    <r>
      <rPr>
        <i/>
        <sz val="10"/>
        <color theme="1"/>
        <rFont val="Calibri"/>
        <family val="2"/>
      </rPr>
      <t>(1-"To no degree at all", 10-"To a very significant degree")</t>
    </r>
  </si>
  <si>
    <t>I am satisfied with the quality of the WBG’s advisory services and analytical work in Mongolia.*</t>
  </si>
  <si>
    <t>The WBG’s advisory services and analytical work are timely.*</t>
  </si>
  <si>
    <t>The WBG’s advice and recommendations are tailored to Mongolia’s context.*</t>
  </si>
  <si>
    <t>The World Bank Group’s publications include appropriate level of stakeholder involvement during preparation.*</t>
  </si>
  <si>
    <t>The World Bank Group’s publications are adequately disseminated.*</t>
  </si>
  <si>
    <t>Mongolia COS FY23 Appendix A: Responses to All Questions across All Respondents (N=307)</t>
  </si>
  <si>
    <t>Responses to Selected Questions by Year</t>
  </si>
  <si>
    <t>n</t>
  </si>
  <si>
    <t>mean</t>
  </si>
  <si>
    <t>sd</t>
  </si>
  <si>
    <t>(1-"Not familiar at all", 10-"Extremely familiar")</t>
  </si>
  <si>
    <r>
      <t xml:space="preserve">A2. To what extent, do you trust each of the following groups to do what is right?  </t>
    </r>
    <r>
      <rPr>
        <i/>
        <sz val="9"/>
        <color rgb="FF000000"/>
        <rFont val="Calibri"/>
        <family val="2"/>
        <scheme val="minor"/>
      </rPr>
      <t>(1-"To no degree at all", 10-"To a very significant degree")</t>
    </r>
  </si>
  <si>
    <t>(1-"To no degree at all", 10-"To a very significant degree")</t>
  </si>
  <si>
    <t>(1-"Not significant at all", 10-"Very significant")</t>
  </si>
  <si>
    <t>Flexibility when circumstances change*</t>
  </si>
  <si>
    <t>The conditions of the World Bank’s financing are competitive compared to markets.</t>
  </si>
  <si>
    <t xml:space="preserve">The World Bank insists on accountability through its lending </t>
  </si>
  <si>
    <r>
      <t xml:space="preserve">C10. To what extent do you agree/disagree with the following statements? </t>
    </r>
    <r>
      <rPr>
        <i/>
        <sz val="8.5"/>
        <color rgb="FF000000"/>
        <rFont val="Calibri"/>
        <family val="2"/>
        <scheme val="minor"/>
      </rPr>
      <t>(1-"Strongly disagree", 10-"Strongly agree")</t>
    </r>
  </si>
  <si>
    <t>SECTION A:  OVERALL CONTEXT AND ATTITUDES TOWARD THE WORLD BANK IN Mongolia</t>
  </si>
  <si>
    <t>How effective has the World Bank Group been in achieving development results in Mongolia?</t>
  </si>
  <si>
    <t>To what extent does the World Bank Group influence the development agenda in Mongolia?</t>
  </si>
  <si>
    <t>SECTION B:  DEVELOPMENT PRIORITIES IN Mongolia</t>
  </si>
  <si>
    <t>SECTION C:  EFFECTIVENESS OF World Bank WORK AND ENGAGEMENT Mongolia</t>
  </si>
  <si>
    <t>I am satisfied with the overall quality of the WBG’s advisory services and analytical work in Mongolia.</t>
  </si>
  <si>
    <t>E3</t>
  </si>
  <si>
    <t xml:space="preserve">E4.  Where do you recall seeing or hearing this information? (Check all that apply) </t>
  </si>
  <si>
    <t>Stakeholder Breakdown for Appendix B</t>
  </si>
  <si>
    <t>Group</t>
  </si>
  <si>
    <t>freq</t>
  </si>
  <si>
    <t>Short Group Name</t>
  </si>
  <si>
    <t>Office of the President / Prime Minister / Minister</t>
  </si>
  <si>
    <t>Government Institutions</t>
  </si>
  <si>
    <t>Bilateral / Multilateral Agency</t>
  </si>
  <si>
    <t>Civil Society Organization</t>
  </si>
  <si>
    <t>Private Sector</t>
  </si>
  <si>
    <t>The World Bank’s financial instruments meet the needs of Mongolia</t>
  </si>
  <si>
    <t>The World Bank provides financial support in a timely manner.*</t>
  </si>
  <si>
    <r>
      <t xml:space="preserve">Human Development:                                                                                                                                                                                                                                                        How EFFECTIVE has the WBG been in achieving development results in each of these areas of human development in Mongolia?  </t>
    </r>
    <r>
      <rPr>
        <i/>
        <sz val="10"/>
        <color rgb="FF000000"/>
        <rFont val="Calibri"/>
        <family val="2"/>
        <scheme val="minor"/>
      </rPr>
      <t xml:space="preserve">(1-Not effective at all, 10-Very effective)    </t>
    </r>
    <r>
      <rPr>
        <b/>
        <sz val="10"/>
        <color rgb="FF000000"/>
        <rFont val="Calibri"/>
        <family val="2"/>
        <scheme val="minor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</si>
  <si>
    <t>The WBG’s advisory services and analytical work include appropriate level of stakeholder involvement during preparation*</t>
  </si>
  <si>
    <t>*Significantly different between years</t>
  </si>
  <si>
    <t>^ In FY20, this option was "Are source of relevant information on global good practices"</t>
  </si>
  <si>
    <t>The WBG’s advice and recommendations are tailored to Mongolia’s context.*^^</t>
  </si>
  <si>
    <t>Regional development banks (e.g., ADB, EBRD)*</t>
  </si>
  <si>
    <t>Bilateral organizations (e.g., GIZ, USAID)*</t>
  </si>
  <si>
    <t>Responsiveness to needs*</t>
  </si>
  <si>
    <t>Staff accessibility*</t>
  </si>
  <si>
    <t>Being a long-term partner*</t>
  </si>
  <si>
    <t>^^ In FY20, this option was "Are adaptable to Mongolia’s specific development challenges and country circumstances"</t>
  </si>
  <si>
    <t xml:space="preserve">       </t>
  </si>
  <si>
    <t>The World Bank Group’s publications are translated enough into local language(s)*</t>
  </si>
  <si>
    <t>How familiar are you with the work of the World Bank Group in Mongolia?*</t>
  </si>
  <si>
    <t>How significant a contribution do you believe the World Bank Group's knowledge work and activities make to development results in Mongolia?*</t>
  </si>
  <si>
    <t>The WBG brings global expertise to Mongolia as part of its advisory services and analytical work.^</t>
  </si>
  <si>
    <t>*Significantly different betweet stakeholder groups</t>
  </si>
  <si>
    <t>The right direction*</t>
  </si>
  <si>
    <t>The wrong direction*</t>
  </si>
  <si>
    <r>
      <t xml:space="preserve">How familiar are you with the work of the World Bank Group in Mongolia?* </t>
    </r>
    <r>
      <rPr>
        <i/>
        <sz val="9"/>
        <rFont val="Calibri"/>
        <family val="2"/>
        <charset val="204"/>
      </rPr>
      <t>(1 - "Not familiar at all, 10 - "Extremely familiar")</t>
    </r>
  </si>
  <si>
    <t>Digital Development: digital/virtual infrastructure including data centers, national portals and open data hub^^^</t>
  </si>
  <si>
    <t>^^^ In FY20, this option was "Information and communications technology"</t>
  </si>
  <si>
    <t xml:space="preserve">E3.  Do you recall seeing or hearing anything about the WBG in the last 30 days?  </t>
  </si>
  <si>
    <t>How effective has the World Bank Group been in achieving development results in Mongolia?*</t>
  </si>
  <si>
    <r>
      <t xml:space="preserve">To what extent do you agree/disagree with the following statements about the World Bank Group’s work in Mongolia? </t>
    </r>
    <r>
      <rPr>
        <i/>
        <sz val="9"/>
        <color theme="1"/>
        <rFont val="Calibri"/>
        <family val="2"/>
      </rPr>
      <t>(1-"Strongly disagree", 10-"Strongly agree")</t>
    </r>
  </si>
  <si>
    <t>The World Bank Group currently plays a relevant role in development in Mongolia.*</t>
  </si>
  <si>
    <t>The World Bank Group’s work is well aligned with what I consider the development priorities for Mongolia.*</t>
  </si>
  <si>
    <t>The World Bank Group’s work helps end extreme poverty in Mongolia.*</t>
  </si>
  <si>
    <t>To what extent does the World Bank Group influence the development agenda in Mongolia?*</t>
  </si>
  <si>
    <t xml:space="preserve">To what extent is the WBG an effective development partner in Mongolia, in terms of each of the following? </t>
  </si>
  <si>
    <t>Access to WBG staff and experts*</t>
  </si>
  <si>
    <t>n/a</t>
  </si>
  <si>
    <r>
      <t>C8. To what extent do you agree/disagree with the following statements?</t>
    </r>
    <r>
      <rPr>
        <sz val="10"/>
        <color rgb="FF000000"/>
        <rFont val="Calibri"/>
        <family val="2"/>
        <scheme val="minor"/>
      </rPr>
      <t xml:space="preserve"> </t>
    </r>
    <r>
      <rPr>
        <i/>
        <sz val="8.5"/>
        <color rgb="FF000000"/>
        <rFont val="Calibri"/>
        <family val="2"/>
        <scheme val="minor"/>
      </rPr>
      <t>(1-"Strongly disagree", 10-"Strongly agree")</t>
    </r>
  </si>
  <si>
    <r>
      <t xml:space="preserve">B4. How EFFECTIVE has the WBG been in achieving development results in each of these areas of finance/institutions/economic growth in Mongolia? </t>
    </r>
    <r>
      <rPr>
        <i/>
        <sz val="9"/>
        <color rgb="FF000000"/>
        <rFont val="Calibri"/>
        <family val="2"/>
        <scheme val="minor"/>
      </rPr>
      <t>(1-"Not effective at all ", 10-"Very effective")</t>
    </r>
  </si>
  <si>
    <r>
      <t xml:space="preserve">C7. To what extent is the World Bank an effective development partner in Mongolia, in terms of collaborating with the following groups: </t>
    </r>
    <r>
      <rPr>
        <i/>
        <sz val="9"/>
        <color rgb="FF000000"/>
        <rFont val="Calibri"/>
        <family val="2"/>
        <scheme val="minor"/>
      </rPr>
      <t>(1-"To no degree at all", 10-"To a very significant degree")</t>
    </r>
  </si>
  <si>
    <r>
      <t xml:space="preserve">To what extent is the World Bank an effective development partner in Mongolia, in terms of each of the following? </t>
    </r>
    <r>
      <rPr>
        <i/>
        <sz val="9"/>
        <color rgb="FF000000"/>
        <rFont val="Calibri"/>
        <family val="2"/>
        <scheme val="minor"/>
      </rPr>
      <t>(1-"To no degree at all", 10-"To a very significant degree")</t>
    </r>
  </si>
  <si>
    <r>
      <t>B5. How EFFECTIVE has the WBG been in achieving development results in each of these areas of environmental sustainability in Mongolia?</t>
    </r>
    <r>
      <rPr>
        <sz val="9"/>
        <color rgb="FF000000"/>
        <rFont val="Calibri"/>
        <family val="2"/>
        <scheme val="minor"/>
      </rPr>
      <t xml:space="preserve"> </t>
    </r>
    <r>
      <rPr>
        <i/>
        <sz val="9"/>
        <color rgb="FF000000"/>
        <rFont val="Calibri"/>
        <family val="2"/>
        <scheme val="minor"/>
      </rPr>
      <t>(1-"Not effective at all ", 10-"Very effective")</t>
    </r>
  </si>
  <si>
    <r>
      <t>B3. How EFFECTIVE has the WBG been in achieving development results in each of these areas of infrastructure in Mongolia?</t>
    </r>
    <r>
      <rPr>
        <i/>
        <sz val="9"/>
        <color rgb="FF000000"/>
        <rFont val="Calibri"/>
        <family val="2"/>
        <scheme val="minor"/>
      </rPr>
      <t xml:space="preserve"> (1-"Not effective at all ", 10-"Very effective")</t>
    </r>
  </si>
  <si>
    <r>
      <t xml:space="preserve">B2. How EFFECTIVE has the WBG been in achieving development results in each of these areas of human development in Mongolia? </t>
    </r>
    <r>
      <rPr>
        <i/>
        <sz val="9"/>
        <color rgb="FF000000"/>
        <rFont val="Calibri"/>
        <family val="2"/>
        <scheme val="minor"/>
      </rPr>
      <t>(1-"Not effective at all ", 10-"Very effective")</t>
    </r>
  </si>
  <si>
    <r>
      <rPr>
        <b/>
        <sz val="9"/>
        <color rgb="FF000000"/>
        <rFont val="Calibri"/>
        <family val="2"/>
        <scheme val="minor"/>
      </rPr>
      <t xml:space="preserve">To what extent do you agree/disagree with the following statements about the World Bank Group’s work in Mongolia? </t>
    </r>
    <r>
      <rPr>
        <i/>
        <sz val="9"/>
        <color rgb="FF000000"/>
        <rFont val="Calibri"/>
        <family val="2"/>
        <scheme val="minor"/>
      </rPr>
      <t xml:space="preserve">(1-"Strongly disagree", 10-"Strongly </t>
    </r>
    <r>
      <rPr>
        <sz val="9"/>
        <color rgb="FF000000"/>
        <rFont val="Calibri"/>
        <family val="2"/>
        <scheme val="minor"/>
      </rPr>
      <t xml:space="preserve">
agree")</t>
    </r>
  </si>
  <si>
    <r>
      <t xml:space="preserve">To what extent is the WBG an effective development partner in Mongolia, in terms of collaborating with the following groups:  </t>
    </r>
    <r>
      <rPr>
        <b/>
        <i/>
        <sz val="10"/>
        <color rgb="FF000000"/>
        <rFont val="Calibri"/>
        <family val="2"/>
        <scheme val="minor"/>
      </rPr>
      <t xml:space="preserve"> </t>
    </r>
    <r>
      <rPr>
        <i/>
        <sz val="10"/>
        <color rgb="FF000000"/>
        <rFont val="Calibri"/>
        <family val="2"/>
        <scheme val="minor"/>
      </rPr>
      <t>(1-To no degree at all, 10-To a very significant degree)</t>
    </r>
  </si>
  <si>
    <t>Q4. Which, if any, of the following agencies of the World Bank Group do you primarily collaborate/work with in Mongolia?* (Select only 1 response)</t>
  </si>
  <si>
    <t>Q1. Which of the following best describes your current affiliation?  (Select only 1 response)</t>
  </si>
  <si>
    <t xml:space="preserve">Q3. Currently, do you professionally collaborate/work with the World Bank Group (IBRD/IDA, IFC, MIGA, ICSID) in your country? </t>
  </si>
  <si>
    <t>Q4. Which, if any, of the following agencies of the World Bank Group do you primarily collaborate/work with in Mongolia? (Select only 1 response)</t>
  </si>
  <si>
    <t xml:space="preserve">E3. Do you recall seeing or hearing anything about the WBG in the last 30 days?  </t>
  </si>
  <si>
    <t>F1. Which, if any, of the following is the primary specialization of your work? 
(Select only 1 response)</t>
  </si>
  <si>
    <t>F2. Within your organization, would you describe yourself as ….</t>
  </si>
  <si>
    <t xml:space="preserve">F3. What’s your gender? </t>
  </si>
  <si>
    <t xml:space="preserve">F4. What’s your age? </t>
  </si>
  <si>
    <t>F5. Which best represents your geographic location?</t>
  </si>
  <si>
    <t>E1. How do you get most of your information about economic and social development issues in Mongolia?   (Choose no more than 3)</t>
  </si>
  <si>
    <t xml:space="preserve">E4. Where do you recall seeing or hearing this information? (Check all that apply) </t>
  </si>
  <si>
    <t>E2. How would you prefer to obtain information from the WBG? (Choose no more than 3)</t>
  </si>
  <si>
    <t xml:space="preserve">E5. What social media platforms do you recall seeing this information? (Check all that apply) </t>
  </si>
  <si>
    <t xml:space="preserve">E6. What topics were included in what you saw or heard? (Check all that apply) </t>
  </si>
  <si>
    <r>
      <t xml:space="preserve">How familiar are you with the work of the World Bank Group in Mongolia?  </t>
    </r>
    <r>
      <rPr>
        <i/>
        <sz val="11"/>
        <color rgb="FF000000"/>
        <rFont val="Calibri"/>
        <family val="2"/>
        <scheme val="minor"/>
      </rPr>
      <t>(1-Not familiar at all, 10-Extremely familiar)</t>
    </r>
  </si>
  <si>
    <r>
      <t xml:space="preserve">How significant a contribution do you believe the World Bank Group's knowledge work and activities make to development results in Mongolia?  </t>
    </r>
    <r>
      <rPr>
        <i/>
        <sz val="9"/>
        <color theme="1"/>
        <rFont val="Calibri"/>
        <family val="2"/>
        <scheme val="minor"/>
      </rPr>
      <t>(1-Not significant at all, 10-Very significant)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</si>
</sst>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0.0%"/>
    <numFmt numFmtId="165" formatCode="###0"/>
    <numFmt numFmtId="166" formatCode="###0.00"/>
    <numFmt numFmtId="167" formatCode="0E+00"/>
    <numFmt numFmtId="168" formatCode="0.000"/>
  </numFmts>
  <fonts count="70" x14ac:knownFonts="1">
    <font>
      <sz val="11"/>
      <color rgb="FF000000"/>
      <name val="Calibri"/>
      <family val="2"/>
      <scheme val="minor"/>
    </font>
    <font>
      <sz val="11"/>
      <color rgb="FF000000"/>
      <name val="Calibri"/>
      <family val="2"/>
      <charset val="204"/>
    </font>
    <font>
      <b/>
      <sz val="16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i/>
      <sz val="10"/>
      <color rgb="FF000000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i/>
      <sz val="10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5"/>
      <name val="Calibri"/>
      <family val="2"/>
      <scheme val="minor"/>
    </font>
    <font>
      <sz val="9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Arial"/>
      <family val="2"/>
    </font>
    <font>
      <b/>
      <sz val="8"/>
      <name val="Calibri"/>
      <family val="2"/>
      <scheme val="minor"/>
    </font>
    <font>
      <b/>
      <sz val="9"/>
      <color indexed="8"/>
      <name val="Calibri"/>
      <family val="2"/>
      <scheme val="minor"/>
    </font>
    <font>
      <b/>
      <sz val="9"/>
      <name val="Calibri"/>
      <family val="2"/>
      <scheme val="minor"/>
    </font>
    <font>
      <sz val="10"/>
      <color indexed="8"/>
      <name val="Calibri"/>
      <family val="2"/>
      <scheme val="minor"/>
    </font>
    <font>
      <i/>
      <sz val="9"/>
      <color indexed="8"/>
      <name val="Calibri"/>
      <family val="2"/>
      <scheme val="minor"/>
    </font>
    <font>
      <b/>
      <sz val="12"/>
      <name val="Calibri"/>
      <family val="2"/>
      <scheme val="minor"/>
    </font>
    <font>
      <sz val="9"/>
      <color theme="1"/>
      <name val="Arial"/>
      <family val="2"/>
    </font>
    <font>
      <sz val="10"/>
      <name val="Calibri"/>
      <family val="2"/>
      <scheme val="minor"/>
    </font>
    <font>
      <sz val="9"/>
      <color indexed="8"/>
      <name val="Calibri"/>
      <family val="2"/>
      <scheme val="minor"/>
    </font>
    <font>
      <b/>
      <sz val="12"/>
      <color indexed="8"/>
      <name val="Calibri"/>
      <family val="2"/>
      <scheme val="minor"/>
    </font>
    <font>
      <b/>
      <sz val="10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  <font>
      <b/>
      <sz val="10"/>
      <name val="Calibri"/>
      <family val="2"/>
      <scheme val="minor"/>
    </font>
    <font>
      <sz val="8"/>
      <name val="Calibri"/>
      <family val="2"/>
      <scheme val="minor"/>
    </font>
    <font>
      <sz val="9"/>
      <color theme="1"/>
      <name val="Calibri"/>
      <family val="2"/>
    </font>
    <font>
      <b/>
      <sz val="15"/>
      <name val="Calibri"/>
      <family val="2"/>
    </font>
    <font>
      <b/>
      <sz val="12"/>
      <color theme="1"/>
      <name val="Calibri"/>
      <family val="2"/>
    </font>
    <font>
      <b/>
      <sz val="9"/>
      <color theme="1"/>
      <name val="Calibri"/>
      <family val="2"/>
    </font>
    <font>
      <sz val="10"/>
      <color theme="1"/>
      <name val="Calibri"/>
      <family val="2"/>
    </font>
    <font>
      <sz val="10"/>
      <name val="Calibri"/>
      <family val="2"/>
    </font>
    <font>
      <b/>
      <sz val="9"/>
      <name val="Calibri"/>
      <family val="2"/>
    </font>
    <font>
      <sz val="7.5"/>
      <name val="Calibri"/>
      <family val="2"/>
    </font>
    <font>
      <sz val="9"/>
      <name val="Calibri"/>
      <family val="2"/>
    </font>
    <font>
      <b/>
      <sz val="10"/>
      <color theme="1"/>
      <name val="Calibri"/>
      <family val="2"/>
    </font>
    <font>
      <b/>
      <sz val="12"/>
      <name val="Calibri"/>
      <family val="2"/>
    </font>
    <font>
      <sz val="10"/>
      <color theme="1"/>
      <name val="Arial"/>
      <family val="2"/>
    </font>
    <font>
      <sz val="9"/>
      <color theme="1"/>
      <name val="Calibri"/>
      <family val="2"/>
      <scheme val="minor"/>
    </font>
    <font>
      <sz val="7.5"/>
      <color theme="1"/>
      <name val="Arial"/>
      <family val="2"/>
    </font>
    <font>
      <sz val="7.5"/>
      <color rgb="FF000000"/>
      <name val="Calibri"/>
      <family val="2"/>
      <scheme val="minor"/>
    </font>
    <font>
      <sz val="8.5"/>
      <name val="Calibri"/>
      <family val="2"/>
    </font>
    <font>
      <i/>
      <sz val="9"/>
      <color theme="1"/>
      <name val="Calibri"/>
      <family val="2"/>
    </font>
    <font>
      <b/>
      <sz val="7.5"/>
      <color theme="1"/>
      <name val="Calibri"/>
      <family val="2"/>
    </font>
    <font>
      <sz val="7.5"/>
      <color theme="1"/>
      <name val="Calibri"/>
      <family val="2"/>
    </font>
    <font>
      <b/>
      <sz val="8.5"/>
      <name val="Calibri"/>
      <family val="2"/>
    </font>
    <font>
      <i/>
      <sz val="10"/>
      <color theme="1"/>
      <name val="Calibri"/>
      <family val="2"/>
    </font>
    <font>
      <b/>
      <sz val="9"/>
      <name val="Calibri"/>
      <family val="2"/>
      <charset val="204"/>
    </font>
    <font>
      <sz val="11"/>
      <color rgb="FF000000"/>
      <name val="Calibri"/>
      <family val="2"/>
      <charset val="204"/>
    </font>
    <font>
      <b/>
      <sz val="18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8.5"/>
      <color rgb="FF000000"/>
      <name val="Calibri"/>
      <family val="2"/>
      <scheme val="minor"/>
    </font>
    <font>
      <sz val="8.5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i/>
      <sz val="8.5"/>
      <color rgb="FF000000"/>
      <name val="Calibri"/>
      <family val="2"/>
      <scheme val="minor"/>
    </font>
    <font>
      <b/>
      <sz val="9"/>
      <color rgb="FF000000"/>
      <name val="Calibri"/>
      <family val="2"/>
      <scheme val="minor"/>
    </font>
    <font>
      <i/>
      <sz val="9"/>
      <color rgb="FF000000"/>
      <name val="Calibri"/>
      <family val="2"/>
      <scheme val="minor"/>
    </font>
    <font>
      <i/>
      <sz val="8.5"/>
      <name val="Calibri"/>
      <family val="2"/>
      <scheme val="minor"/>
    </font>
    <font>
      <b/>
      <sz val="10"/>
      <color rgb="FF000000"/>
      <name val="Calibri"/>
      <family val="2"/>
      <charset val="204"/>
      <scheme val="minor"/>
    </font>
    <font>
      <b/>
      <sz val="15"/>
      <color theme="1"/>
      <name val="Calibri"/>
      <family val="2"/>
      <scheme val="minor"/>
    </font>
    <font>
      <i/>
      <sz val="9"/>
      <name val="Calibri"/>
      <family val="2"/>
      <charset val="204"/>
    </font>
    <font>
      <b/>
      <sz val="9"/>
      <color theme="1"/>
      <name val="Calibri"/>
      <family val="2"/>
      <charset val="204"/>
    </font>
    <font>
      <b/>
      <sz val="10"/>
      <name val="Calibri"/>
      <family val="2"/>
    </font>
    <font>
      <i/>
      <sz val="11"/>
      <color rgb="FF000000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92D050"/>
        <bgColor indexed="64"/>
      </patternFill>
    </fill>
  </fills>
  <borders count="7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/>
      <top style="thick">
        <color auto="1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4">
    <xf numFmtId="0" fontId="0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6" fillId="0" borderId="0"/>
    <xf numFmtId="0" fontId="17" fillId="0" borderId="0"/>
    <xf numFmtId="9" fontId="6" fillId="0" borderId="0" applyFont="0" applyFill="0" applyBorder="0" applyAlignment="0" applyProtection="0"/>
  </cellStyleXfs>
  <cellXfs count="570">
    <xf numFmtId="0" fontId="0" fillId="0" borderId="0" xfId="0"/>
    <xf numFmtId="164" fontId="1" fillId="0" borderId="0" xfId="0" applyNumberFormat="1" applyFont="1"/>
    <xf numFmtId="164" fontId="1" fillId="0" borderId="0" xfId="0" applyNumberFormat="1" applyFont="1"/>
    <xf numFmtId="164" fontId="1" fillId="0" borderId="0" xfId="0" applyNumberFormat="1" applyFont="1"/>
    <xf numFmtId="164" fontId="1" fillId="0" borderId="0" xfId="0" applyNumberFormat="1" applyFont="1"/>
    <xf numFmtId="164" fontId="1" fillId="0" borderId="0" xfId="0" applyNumberFormat="1" applyFont="1"/>
    <xf numFmtId="164" fontId="1" fillId="0" borderId="0" xfId="0" applyNumberFormat="1" applyFont="1"/>
    <xf numFmtId="164" fontId="1" fillId="0" borderId="0" xfId="0" applyNumberFormat="1" applyFont="1"/>
    <xf numFmtId="164" fontId="1" fillId="0" borderId="0" xfId="0" applyNumberFormat="1" applyFont="1"/>
    <xf numFmtId="164" fontId="1" fillId="0" borderId="0" xfId="0" applyNumberFormat="1" applyFont="1"/>
    <xf numFmtId="164" fontId="1" fillId="0" borderId="0" xfId="0" applyNumberFormat="1" applyFont="1"/>
    <xf numFmtId="164" fontId="1" fillId="0" borderId="0" xfId="0" applyNumberFormat="1" applyFont="1"/>
    <xf numFmtId="164" fontId="1" fillId="0" borderId="0" xfId="0" applyNumberFormat="1" applyFont="1"/>
    <xf numFmtId="164" fontId="1" fillId="0" borderId="0" xfId="0" applyNumberFormat="1" applyFont="1"/>
    <xf numFmtId="164" fontId="1" fillId="0" borderId="0" xfId="0" applyNumberFormat="1" applyFont="1"/>
    <xf numFmtId="164" fontId="1" fillId="0" borderId="0" xfId="0" applyNumberFormat="1" applyFont="1"/>
    <xf numFmtId="164" fontId="1" fillId="0" borderId="0" xfId="0" applyNumberFormat="1" applyFont="1"/>
    <xf numFmtId="164" fontId="1" fillId="0" borderId="0" xfId="0" applyNumberFormat="1" applyFont="1"/>
    <xf numFmtId="164" fontId="1" fillId="0" borderId="0" xfId="0" applyNumberFormat="1" applyFont="1"/>
    <xf numFmtId="164" fontId="1" fillId="0" borderId="0" xfId="0" applyNumberFormat="1" applyFont="1"/>
    <xf numFmtId="0" fontId="0" fillId="2" borderId="0" xfId="0" applyFill="1"/>
    <xf numFmtId="0" fontId="0" fillId="2" borderId="0" xfId="0" applyFill="1" applyAlignment="1">
      <alignment wrapText="1"/>
    </xf>
    <xf numFmtId="0" fontId="2" fillId="2" borderId="0" xfId="0" applyFont="1" applyFill="1" applyAlignment="1">
      <alignment horizontal="left" vertical="center"/>
    </xf>
    <xf numFmtId="0" fontId="3" fillId="0" borderId="0" xfId="0" applyFont="1"/>
    <xf numFmtId="0" fontId="5" fillId="3" borderId="0" xfId="0" applyFont="1" applyFill="1" applyAlignment="1">
      <alignment wrapText="1"/>
    </xf>
    <xf numFmtId="0" fontId="3" fillId="3" borderId="0" xfId="0" applyFont="1" applyFill="1"/>
    <xf numFmtId="0" fontId="5" fillId="3" borderId="0" xfId="0" applyFont="1" applyFill="1"/>
    <xf numFmtId="0" fontId="4" fillId="0" borderId="0" xfId="0" applyFont="1"/>
    <xf numFmtId="0" fontId="7" fillId="0" borderId="0" xfId="0" applyFont="1" applyAlignment="1">
      <alignment horizontal="left"/>
    </xf>
    <xf numFmtId="164" fontId="8" fillId="0" borderId="0" xfId="0" applyNumberFormat="1" applyFont="1"/>
    <xf numFmtId="0" fontId="7" fillId="0" borderId="0" xfId="0" applyFont="1" applyAlignment="1">
      <alignment horizontal="center"/>
    </xf>
    <xf numFmtId="0" fontId="4" fillId="3" borderId="1" xfId="0" applyFont="1" applyFill="1" applyBorder="1" applyAlignment="1">
      <alignment horizontal="left" wrapText="1"/>
    </xf>
    <xf numFmtId="0" fontId="4" fillId="3" borderId="2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0" fillId="0" borderId="4" xfId="0" applyBorder="1" applyAlignment="1">
      <alignment wrapText="1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7" fillId="0" borderId="0" xfId="0" applyFont="1" applyAlignment="1">
      <alignment horizontal="right"/>
    </xf>
    <xf numFmtId="0" fontId="0" fillId="0" borderId="2" xfId="0" applyBorder="1"/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wrapText="1"/>
    </xf>
    <xf numFmtId="2" fontId="0" fillId="0" borderId="2" xfId="0" applyNumberFormat="1" applyBorder="1" applyAlignment="1">
      <alignment horizontal="center" vertical="center"/>
    </xf>
    <xf numFmtId="2" fontId="0" fillId="0" borderId="3" xfId="0" applyNumberFormat="1" applyBorder="1" applyAlignment="1">
      <alignment horizontal="center" vertical="center"/>
    </xf>
    <xf numFmtId="0" fontId="4" fillId="3" borderId="2" xfId="0" applyFont="1" applyFill="1" applyBorder="1" applyAlignment="1">
      <alignment wrapText="1"/>
    </xf>
    <xf numFmtId="0" fontId="0" fillId="0" borderId="5" xfId="0" applyBorder="1" applyAlignment="1">
      <alignment wrapText="1"/>
    </xf>
    <xf numFmtId="0" fontId="4" fillId="3" borderId="7" xfId="0" applyFont="1" applyFill="1" applyBorder="1" applyAlignment="1">
      <alignment wrapText="1"/>
    </xf>
    <xf numFmtId="0" fontId="4" fillId="3" borderId="7" xfId="0" applyFont="1" applyFill="1" applyBorder="1" applyAlignment="1">
      <alignment horizontal="center"/>
    </xf>
    <xf numFmtId="0" fontId="4" fillId="3" borderId="8" xfId="0" applyFont="1" applyFill="1" applyBorder="1" applyAlignment="1">
      <alignment horizontal="center"/>
    </xf>
    <xf numFmtId="0" fontId="4" fillId="3" borderId="7" xfId="0" applyFont="1" applyFill="1" applyBorder="1" applyAlignment="1">
      <alignment horizontal="left" wrapText="1"/>
    </xf>
    <xf numFmtId="2" fontId="6" fillId="0" borderId="0" xfId="0" applyNumberFormat="1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2" fontId="0" fillId="0" borderId="6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2" fontId="0" fillId="0" borderId="5" xfId="0" applyNumberFormat="1" applyBorder="1" applyAlignment="1">
      <alignment horizontal="center" vertical="center"/>
    </xf>
    <xf numFmtId="0" fontId="4" fillId="3" borderId="2" xfId="0" applyFont="1" applyFill="1" applyBorder="1" applyAlignment="1">
      <alignment horizontal="center" wrapText="1"/>
    </xf>
    <xf numFmtId="0" fontId="4" fillId="3" borderId="3" xfId="0" applyFont="1" applyFill="1" applyBorder="1" applyAlignment="1">
      <alignment horizontal="center" wrapText="1"/>
    </xf>
    <xf numFmtId="0" fontId="6" fillId="0" borderId="2" xfId="0" applyFont="1" applyBorder="1" applyAlignment="1">
      <alignment wrapText="1"/>
    </xf>
    <xf numFmtId="0" fontId="6" fillId="0" borderId="9" xfId="0" applyFont="1" applyBorder="1" applyAlignment="1">
      <alignment wrapText="1"/>
    </xf>
    <xf numFmtId="0" fontId="4" fillId="3" borderId="1" xfId="0" applyFont="1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0" fillId="0" borderId="4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/>
    <xf numFmtId="2" fontId="6" fillId="0" borderId="0" xfId="0" applyNumberFormat="1" applyFont="1"/>
    <xf numFmtId="2" fontId="6" fillId="0" borderId="0" xfId="0" applyNumberFormat="1" applyFont="1" applyAlignment="1">
      <alignment horizontal="center" vertical="center"/>
    </xf>
    <xf numFmtId="0" fontId="0" fillId="0" borderId="0" xfId="0" applyAlignment="1">
      <alignment wrapText="1"/>
    </xf>
    <xf numFmtId="0" fontId="6" fillId="0" borderId="0" xfId="0" applyFont="1" applyAlignment="1">
      <alignment horizontal="center" vertical="center"/>
    </xf>
    <xf numFmtId="0" fontId="0" fillId="0" borderId="1" xfId="0" applyBorder="1" applyAlignment="1">
      <alignment wrapText="1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4" fillId="3" borderId="12" xfId="0" applyFont="1" applyFill="1" applyBorder="1" applyAlignment="1">
      <alignment horizontal="center" wrapText="1"/>
    </xf>
    <xf numFmtId="0" fontId="6" fillId="0" borderId="5" xfId="0" applyFont="1" applyBorder="1" applyAlignment="1">
      <alignment wrapText="1"/>
    </xf>
    <xf numFmtId="0" fontId="13" fillId="2" borderId="0" xfId="0" applyFont="1" applyFill="1"/>
    <xf numFmtId="0" fontId="14" fillId="2" borderId="0" xfId="0" applyFont="1" applyFill="1" applyAlignment="1">
      <alignment vertical="center"/>
    </xf>
    <xf numFmtId="164" fontId="13" fillId="2" borderId="0" xfId="0" applyNumberFormat="1" applyFont="1" applyFill="1" applyAlignment="1">
      <alignment horizontal="center" vertical="center"/>
    </xf>
    <xf numFmtId="164" fontId="15" fillId="2" borderId="0" xfId="0" applyNumberFormat="1" applyFont="1" applyFill="1"/>
    <xf numFmtId="0" fontId="13" fillId="0" borderId="0" xfId="0" applyFont="1"/>
    <xf numFmtId="0" fontId="12" fillId="0" borderId="0" xfId="0" applyFont="1"/>
    <xf numFmtId="164" fontId="13" fillId="0" borderId="0" xfId="0" applyNumberFormat="1" applyFont="1" applyAlignment="1">
      <alignment horizontal="center" vertical="center"/>
    </xf>
    <xf numFmtId="164" fontId="15" fillId="0" borderId="0" xfId="0" applyNumberFormat="1" applyFont="1"/>
    <xf numFmtId="0" fontId="13" fillId="0" borderId="0" xfId="0" applyFont="1" applyAlignment="1">
      <alignment vertical="center" wrapText="1"/>
    </xf>
    <xf numFmtId="0" fontId="16" fillId="0" borderId="0" xfId="0" applyFont="1" applyAlignment="1">
      <alignment vertical="center"/>
    </xf>
    <xf numFmtId="0" fontId="13" fillId="0" borderId="0" xfId="0" applyFont="1" applyAlignment="1">
      <alignment wrapText="1"/>
    </xf>
    <xf numFmtId="0" fontId="22" fillId="0" borderId="0" xfId="3" applyFont="1" applyAlignment="1">
      <alignment horizontal="left" vertical="center"/>
    </xf>
    <xf numFmtId="0" fontId="23" fillId="0" borderId="0" xfId="0" applyFont="1" applyAlignment="1">
      <alignment vertical="center" wrapText="1"/>
    </xf>
    <xf numFmtId="0" fontId="24" fillId="0" borderId="0" xfId="0" applyFont="1"/>
    <xf numFmtId="0" fontId="16" fillId="0" borderId="0" xfId="1" applyFont="1" applyAlignment="1">
      <alignment horizontal="left" vertical="center"/>
    </xf>
    <xf numFmtId="164" fontId="25" fillId="0" borderId="0" xfId="1" applyNumberFormat="1" applyFont="1" applyAlignment="1">
      <alignment horizontal="center" vertical="center" wrapText="1"/>
    </xf>
    <xf numFmtId="0" fontId="22" fillId="0" borderId="0" xfId="3" applyFont="1" applyAlignment="1">
      <alignment horizontal="left" vertical="center" wrapText="1"/>
    </xf>
    <xf numFmtId="164" fontId="26" fillId="0" borderId="0" xfId="3" applyNumberFormat="1" applyFont="1" applyAlignment="1">
      <alignment horizontal="center" vertical="center"/>
    </xf>
    <xf numFmtId="0" fontId="27" fillId="0" borderId="0" xfId="3" applyFont="1" applyAlignment="1">
      <alignment horizontal="left" vertical="center"/>
    </xf>
    <xf numFmtId="164" fontId="26" fillId="0" borderId="0" xfId="3" applyNumberFormat="1" applyFont="1" applyAlignment="1">
      <alignment horizontal="center" vertical="center" wrapText="1"/>
    </xf>
    <xf numFmtId="164" fontId="21" fillId="0" borderId="0" xfId="2" applyNumberFormat="1" applyFont="1" applyAlignment="1">
      <alignment horizontal="center" vertical="center"/>
    </xf>
    <xf numFmtId="164" fontId="25" fillId="0" borderId="0" xfId="2" applyNumberFormat="1" applyFont="1" applyAlignment="1">
      <alignment horizontal="center" vertical="center"/>
    </xf>
    <xf numFmtId="0" fontId="21" fillId="0" borderId="0" xfId="3" applyFont="1" applyAlignment="1">
      <alignment horizontal="left" vertical="center" wrapText="1"/>
    </xf>
    <xf numFmtId="164" fontId="21" fillId="0" borderId="0" xfId="3" applyNumberFormat="1" applyFont="1" applyAlignment="1">
      <alignment horizontal="center" vertical="center" wrapText="1"/>
    </xf>
    <xf numFmtId="0" fontId="28" fillId="0" borderId="0" xfId="3" applyFont="1" applyAlignment="1">
      <alignment horizontal="left" vertical="center"/>
    </xf>
    <xf numFmtId="164" fontId="26" fillId="0" borderId="0" xfId="5" applyNumberFormat="1" applyFont="1" applyAlignment="1">
      <alignment horizontal="right" vertical="center"/>
    </xf>
    <xf numFmtId="0" fontId="21" fillId="4" borderId="22" xfId="3" applyFont="1" applyFill="1" applyBorder="1" applyAlignment="1">
      <alignment horizontal="left" vertical="center" wrapText="1"/>
    </xf>
    <xf numFmtId="164" fontId="21" fillId="4" borderId="23" xfId="3" applyNumberFormat="1" applyFont="1" applyFill="1" applyBorder="1" applyAlignment="1">
      <alignment horizontal="center" vertical="center" wrapText="1"/>
    </xf>
    <xf numFmtId="164" fontId="21" fillId="4" borderId="22" xfId="3" applyNumberFormat="1" applyFont="1" applyFill="1" applyBorder="1" applyAlignment="1">
      <alignment horizontal="center" vertical="center" wrapText="1"/>
    </xf>
    <xf numFmtId="164" fontId="21" fillId="4" borderId="23" xfId="2" applyNumberFormat="1" applyFont="1" applyFill="1" applyBorder="1" applyAlignment="1">
      <alignment horizontal="center" vertical="center"/>
    </xf>
    <xf numFmtId="164" fontId="21" fillId="4" borderId="22" xfId="2" applyNumberFormat="1" applyFont="1" applyFill="1" applyBorder="1" applyAlignment="1">
      <alignment horizontal="center" vertical="center"/>
    </xf>
    <xf numFmtId="164" fontId="25" fillId="4" borderId="22" xfId="2" applyNumberFormat="1" applyFont="1" applyFill="1" applyBorder="1" applyAlignment="1">
      <alignment horizontal="center" vertical="center"/>
    </xf>
    <xf numFmtId="164" fontId="25" fillId="4" borderId="22" xfId="0" applyNumberFormat="1" applyFont="1" applyFill="1" applyBorder="1" applyAlignment="1">
      <alignment horizontal="center" vertical="center"/>
    </xf>
    <xf numFmtId="0" fontId="21" fillId="4" borderId="24" xfId="3" applyFont="1" applyFill="1" applyBorder="1" applyAlignment="1">
      <alignment horizontal="left" vertical="center" wrapText="1"/>
    </xf>
    <xf numFmtId="164" fontId="21" fillId="4" borderId="25" xfId="3" applyNumberFormat="1" applyFont="1" applyFill="1" applyBorder="1" applyAlignment="1">
      <alignment horizontal="center" vertical="center" wrapText="1"/>
    </xf>
    <xf numFmtId="164" fontId="21" fillId="4" borderId="24" xfId="3" applyNumberFormat="1" applyFont="1" applyFill="1" applyBorder="1" applyAlignment="1">
      <alignment horizontal="center" vertical="center" wrapText="1"/>
    </xf>
    <xf numFmtId="164" fontId="21" fillId="4" borderId="25" xfId="2" applyNumberFormat="1" applyFont="1" applyFill="1" applyBorder="1" applyAlignment="1">
      <alignment horizontal="center" vertical="center"/>
    </xf>
    <xf numFmtId="164" fontId="21" fillId="4" borderId="24" xfId="2" applyNumberFormat="1" applyFont="1" applyFill="1" applyBorder="1" applyAlignment="1">
      <alignment horizontal="center" vertical="center"/>
    </xf>
    <xf numFmtId="164" fontId="25" fillId="4" borderId="24" xfId="2" applyNumberFormat="1" applyFont="1" applyFill="1" applyBorder="1" applyAlignment="1">
      <alignment horizontal="center" vertical="center"/>
    </xf>
    <xf numFmtId="164" fontId="25" fillId="4" borderId="24" xfId="0" applyNumberFormat="1" applyFont="1" applyFill="1" applyBorder="1" applyAlignment="1">
      <alignment horizontal="center" vertical="center"/>
    </xf>
    <xf numFmtId="0" fontId="21" fillId="4" borderId="11" xfId="3" applyFont="1" applyFill="1" applyBorder="1" applyAlignment="1">
      <alignment horizontal="left" vertical="center" wrapText="1"/>
    </xf>
    <xf numFmtId="164" fontId="21" fillId="4" borderId="27" xfId="3" applyNumberFormat="1" applyFont="1" applyFill="1" applyBorder="1" applyAlignment="1">
      <alignment horizontal="center" vertical="center" wrapText="1"/>
    </xf>
    <xf numFmtId="164" fontId="21" fillId="4" borderId="27" xfId="2" applyNumberFormat="1" applyFont="1" applyFill="1" applyBorder="1" applyAlignment="1">
      <alignment horizontal="center" vertical="center"/>
    </xf>
    <xf numFmtId="0" fontId="21" fillId="4" borderId="30" xfId="3" applyFont="1" applyFill="1" applyBorder="1" applyAlignment="1">
      <alignment horizontal="left" vertical="center" wrapText="1"/>
    </xf>
    <xf numFmtId="164" fontId="21" fillId="4" borderId="30" xfId="3" applyNumberFormat="1" applyFont="1" applyFill="1" applyBorder="1" applyAlignment="1">
      <alignment horizontal="center" vertical="center" wrapText="1"/>
    </xf>
    <xf numFmtId="164" fontId="21" fillId="4" borderId="31" xfId="3" applyNumberFormat="1" applyFont="1" applyFill="1" applyBorder="1" applyAlignment="1">
      <alignment horizontal="center" vertical="center" wrapText="1"/>
    </xf>
    <xf numFmtId="164" fontId="21" fillId="4" borderId="32" xfId="2" applyNumberFormat="1" applyFont="1" applyFill="1" applyBorder="1" applyAlignment="1">
      <alignment horizontal="center" vertical="center"/>
    </xf>
    <xf numFmtId="164" fontId="21" fillId="4" borderId="31" xfId="2" applyNumberFormat="1" applyFont="1" applyFill="1" applyBorder="1" applyAlignment="1">
      <alignment horizontal="center" vertical="center"/>
    </xf>
    <xf numFmtId="164" fontId="25" fillId="4" borderId="31" xfId="0" applyNumberFormat="1" applyFont="1" applyFill="1" applyBorder="1" applyAlignment="1">
      <alignment horizontal="center" vertical="center"/>
    </xf>
    <xf numFmtId="0" fontId="21" fillId="4" borderId="13" xfId="3" applyFont="1" applyFill="1" applyBorder="1" applyAlignment="1">
      <alignment horizontal="left" vertical="center" wrapText="1"/>
    </xf>
    <xf numFmtId="164" fontId="21" fillId="4" borderId="13" xfId="3" applyNumberFormat="1" applyFont="1" applyFill="1" applyBorder="1" applyAlignment="1">
      <alignment horizontal="center" vertical="center" wrapText="1"/>
    </xf>
    <xf numFmtId="0" fontId="25" fillId="0" borderId="0" xfId="5" applyFont="1" applyAlignment="1">
      <alignment horizontal="left" vertical="center" wrapText="1"/>
    </xf>
    <xf numFmtId="164" fontId="25" fillId="0" borderId="0" xfId="5" applyNumberFormat="1" applyFont="1" applyAlignment="1">
      <alignment horizontal="center" vertical="center" wrapText="1"/>
    </xf>
    <xf numFmtId="164" fontId="25" fillId="0" borderId="0" xfId="2" applyNumberFormat="1" applyFont="1" applyAlignment="1">
      <alignment horizontal="center"/>
    </xf>
    <xf numFmtId="164" fontId="25" fillId="0" borderId="0" xfId="0" applyNumberFormat="1" applyFont="1" applyAlignment="1">
      <alignment horizontal="center"/>
    </xf>
    <xf numFmtId="10" fontId="13" fillId="0" borderId="0" xfId="0" applyNumberFormat="1" applyFont="1"/>
    <xf numFmtId="164" fontId="21" fillId="4" borderId="35" xfId="3" applyNumberFormat="1" applyFont="1" applyFill="1" applyBorder="1" applyAlignment="1">
      <alignment horizontal="center" vertical="center" wrapText="1"/>
    </xf>
    <xf numFmtId="164" fontId="21" fillId="4" borderId="35" xfId="2" applyNumberFormat="1" applyFont="1" applyFill="1" applyBorder="1" applyAlignment="1">
      <alignment horizontal="center" vertical="center"/>
    </xf>
    <xf numFmtId="0" fontId="21" fillId="4" borderId="31" xfId="3" applyFont="1" applyFill="1" applyBorder="1" applyAlignment="1">
      <alignment horizontal="left" vertical="center" wrapText="1"/>
    </xf>
    <xf numFmtId="164" fontId="21" fillId="4" borderId="30" xfId="2" applyNumberFormat="1" applyFont="1" applyFill="1" applyBorder="1" applyAlignment="1">
      <alignment horizontal="center" vertical="center"/>
    </xf>
    <xf numFmtId="164" fontId="21" fillId="4" borderId="13" xfId="2" applyNumberFormat="1" applyFont="1" applyFill="1" applyBorder="1" applyAlignment="1">
      <alignment horizontal="center" vertical="center"/>
    </xf>
    <xf numFmtId="0" fontId="21" fillId="0" borderId="35" xfId="3" applyFont="1" applyBorder="1" applyAlignment="1">
      <alignment horizontal="left" vertical="center" wrapText="1"/>
    </xf>
    <xf numFmtId="164" fontId="21" fillId="0" borderId="22" xfId="3" applyNumberFormat="1" applyFont="1" applyBorder="1" applyAlignment="1">
      <alignment horizontal="center" vertical="center" wrapText="1"/>
    </xf>
    <xf numFmtId="164" fontId="21" fillId="0" borderId="23" xfId="3" applyNumberFormat="1" applyFont="1" applyBorder="1" applyAlignment="1">
      <alignment horizontal="center" vertical="center" wrapText="1"/>
    </xf>
    <xf numFmtId="164" fontId="21" fillId="0" borderId="22" xfId="2" applyNumberFormat="1" applyFont="1" applyBorder="1" applyAlignment="1">
      <alignment horizontal="center" vertical="center"/>
    </xf>
    <xf numFmtId="164" fontId="21" fillId="0" borderId="36" xfId="2" applyNumberFormat="1" applyFont="1" applyBorder="1" applyAlignment="1">
      <alignment horizontal="center" vertical="center"/>
    </xf>
    <xf numFmtId="164" fontId="21" fillId="0" borderId="23" xfId="2" applyNumberFormat="1" applyFont="1" applyBorder="1" applyAlignment="1">
      <alignment horizontal="center" vertical="center"/>
    </xf>
    <xf numFmtId="164" fontId="25" fillId="0" borderId="22" xfId="2" applyNumberFormat="1" applyFont="1" applyBorder="1" applyAlignment="1">
      <alignment horizontal="center" vertical="center"/>
    </xf>
    <xf numFmtId="164" fontId="25" fillId="0" borderId="36" xfId="0" applyNumberFormat="1" applyFont="1" applyBorder="1" applyAlignment="1">
      <alignment horizontal="center" vertical="center"/>
    </xf>
    <xf numFmtId="0" fontId="21" fillId="0" borderId="30" xfId="3" applyFont="1" applyBorder="1" applyAlignment="1">
      <alignment horizontal="left" vertical="center" wrapText="1"/>
    </xf>
    <xf numFmtId="164" fontId="21" fillId="0" borderId="31" xfId="3" applyNumberFormat="1" applyFont="1" applyBorder="1" applyAlignment="1">
      <alignment horizontal="center" vertical="center" wrapText="1"/>
    </xf>
    <xf numFmtId="164" fontId="21" fillId="0" borderId="32" xfId="3" applyNumberFormat="1" applyFont="1" applyBorder="1" applyAlignment="1">
      <alignment horizontal="center" vertical="center" wrapText="1"/>
    </xf>
    <xf numFmtId="164" fontId="21" fillId="0" borderId="31" xfId="2" applyNumberFormat="1" applyFont="1" applyBorder="1" applyAlignment="1">
      <alignment horizontal="center" vertical="center"/>
    </xf>
    <xf numFmtId="164" fontId="21" fillId="0" borderId="33" xfId="2" applyNumberFormat="1" applyFont="1" applyBorder="1" applyAlignment="1">
      <alignment horizontal="center" vertical="center"/>
    </xf>
    <xf numFmtId="164" fontId="21" fillId="0" borderId="32" xfId="2" applyNumberFormat="1" applyFont="1" applyBorder="1" applyAlignment="1">
      <alignment horizontal="center" vertical="center"/>
    </xf>
    <xf numFmtId="164" fontId="25" fillId="0" borderId="31" xfId="2" applyNumberFormat="1" applyFont="1" applyBorder="1" applyAlignment="1">
      <alignment horizontal="center" vertical="center"/>
    </xf>
    <xf numFmtId="164" fontId="25" fillId="0" borderId="33" xfId="0" applyNumberFormat="1" applyFont="1" applyBorder="1" applyAlignment="1">
      <alignment horizontal="center" vertical="center"/>
    </xf>
    <xf numFmtId="0" fontId="21" fillId="0" borderId="13" xfId="3" applyFont="1" applyBorder="1" applyAlignment="1">
      <alignment horizontal="left" vertical="center" wrapText="1"/>
    </xf>
    <xf numFmtId="164" fontId="21" fillId="0" borderId="24" xfId="3" applyNumberFormat="1" applyFont="1" applyBorder="1" applyAlignment="1">
      <alignment horizontal="center" vertical="center" wrapText="1"/>
    </xf>
    <xf numFmtId="164" fontId="21" fillId="0" borderId="25" xfId="3" applyNumberFormat="1" applyFont="1" applyBorder="1" applyAlignment="1">
      <alignment horizontal="center" vertical="center" wrapText="1"/>
    </xf>
    <xf numFmtId="164" fontId="21" fillId="0" borderId="24" xfId="2" applyNumberFormat="1" applyFont="1" applyBorder="1" applyAlignment="1">
      <alignment horizontal="center" vertical="center"/>
    </xf>
    <xf numFmtId="164" fontId="21" fillId="0" borderId="34" xfId="2" applyNumberFormat="1" applyFont="1" applyBorder="1" applyAlignment="1">
      <alignment horizontal="center" vertical="center"/>
    </xf>
    <xf numFmtId="164" fontId="21" fillId="0" borderId="25" xfId="2" applyNumberFormat="1" applyFont="1" applyBorder="1" applyAlignment="1">
      <alignment horizontal="center" vertical="center"/>
    </xf>
    <xf numFmtId="164" fontId="25" fillId="0" borderId="24" xfId="2" applyNumberFormat="1" applyFont="1" applyBorder="1" applyAlignment="1">
      <alignment horizontal="center" vertical="center"/>
    </xf>
    <xf numFmtId="164" fontId="25" fillId="0" borderId="34" xfId="0" applyNumberFormat="1" applyFont="1" applyBorder="1" applyAlignment="1">
      <alignment horizontal="center" vertical="center"/>
    </xf>
    <xf numFmtId="0" fontId="29" fillId="0" borderId="0" xfId="3" applyFont="1" applyAlignment="1">
      <alignment horizontal="left" vertical="center"/>
    </xf>
    <xf numFmtId="164" fontId="25" fillId="0" borderId="0" xfId="0" applyNumberFormat="1" applyFont="1" applyAlignment="1">
      <alignment horizontal="center" vertical="center"/>
    </xf>
    <xf numFmtId="164" fontId="25" fillId="0" borderId="23" xfId="2" applyNumberFormat="1" applyFont="1" applyBorder="1" applyAlignment="1">
      <alignment horizontal="center" vertical="center"/>
    </xf>
    <xf numFmtId="164" fontId="25" fillId="0" borderId="22" xfId="0" applyNumberFormat="1" applyFont="1" applyBorder="1" applyAlignment="1">
      <alignment horizontal="center" vertical="center"/>
    </xf>
    <xf numFmtId="164" fontId="25" fillId="0" borderId="32" xfId="2" applyNumberFormat="1" applyFont="1" applyBorder="1" applyAlignment="1">
      <alignment horizontal="center" vertical="center"/>
    </xf>
    <xf numFmtId="164" fontId="25" fillId="0" borderId="31" xfId="0" applyNumberFormat="1" applyFont="1" applyBorder="1" applyAlignment="1">
      <alignment horizontal="center" vertical="center"/>
    </xf>
    <xf numFmtId="164" fontId="25" fillId="0" borderId="25" xfId="2" applyNumberFormat="1" applyFont="1" applyBorder="1" applyAlignment="1">
      <alignment horizontal="center" vertical="center"/>
    </xf>
    <xf numFmtId="164" fontId="25" fillId="0" borderId="24" xfId="0" applyNumberFormat="1" applyFont="1" applyBorder="1" applyAlignment="1">
      <alignment horizontal="center" vertical="center"/>
    </xf>
    <xf numFmtId="0" fontId="13" fillId="0" borderId="0" xfId="1" applyFont="1" applyAlignment="1">
      <alignment horizontal="left" vertical="center" wrapText="1"/>
    </xf>
    <xf numFmtId="0" fontId="18" fillId="0" borderId="0" xfId="1" applyFont="1" applyAlignment="1">
      <alignment horizontal="left" wrapText="1"/>
    </xf>
    <xf numFmtId="164" fontId="19" fillId="0" borderId="0" xfId="2" applyNumberFormat="1" applyFont="1" applyAlignment="1">
      <alignment horizontal="center" wrapText="1"/>
    </xf>
    <xf numFmtId="164" fontId="20" fillId="0" borderId="0" xfId="2" applyNumberFormat="1" applyFont="1" applyAlignment="1">
      <alignment horizontal="center" wrapText="1"/>
    </xf>
    <xf numFmtId="164" fontId="20" fillId="0" borderId="0" xfId="0" applyNumberFormat="1" applyFont="1" applyAlignment="1">
      <alignment horizontal="center" wrapText="1"/>
    </xf>
    <xf numFmtId="0" fontId="26" fillId="0" borderId="0" xfId="5" applyFont="1" applyAlignment="1">
      <alignment horizontal="left" vertical="center" wrapText="1"/>
    </xf>
    <xf numFmtId="164" fontId="26" fillId="0" borderId="0" xfId="5" applyNumberFormat="1" applyFont="1" applyAlignment="1">
      <alignment horizontal="center" vertical="center" wrapText="1"/>
    </xf>
    <xf numFmtId="164" fontId="21" fillId="0" borderId="0" xfId="2" applyNumberFormat="1" applyFont="1" applyAlignment="1">
      <alignment horizontal="center" vertical="center" wrapText="1"/>
    </xf>
    <xf numFmtId="0" fontId="21" fillId="0" borderId="0" xfId="2" applyFont="1" applyAlignment="1">
      <alignment horizontal="left" vertical="center" wrapText="1"/>
    </xf>
    <xf numFmtId="0" fontId="5" fillId="0" borderId="0" xfId="2" applyFont="1" applyAlignment="1">
      <alignment horizontal="left" vertical="center"/>
    </xf>
    <xf numFmtId="164" fontId="21" fillId="0" borderId="35" xfId="3" applyNumberFormat="1" applyFont="1" applyBorder="1" applyAlignment="1">
      <alignment horizontal="center" vertical="center" wrapText="1"/>
    </xf>
    <xf numFmtId="164" fontId="21" fillId="0" borderId="30" xfId="3" applyNumberFormat="1" applyFont="1" applyBorder="1" applyAlignment="1">
      <alignment horizontal="center" vertical="center" wrapText="1"/>
    </xf>
    <xf numFmtId="164" fontId="21" fillId="0" borderId="13" xfId="3" applyNumberFormat="1" applyFont="1" applyBorder="1" applyAlignment="1">
      <alignment horizontal="center" vertical="center" wrapText="1"/>
    </xf>
    <xf numFmtId="164" fontId="26" fillId="0" borderId="0" xfId="7" applyNumberFormat="1" applyFont="1" applyAlignment="1">
      <alignment horizontal="center" vertical="center"/>
    </xf>
    <xf numFmtId="164" fontId="15" fillId="0" borderId="0" xfId="5" applyNumberFormat="1" applyFont="1" applyAlignment="1">
      <alignment horizontal="right" vertical="top"/>
    </xf>
    <xf numFmtId="0" fontId="28" fillId="0" borderId="0" xfId="2" applyFont="1" applyAlignment="1">
      <alignment horizontal="left" vertical="center"/>
    </xf>
    <xf numFmtId="0" fontId="25" fillId="0" borderId="0" xfId="6" applyFont="1" applyAlignment="1">
      <alignment horizontal="left" vertical="center" wrapText="1"/>
    </xf>
    <xf numFmtId="164" fontId="25" fillId="0" borderId="0" xfId="6" applyNumberFormat="1" applyFont="1" applyAlignment="1">
      <alignment horizontal="center" vertical="center" wrapText="1"/>
    </xf>
    <xf numFmtId="0" fontId="30" fillId="0" borderId="0" xfId="6" applyFont="1" applyAlignment="1">
      <alignment horizontal="left" vertical="center"/>
    </xf>
    <xf numFmtId="9" fontId="21" fillId="0" borderId="0" xfId="2" applyNumberFormat="1" applyFont="1" applyAlignment="1">
      <alignment horizontal="center" vertical="center" wrapText="1"/>
    </xf>
    <xf numFmtId="9" fontId="21" fillId="0" borderId="0" xfId="2" applyNumberFormat="1" applyFont="1" applyAlignment="1">
      <alignment horizontal="center" vertical="center"/>
    </xf>
    <xf numFmtId="9" fontId="25" fillId="0" borderId="0" xfId="2" applyNumberFormat="1" applyFont="1" applyAlignment="1">
      <alignment horizontal="center" vertical="center"/>
    </xf>
    <xf numFmtId="9" fontId="25" fillId="0" borderId="0" xfId="0" applyNumberFormat="1" applyFont="1" applyAlignment="1">
      <alignment horizontal="center" vertical="center"/>
    </xf>
    <xf numFmtId="0" fontId="26" fillId="0" borderId="0" xfId="2" applyFont="1" applyAlignment="1">
      <alignment horizontal="left" vertical="center" wrapText="1"/>
    </xf>
    <xf numFmtId="164" fontId="26" fillId="0" borderId="0" xfId="2" applyNumberFormat="1" applyFont="1" applyAlignment="1">
      <alignment horizontal="center" vertical="center" wrapText="1"/>
    </xf>
    <xf numFmtId="0" fontId="21" fillId="0" borderId="0" xfId="8" applyFont="1" applyAlignment="1">
      <alignment horizontal="left" vertical="center" wrapText="1"/>
    </xf>
    <xf numFmtId="164" fontId="21" fillId="0" borderId="0" xfId="8" applyNumberFormat="1" applyFont="1" applyAlignment="1">
      <alignment horizontal="center" vertical="center" wrapText="1"/>
    </xf>
    <xf numFmtId="0" fontId="18" fillId="3" borderId="2" xfId="1" applyFont="1" applyFill="1" applyBorder="1" applyAlignment="1">
      <alignment horizontal="left" wrapText="1"/>
    </xf>
    <xf numFmtId="164" fontId="19" fillId="3" borderId="12" xfId="2" applyNumberFormat="1" applyFont="1" applyFill="1" applyBorder="1" applyAlignment="1">
      <alignment horizontal="center" wrapText="1"/>
    </xf>
    <xf numFmtId="164" fontId="19" fillId="3" borderId="2" xfId="2" applyNumberFormat="1" applyFont="1" applyFill="1" applyBorder="1" applyAlignment="1">
      <alignment horizontal="center" wrapText="1"/>
    </xf>
    <xf numFmtId="164" fontId="20" fillId="3" borderId="2" xfId="2" applyNumberFormat="1" applyFont="1" applyFill="1" applyBorder="1" applyAlignment="1">
      <alignment horizontal="center" wrapText="1"/>
    </xf>
    <xf numFmtId="164" fontId="20" fillId="3" borderId="12" xfId="0" applyNumberFormat="1" applyFont="1" applyFill="1" applyBorder="1" applyAlignment="1">
      <alignment horizontal="center" wrapText="1"/>
    </xf>
    <xf numFmtId="164" fontId="20" fillId="3" borderId="2" xfId="0" applyNumberFormat="1" applyFont="1" applyFill="1" applyBorder="1" applyAlignment="1">
      <alignment horizontal="center" wrapText="1"/>
    </xf>
    <xf numFmtId="164" fontId="20" fillId="3" borderId="3" xfId="0" applyNumberFormat="1" applyFont="1" applyFill="1" applyBorder="1" applyAlignment="1">
      <alignment horizontal="center" wrapText="1"/>
    </xf>
    <xf numFmtId="164" fontId="20" fillId="3" borderId="12" xfId="2" applyNumberFormat="1" applyFont="1" applyFill="1" applyBorder="1" applyAlignment="1">
      <alignment horizontal="center" wrapText="1"/>
    </xf>
    <xf numFmtId="0" fontId="18" fillId="3" borderId="1" xfId="1" applyFont="1" applyFill="1" applyBorder="1" applyAlignment="1">
      <alignment horizontal="left" wrapText="1"/>
    </xf>
    <xf numFmtId="164" fontId="25" fillId="4" borderId="27" xfId="2" applyNumberFormat="1" applyFont="1" applyFill="1" applyBorder="1" applyAlignment="1">
      <alignment horizontal="center" vertical="center"/>
    </xf>
    <xf numFmtId="164" fontId="25" fillId="4" borderId="31" xfId="2" applyNumberFormat="1" applyFont="1" applyFill="1" applyBorder="1" applyAlignment="1">
      <alignment horizontal="center" vertical="center"/>
    </xf>
    <xf numFmtId="9" fontId="21" fillId="0" borderId="20" xfId="2" applyNumberFormat="1" applyFont="1" applyBorder="1" applyAlignment="1">
      <alignment horizontal="center" vertical="center"/>
    </xf>
    <xf numFmtId="0" fontId="21" fillId="0" borderId="5" xfId="2" applyFont="1" applyBorder="1" applyAlignment="1">
      <alignment horizontal="left" vertical="center" wrapText="1"/>
    </xf>
    <xf numFmtId="0" fontId="21" fillId="0" borderId="31" xfId="2" applyFont="1" applyBorder="1" applyAlignment="1">
      <alignment horizontal="left" vertical="center" wrapText="1"/>
    </xf>
    <xf numFmtId="9" fontId="21" fillId="0" borderId="31" xfId="2" applyNumberFormat="1" applyFont="1" applyBorder="1" applyAlignment="1">
      <alignment horizontal="center" vertical="center" wrapText="1"/>
    </xf>
    <xf numFmtId="9" fontId="21" fillId="0" borderId="5" xfId="2" applyNumberFormat="1" applyFont="1" applyBorder="1" applyAlignment="1">
      <alignment horizontal="center" vertical="center" wrapText="1"/>
    </xf>
    <xf numFmtId="9" fontId="21" fillId="0" borderId="31" xfId="2" applyNumberFormat="1" applyFont="1" applyBorder="1" applyAlignment="1">
      <alignment horizontal="center" vertical="center"/>
    </xf>
    <xf numFmtId="9" fontId="21" fillId="0" borderId="5" xfId="2" applyNumberFormat="1" applyFont="1" applyBorder="1" applyAlignment="1">
      <alignment horizontal="center" vertical="center"/>
    </xf>
    <xf numFmtId="9" fontId="21" fillId="0" borderId="32" xfId="2" applyNumberFormat="1" applyFont="1" applyBorder="1" applyAlignment="1">
      <alignment horizontal="center" vertical="center"/>
    </xf>
    <xf numFmtId="9" fontId="25" fillId="0" borderId="31" xfId="2" applyNumberFormat="1" applyFont="1" applyBorder="1" applyAlignment="1">
      <alignment horizontal="center" vertical="center"/>
    </xf>
    <xf numFmtId="9" fontId="25" fillId="0" borderId="5" xfId="2" applyNumberFormat="1" applyFont="1" applyBorder="1" applyAlignment="1">
      <alignment horizontal="center" vertical="center"/>
    </xf>
    <xf numFmtId="164" fontId="15" fillId="0" borderId="31" xfId="0" applyNumberFormat="1" applyFont="1" applyBorder="1" applyAlignment="1">
      <alignment horizontal="center" wrapText="1"/>
    </xf>
    <xf numFmtId="9" fontId="25" fillId="0" borderId="31" xfId="0" applyNumberFormat="1" applyFont="1" applyBorder="1" applyAlignment="1">
      <alignment horizontal="center" vertical="center"/>
    </xf>
    <xf numFmtId="9" fontId="25" fillId="0" borderId="5" xfId="0" applyNumberFormat="1" applyFont="1" applyBorder="1" applyAlignment="1">
      <alignment horizontal="center" vertical="center"/>
    </xf>
    <xf numFmtId="0" fontId="25" fillId="0" borderId="31" xfId="1" applyFont="1" applyBorder="1" applyAlignment="1">
      <alignment horizontal="left" wrapText="1"/>
    </xf>
    <xf numFmtId="0" fontId="0" fillId="0" borderId="0" xfId="0" applyFont="1"/>
    <xf numFmtId="164" fontId="26" fillId="0" borderId="31" xfId="2" applyNumberFormat="1" applyFont="1" applyBorder="1" applyAlignment="1">
      <alignment horizontal="center" wrapText="1"/>
    </xf>
    <xf numFmtId="164" fontId="26" fillId="0" borderId="32" xfId="2" applyNumberFormat="1" applyFont="1" applyBorder="1" applyAlignment="1">
      <alignment horizontal="center" wrapText="1"/>
    </xf>
    <xf numFmtId="164" fontId="15" fillId="0" borderId="31" xfId="2" applyNumberFormat="1" applyFont="1" applyBorder="1" applyAlignment="1">
      <alignment horizontal="center" wrapText="1"/>
    </xf>
    <xf numFmtId="0" fontId="32" fillId="2" borderId="0" xfId="0" applyFont="1" applyFill="1"/>
    <xf numFmtId="0" fontId="33" fillId="2" borderId="0" xfId="0" applyFont="1" applyFill="1" applyAlignment="1">
      <alignment vertical="center"/>
    </xf>
    <xf numFmtId="0" fontId="32" fillId="0" borderId="0" xfId="0" applyFont="1"/>
    <xf numFmtId="0" fontId="34" fillId="0" borderId="0" xfId="0" applyFont="1"/>
    <xf numFmtId="0" fontId="8" fillId="0" borderId="0" xfId="0" applyFont="1"/>
    <xf numFmtId="0" fontId="35" fillId="0" borderId="0" xfId="0" applyFont="1" applyAlignment="1">
      <alignment horizontal="right"/>
    </xf>
    <xf numFmtId="0" fontId="36" fillId="0" borderId="0" xfId="0" applyFont="1" applyAlignment="1">
      <alignment vertical="top"/>
    </xf>
    <xf numFmtId="0" fontId="39" fillId="0" borderId="40" xfId="9" applyFont="1" applyBorder="1" applyAlignment="1">
      <alignment horizontal="center" vertical="center" wrapText="1"/>
    </xf>
    <xf numFmtId="0" fontId="39" fillId="0" borderId="41" xfId="9" applyFont="1" applyBorder="1" applyAlignment="1">
      <alignment horizontal="center" vertical="center" wrapText="1"/>
    </xf>
    <xf numFmtId="0" fontId="39" fillId="0" borderId="42" xfId="9" applyFont="1" applyBorder="1" applyAlignment="1">
      <alignment horizontal="center" vertical="center" wrapText="1"/>
    </xf>
    <xf numFmtId="0" fontId="40" fillId="0" borderId="0" xfId="4" applyFont="1" applyAlignment="1">
      <alignment horizontal="left" vertical="center" wrapText="1"/>
    </xf>
    <xf numFmtId="0" fontId="32" fillId="0" borderId="0" xfId="0" applyFont="1" applyAlignment="1">
      <alignment horizontal="right"/>
    </xf>
    <xf numFmtId="0" fontId="37" fillId="0" borderId="0" xfId="10" applyFont="1"/>
    <xf numFmtId="0" fontId="39" fillId="0" borderId="46" xfId="9" applyFont="1" applyBorder="1" applyAlignment="1">
      <alignment horizontal="center" vertical="center" wrapText="1"/>
    </xf>
    <xf numFmtId="0" fontId="36" fillId="0" borderId="0" xfId="0" applyFont="1"/>
    <xf numFmtId="0" fontId="41" fillId="0" borderId="0" xfId="0" applyFont="1" applyAlignment="1">
      <alignment horizontal="right"/>
    </xf>
    <xf numFmtId="0" fontId="35" fillId="0" borderId="0" xfId="0" applyFont="1"/>
    <xf numFmtId="0" fontId="45" fillId="0" borderId="0" xfId="0" applyFont="1"/>
    <xf numFmtId="0" fontId="46" fillId="0" borderId="0" xfId="0" applyFont="1"/>
    <xf numFmtId="0" fontId="34" fillId="0" borderId="0" xfId="0" applyFont="1" applyAlignment="1">
      <alignment vertical="top"/>
    </xf>
    <xf numFmtId="0" fontId="39" fillId="0" borderId="49" xfId="9" applyFont="1" applyBorder="1" applyAlignment="1">
      <alignment horizontal="center" vertical="center" wrapText="1"/>
    </xf>
    <xf numFmtId="0" fontId="39" fillId="0" borderId="60" xfId="9" applyFont="1" applyBorder="1" applyAlignment="1">
      <alignment horizontal="center" vertical="center" wrapText="1"/>
    </xf>
    <xf numFmtId="0" fontId="39" fillId="0" borderId="62" xfId="9" applyFont="1" applyBorder="1" applyAlignment="1">
      <alignment horizontal="center" vertical="center" wrapText="1"/>
    </xf>
    <xf numFmtId="0" fontId="39" fillId="0" borderId="48" xfId="9" applyFont="1" applyBorder="1" applyAlignment="1">
      <alignment horizontal="center" vertical="center" wrapText="1"/>
    </xf>
    <xf numFmtId="0" fontId="39" fillId="0" borderId="47" xfId="9" applyFont="1" applyBorder="1" applyAlignment="1">
      <alignment horizontal="center" vertical="center" wrapText="1"/>
    </xf>
    <xf numFmtId="0" fontId="44" fillId="0" borderId="0" xfId="0" applyFont="1"/>
    <xf numFmtId="0" fontId="24" fillId="0" borderId="0" xfId="0" applyFont="1" applyBorder="1"/>
    <xf numFmtId="0" fontId="0" fillId="0" borderId="0" xfId="0" applyBorder="1"/>
    <xf numFmtId="0" fontId="49" fillId="0" borderId="0" xfId="0" applyFont="1"/>
    <xf numFmtId="0" fontId="50" fillId="0" borderId="0" xfId="0" applyFont="1"/>
    <xf numFmtId="0" fontId="40" fillId="0" borderId="22" xfId="12" applyFont="1" applyBorder="1" applyAlignment="1">
      <alignment horizontal="left" vertical="center" wrapText="1"/>
    </xf>
    <xf numFmtId="165" fontId="40" fillId="0" borderId="54" xfId="12" applyNumberFormat="1" applyFont="1" applyBorder="1" applyAlignment="1">
      <alignment horizontal="center" vertical="center"/>
    </xf>
    <xf numFmtId="166" fontId="40" fillId="0" borderId="56" xfId="12" applyNumberFormat="1" applyFont="1" applyBorder="1" applyAlignment="1">
      <alignment horizontal="center" vertical="center"/>
    </xf>
    <xf numFmtId="0" fontId="40" fillId="0" borderId="31" xfId="12" applyFont="1" applyBorder="1" applyAlignment="1">
      <alignment horizontal="left" vertical="center" wrapText="1"/>
    </xf>
    <xf numFmtId="165" fontId="40" fillId="0" borderId="57" xfId="12" applyNumberFormat="1" applyFont="1" applyBorder="1" applyAlignment="1">
      <alignment horizontal="center" vertical="center"/>
    </xf>
    <xf numFmtId="166" fontId="40" fillId="0" borderId="59" xfId="12" applyNumberFormat="1" applyFont="1" applyBorder="1" applyAlignment="1">
      <alignment horizontal="center" vertical="center"/>
    </xf>
    <xf numFmtId="0" fontId="40" fillId="0" borderId="24" xfId="12" applyFont="1" applyBorder="1" applyAlignment="1">
      <alignment horizontal="left" vertical="center" wrapText="1"/>
    </xf>
    <xf numFmtId="165" fontId="40" fillId="0" borderId="40" xfId="12" applyNumberFormat="1" applyFont="1" applyBorder="1" applyAlignment="1">
      <alignment horizontal="center" vertical="center"/>
    </xf>
    <xf numFmtId="166" fontId="40" fillId="0" borderId="42" xfId="12" applyNumberFormat="1" applyFont="1" applyBorder="1" applyAlignment="1">
      <alignment horizontal="center" vertical="center"/>
    </xf>
    <xf numFmtId="0" fontId="47" fillId="0" borderId="0" xfId="12" applyFont="1" applyBorder="1" applyAlignment="1">
      <alignment horizontal="center" vertical="center" wrapText="1"/>
    </xf>
    <xf numFmtId="0" fontId="47" fillId="0" borderId="0" xfId="12" applyFont="1" applyBorder="1" applyAlignment="1">
      <alignment horizontal="left" vertical="center" wrapText="1"/>
    </xf>
    <xf numFmtId="165" fontId="40" fillId="0" borderId="0" xfId="12" applyNumberFormat="1" applyFont="1" applyBorder="1" applyAlignment="1">
      <alignment horizontal="center" vertical="center"/>
    </xf>
    <xf numFmtId="166" fontId="40" fillId="0" borderId="0" xfId="12" applyNumberFormat="1" applyFont="1" applyBorder="1" applyAlignment="1">
      <alignment horizontal="center" vertical="center"/>
    </xf>
    <xf numFmtId="0" fontId="47" fillId="0" borderId="0" xfId="12" applyFont="1" applyAlignment="1">
      <alignment horizontal="center" vertical="center" wrapText="1"/>
    </xf>
    <xf numFmtId="0" fontId="47" fillId="0" borderId="0" xfId="12" applyFont="1" applyAlignment="1">
      <alignment horizontal="left" vertical="center" wrapText="1"/>
    </xf>
    <xf numFmtId="165" fontId="40" fillId="0" borderId="0" xfId="12" applyNumberFormat="1" applyFont="1" applyAlignment="1">
      <alignment horizontal="center" vertical="center"/>
    </xf>
    <xf numFmtId="166" fontId="40" fillId="0" borderId="0" xfId="12" applyNumberFormat="1" applyFont="1" applyAlignment="1">
      <alignment horizontal="center" vertical="center"/>
    </xf>
    <xf numFmtId="0" fontId="35" fillId="0" borderId="0" xfId="0" applyFont="1" applyAlignment="1"/>
    <xf numFmtId="166" fontId="40" fillId="0" borderId="36" xfId="12" applyNumberFormat="1" applyFont="1" applyBorder="1" applyAlignment="1">
      <alignment horizontal="center" vertical="center"/>
    </xf>
    <xf numFmtId="166" fontId="40" fillId="0" borderId="33" xfId="12" applyNumberFormat="1" applyFont="1" applyBorder="1" applyAlignment="1">
      <alignment horizontal="center" vertical="center"/>
    </xf>
    <xf numFmtId="166" fontId="40" fillId="0" borderId="6" xfId="12" applyNumberFormat="1" applyFont="1" applyBorder="1" applyAlignment="1">
      <alignment horizontal="center" vertical="center"/>
    </xf>
    <xf numFmtId="165" fontId="40" fillId="0" borderId="53" xfId="12" applyNumberFormat="1" applyFont="1" applyBorder="1" applyAlignment="1">
      <alignment horizontal="center" vertical="center"/>
    </xf>
    <xf numFmtId="166" fontId="40" fillId="0" borderId="8" xfId="12" applyNumberFormat="1" applyFont="1" applyBorder="1" applyAlignment="1">
      <alignment horizontal="center" vertical="center"/>
    </xf>
    <xf numFmtId="165" fontId="40" fillId="0" borderId="14" xfId="12" applyNumberFormat="1" applyFont="1" applyBorder="1" applyAlignment="1">
      <alignment horizontal="center" vertical="center"/>
    </xf>
    <xf numFmtId="166" fontId="40" fillId="0" borderId="52" xfId="12" applyNumberFormat="1" applyFont="1" applyBorder="1" applyAlignment="1">
      <alignment horizontal="center" vertical="center"/>
    </xf>
    <xf numFmtId="165" fontId="40" fillId="0" borderId="50" xfId="12" applyNumberFormat="1" applyFont="1" applyBorder="1" applyAlignment="1">
      <alignment horizontal="center" vertical="center"/>
    </xf>
    <xf numFmtId="165" fontId="40" fillId="0" borderId="30" xfId="12" applyNumberFormat="1" applyFont="1" applyBorder="1" applyAlignment="1">
      <alignment horizontal="center" vertical="center"/>
    </xf>
    <xf numFmtId="166" fontId="40" fillId="0" borderId="58" xfId="12" applyNumberFormat="1" applyFont="1" applyBorder="1" applyAlignment="1">
      <alignment horizontal="center" vertical="center"/>
    </xf>
    <xf numFmtId="165" fontId="40" fillId="0" borderId="38" xfId="12" applyNumberFormat="1" applyFont="1" applyBorder="1" applyAlignment="1">
      <alignment horizontal="center" vertical="center"/>
    </xf>
    <xf numFmtId="165" fontId="40" fillId="0" borderId="4" xfId="12" applyNumberFormat="1" applyFont="1" applyBorder="1" applyAlignment="1">
      <alignment horizontal="center" vertical="center"/>
    </xf>
    <xf numFmtId="166" fontId="40" fillId="0" borderId="41" xfId="12" applyNumberFormat="1" applyFont="1" applyBorder="1" applyAlignment="1">
      <alignment horizontal="center" vertical="center"/>
    </xf>
    <xf numFmtId="165" fontId="40" fillId="0" borderId="46" xfId="12" applyNumberFormat="1" applyFont="1" applyBorder="1" applyAlignment="1">
      <alignment horizontal="center" vertical="center"/>
    </xf>
    <xf numFmtId="0" fontId="51" fillId="0" borderId="0" xfId="12" applyFont="1" applyBorder="1" applyAlignment="1">
      <alignment horizontal="center" vertical="center" wrapText="1"/>
    </xf>
    <xf numFmtId="166" fontId="40" fillId="0" borderId="10" xfId="12" applyNumberFormat="1" applyFont="1" applyBorder="1" applyAlignment="1">
      <alignment horizontal="center" vertical="center"/>
    </xf>
    <xf numFmtId="166" fontId="40" fillId="0" borderId="55" xfId="12" applyNumberFormat="1" applyFont="1" applyBorder="1" applyAlignment="1">
      <alignment horizontal="center" vertical="center"/>
    </xf>
    <xf numFmtId="166" fontId="40" fillId="0" borderId="51" xfId="12" applyNumberFormat="1" applyFont="1" applyBorder="1" applyAlignment="1">
      <alignment horizontal="center" vertical="center"/>
    </xf>
    <xf numFmtId="0" fontId="32" fillId="0" borderId="0" xfId="0" applyFont="1" applyBorder="1"/>
    <xf numFmtId="165" fontId="40" fillId="0" borderId="39" xfId="12" applyNumberFormat="1" applyFont="1" applyBorder="1" applyAlignment="1">
      <alignment horizontal="center" vertical="center"/>
    </xf>
    <xf numFmtId="0" fontId="48" fillId="0" borderId="0" xfId="0" applyFont="1" applyAlignment="1">
      <alignment vertical="top"/>
    </xf>
    <xf numFmtId="0" fontId="51" fillId="0" borderId="0" xfId="12" applyFont="1" applyAlignment="1">
      <alignment horizontal="center" vertical="center" wrapText="1"/>
    </xf>
    <xf numFmtId="0" fontId="47" fillId="0" borderId="0" xfId="12" applyFont="1" applyAlignment="1">
      <alignment horizontal="center" vertical="center"/>
    </xf>
    <xf numFmtId="0" fontId="42" fillId="0" borderId="0" xfId="12" applyFont="1" applyAlignment="1">
      <alignment horizontal="left" vertical="center"/>
    </xf>
    <xf numFmtId="0" fontId="39" fillId="0" borderId="4" xfId="9" applyFont="1" applyBorder="1" applyAlignment="1">
      <alignment horizontal="center" vertical="center" wrapText="1"/>
    </xf>
    <xf numFmtId="0" fontId="39" fillId="0" borderId="6" xfId="9" applyFont="1" applyBorder="1" applyAlignment="1">
      <alignment horizontal="center" vertical="center" wrapText="1"/>
    </xf>
    <xf numFmtId="0" fontId="39" fillId="0" borderId="20" xfId="9" applyFont="1" applyBorder="1" applyAlignment="1">
      <alignment horizontal="center" vertical="center" wrapText="1"/>
    </xf>
    <xf numFmtId="0" fontId="40" fillId="0" borderId="35" xfId="12" applyFont="1" applyBorder="1" applyAlignment="1">
      <alignment horizontal="left" vertical="center" wrapText="1"/>
    </xf>
    <xf numFmtId="0" fontId="40" fillId="0" borderId="30" xfId="12" applyFont="1" applyBorder="1" applyAlignment="1">
      <alignment horizontal="left" vertical="center" wrapText="1"/>
    </xf>
    <xf numFmtId="0" fontId="40" fillId="0" borderId="4" xfId="12" applyFont="1" applyBorder="1" applyAlignment="1">
      <alignment horizontal="left" vertical="center" wrapText="1"/>
    </xf>
    <xf numFmtId="0" fontId="40" fillId="0" borderId="32" xfId="12" applyFont="1" applyBorder="1" applyAlignment="1">
      <alignment horizontal="left" vertical="center" wrapText="1"/>
    </xf>
    <xf numFmtId="0" fontId="40" fillId="0" borderId="7" xfId="12" applyFont="1" applyBorder="1" applyAlignment="1">
      <alignment horizontal="left" vertical="center" wrapText="1"/>
    </xf>
    <xf numFmtId="0" fontId="40" fillId="0" borderId="5" xfId="12" applyFont="1" applyBorder="1" applyAlignment="1">
      <alignment horizontal="left" vertical="center" wrapText="1"/>
    </xf>
    <xf numFmtId="0" fontId="40" fillId="0" borderId="13" xfId="12" applyFont="1" applyBorder="1" applyAlignment="1">
      <alignment horizontal="left" vertical="center" wrapText="1"/>
    </xf>
    <xf numFmtId="0" fontId="40" fillId="0" borderId="31" xfId="12" applyFont="1" applyBorder="1" applyAlignment="1">
      <alignment horizontal="left" wrapText="1"/>
    </xf>
    <xf numFmtId="0" fontId="38" fillId="0" borderId="22" xfId="12" applyFont="1" applyBorder="1" applyAlignment="1">
      <alignment horizontal="center" vertical="center" wrapText="1"/>
    </xf>
    <xf numFmtId="0" fontId="38" fillId="0" borderId="5" xfId="12" applyFont="1" applyBorder="1" applyAlignment="1">
      <alignment horizontal="center" vertical="center" wrapText="1"/>
    </xf>
    <xf numFmtId="0" fontId="40" fillId="0" borderId="36" xfId="12" applyFont="1" applyBorder="1" applyAlignment="1">
      <alignment horizontal="left" vertical="center" wrapText="1"/>
    </xf>
    <xf numFmtId="0" fontId="40" fillId="0" borderId="33" xfId="12" applyFont="1" applyBorder="1" applyAlignment="1">
      <alignment horizontal="left" vertical="center" wrapText="1"/>
    </xf>
    <xf numFmtId="0" fontId="40" fillId="0" borderId="22" xfId="12" applyFont="1" applyBorder="1" applyAlignment="1">
      <alignment horizontal="left" wrapText="1"/>
    </xf>
    <xf numFmtId="0" fontId="32" fillId="0" borderId="31" xfId="0" applyFont="1" applyBorder="1" applyAlignment="1">
      <alignment horizontal="left" wrapText="1"/>
    </xf>
    <xf numFmtId="0" fontId="32" fillId="0" borderId="57" xfId="0" applyFont="1" applyBorder="1" applyAlignment="1">
      <alignment horizontal="center" vertical="center"/>
    </xf>
    <xf numFmtId="0" fontId="32" fillId="0" borderId="59" xfId="0" applyFont="1" applyBorder="1" applyAlignment="1">
      <alignment horizontal="center" vertical="center"/>
    </xf>
    <xf numFmtId="0" fontId="32" fillId="0" borderId="24" xfId="0" applyFont="1" applyBorder="1" applyAlignment="1">
      <alignment horizontal="left" wrapText="1"/>
    </xf>
    <xf numFmtId="0" fontId="32" fillId="0" borderId="40" xfId="0" applyFont="1" applyBorder="1" applyAlignment="1">
      <alignment horizontal="center" vertical="center"/>
    </xf>
    <xf numFmtId="0" fontId="32" fillId="0" borderId="42" xfId="0" applyFont="1" applyBorder="1" applyAlignment="1">
      <alignment horizontal="center" vertical="center"/>
    </xf>
    <xf numFmtId="0" fontId="40" fillId="0" borderId="34" xfId="12" applyFont="1" applyBorder="1" applyAlignment="1">
      <alignment horizontal="left" vertical="center" wrapText="1"/>
    </xf>
    <xf numFmtId="0" fontId="38" fillId="0" borderId="31" xfId="12" applyFont="1" applyBorder="1" applyAlignment="1">
      <alignment horizontal="center" vertical="center" wrapText="1"/>
    </xf>
    <xf numFmtId="0" fontId="41" fillId="0" borderId="0" xfId="0" applyFont="1"/>
    <xf numFmtId="0" fontId="43" fillId="0" borderId="0" xfId="0" applyFont="1"/>
    <xf numFmtId="2" fontId="41" fillId="0" borderId="0" xfId="0" applyNumberFormat="1" applyFont="1"/>
    <xf numFmtId="165" fontId="37" fillId="0" borderId="0" xfId="12" applyNumberFormat="1" applyFont="1" applyAlignment="1">
      <alignment horizontal="center" vertical="center"/>
    </xf>
    <xf numFmtId="166" fontId="37" fillId="0" borderId="0" xfId="12" applyNumberFormat="1" applyFont="1" applyAlignment="1">
      <alignment horizontal="center" vertical="center"/>
    </xf>
    <xf numFmtId="0" fontId="40" fillId="0" borderId="37" xfId="12" applyFont="1" applyBorder="1" applyAlignment="1">
      <alignment horizontal="left" vertical="center" wrapText="1"/>
    </xf>
    <xf numFmtId="0" fontId="40" fillId="0" borderId="20" xfId="12" applyFont="1" applyBorder="1" applyAlignment="1">
      <alignment horizontal="left" vertical="center" wrapText="1"/>
    </xf>
    <xf numFmtId="167" fontId="8" fillId="0" borderId="0" xfId="0" applyNumberFormat="1" applyFont="1"/>
    <xf numFmtId="2" fontId="0" fillId="0" borderId="0" xfId="0" applyNumberFormat="1"/>
    <xf numFmtId="168" fontId="8" fillId="0" borderId="0" xfId="0" applyNumberFormat="1" applyFont="1"/>
    <xf numFmtId="2" fontId="8" fillId="0" borderId="0" xfId="0" applyNumberFormat="1" applyFont="1"/>
    <xf numFmtId="164" fontId="21" fillId="0" borderId="0" xfId="2" applyNumberFormat="1" applyFont="1" applyBorder="1" applyAlignment="1">
      <alignment horizontal="center" vertical="center"/>
    </xf>
    <xf numFmtId="164" fontId="54" fillId="0" borderId="0" xfId="0" applyNumberFormat="1" applyFont="1"/>
    <xf numFmtId="0" fontId="0" fillId="0" borderId="2" xfId="0" applyNumberFormat="1" applyBorder="1" applyAlignment="1">
      <alignment horizontal="center" vertical="center"/>
    </xf>
    <xf numFmtId="0" fontId="55" fillId="2" borderId="0" xfId="0" applyFont="1" applyFill="1"/>
    <xf numFmtId="0" fontId="56" fillId="0" borderId="0" xfId="0" applyFont="1"/>
    <xf numFmtId="0" fontId="0" fillId="0" borderId="14" xfId="0" applyBorder="1"/>
    <xf numFmtId="0" fontId="0" fillId="0" borderId="8" xfId="0" applyBorder="1"/>
    <xf numFmtId="0" fontId="0" fillId="0" borderId="4" xfId="0" applyBorder="1"/>
    <xf numFmtId="0" fontId="0" fillId="0" borderId="6" xfId="0" applyBorder="1"/>
    <xf numFmtId="0" fontId="5" fillId="0" borderId="63" xfId="0" applyFont="1" applyBorder="1" applyAlignment="1">
      <alignment horizontal="center"/>
    </xf>
    <xf numFmtId="0" fontId="5" fillId="0" borderId="64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65" xfId="0" applyFont="1" applyBorder="1" applyAlignment="1">
      <alignment horizontal="center"/>
    </xf>
    <xf numFmtId="0" fontId="57" fillId="0" borderId="2" xfId="0" applyFont="1" applyBorder="1" applyAlignment="1">
      <alignment horizontal="center" vertical="center"/>
    </xf>
    <xf numFmtId="0" fontId="58" fillId="0" borderId="6" xfId="0" applyFont="1" applyBorder="1" applyAlignment="1">
      <alignment wrapText="1"/>
    </xf>
    <xf numFmtId="0" fontId="59" fillId="0" borderId="63" xfId="0" applyFont="1" applyBorder="1" applyAlignment="1">
      <alignment horizontal="center" vertical="center"/>
    </xf>
    <xf numFmtId="0" fontId="59" fillId="0" borderId="64" xfId="0" applyFont="1" applyBorder="1" applyAlignment="1">
      <alignment horizontal="center" vertical="center"/>
    </xf>
    <xf numFmtId="0" fontId="59" fillId="0" borderId="6" xfId="0" applyFont="1" applyBorder="1" applyAlignment="1">
      <alignment horizontal="center" vertical="center"/>
    </xf>
    <xf numFmtId="0" fontId="59" fillId="0" borderId="65" xfId="0" applyFont="1" applyBorder="1" applyAlignment="1">
      <alignment horizontal="center" vertical="center"/>
    </xf>
    <xf numFmtId="0" fontId="60" fillId="0" borderId="0" xfId="0" applyFont="1"/>
    <xf numFmtId="0" fontId="61" fillId="0" borderId="0" xfId="0" applyFont="1"/>
    <xf numFmtId="0" fontId="0" fillId="0" borderId="21" xfId="0" applyBorder="1"/>
    <xf numFmtId="0" fontId="0" fillId="0" borderId="10" xfId="0" applyBorder="1"/>
    <xf numFmtId="0" fontId="4" fillId="0" borderId="63" xfId="0" applyFont="1" applyBorder="1" applyAlignment="1">
      <alignment horizontal="center"/>
    </xf>
    <xf numFmtId="0" fontId="4" fillId="0" borderId="64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65" xfId="0" applyFont="1" applyBorder="1" applyAlignment="1">
      <alignment horizontal="center"/>
    </xf>
    <xf numFmtId="0" fontId="59" fillId="0" borderId="50" xfId="0" applyFont="1" applyBorder="1" applyAlignment="1">
      <alignment horizontal="center" vertical="center"/>
    </xf>
    <xf numFmtId="2" fontId="59" fillId="0" borderId="61" xfId="0" applyNumberFormat="1" applyFont="1" applyBorder="1" applyAlignment="1">
      <alignment horizontal="center" vertical="center"/>
    </xf>
    <xf numFmtId="2" fontId="59" fillId="0" borderId="51" xfId="0" applyNumberFormat="1" applyFont="1" applyBorder="1" applyAlignment="1">
      <alignment horizontal="center" vertical="center"/>
    </xf>
    <xf numFmtId="0" fontId="59" fillId="0" borderId="38" xfId="0" applyFont="1" applyBorder="1" applyAlignment="1">
      <alignment horizontal="center" vertical="center"/>
    </xf>
    <xf numFmtId="2" fontId="59" fillId="0" borderId="66" xfId="0" applyNumberFormat="1" applyFont="1" applyBorder="1" applyAlignment="1">
      <alignment horizontal="center" vertical="center"/>
    </xf>
    <xf numFmtId="2" fontId="59" fillId="0" borderId="59" xfId="0" applyNumberFormat="1" applyFont="1" applyBorder="1" applyAlignment="1">
      <alignment horizontal="center" vertical="center"/>
    </xf>
    <xf numFmtId="0" fontId="59" fillId="0" borderId="46" xfId="0" applyFont="1" applyBorder="1" applyAlignment="1">
      <alignment horizontal="center" vertical="center"/>
    </xf>
    <xf numFmtId="2" fontId="59" fillId="0" borderId="62" xfId="0" applyNumberFormat="1" applyFont="1" applyBorder="1" applyAlignment="1">
      <alignment horizontal="center" vertical="center"/>
    </xf>
    <xf numFmtId="2" fontId="59" fillId="0" borderId="42" xfId="0" applyNumberFormat="1" applyFont="1" applyBorder="1" applyAlignment="1">
      <alignment horizontal="center" vertical="center"/>
    </xf>
    <xf numFmtId="2" fontId="59" fillId="0" borderId="65" xfId="0" applyNumberFormat="1" applyFont="1" applyBorder="1" applyAlignment="1">
      <alignment horizontal="center" vertical="center"/>
    </xf>
    <xf numFmtId="2" fontId="59" fillId="0" borderId="6" xfId="0" applyNumberFormat="1" applyFont="1" applyBorder="1" applyAlignment="1">
      <alignment horizontal="center" vertical="center"/>
    </xf>
    <xf numFmtId="0" fontId="60" fillId="0" borderId="0" xfId="0" applyFont="1" applyAlignment="1">
      <alignment horizontal="left"/>
    </xf>
    <xf numFmtId="0" fontId="58" fillId="0" borderId="0" xfId="0" applyFont="1" applyAlignment="1">
      <alignment wrapText="1"/>
    </xf>
    <xf numFmtId="0" fontId="59" fillId="0" borderId="0" xfId="0" applyFont="1" applyAlignment="1">
      <alignment horizontal="center" vertical="center"/>
    </xf>
    <xf numFmtId="0" fontId="63" fillId="0" borderId="0" xfId="12" applyFont="1" applyAlignment="1">
      <alignment horizontal="left" vertical="center"/>
    </xf>
    <xf numFmtId="0" fontId="61" fillId="0" borderId="0" xfId="0" applyFont="1" applyAlignment="1">
      <alignment horizontal="left" vertical="center"/>
    </xf>
    <xf numFmtId="2" fontId="59" fillId="0" borderId="0" xfId="0" applyNumberFormat="1" applyFont="1" applyAlignment="1">
      <alignment horizontal="center" vertical="center"/>
    </xf>
    <xf numFmtId="0" fontId="57" fillId="0" borderId="0" xfId="0" applyFont="1" applyAlignment="1">
      <alignment horizontal="center" vertical="center"/>
    </xf>
    <xf numFmtId="0" fontId="59" fillId="0" borderId="61" xfId="0" applyFont="1" applyBorder="1" applyAlignment="1">
      <alignment horizontal="center" vertical="center"/>
    </xf>
    <xf numFmtId="0" fontId="59" fillId="0" borderId="51" xfId="0" applyFont="1" applyBorder="1" applyAlignment="1">
      <alignment horizontal="center" vertical="center"/>
    </xf>
    <xf numFmtId="0" fontId="59" fillId="0" borderId="14" xfId="0" applyFont="1" applyBorder="1" applyAlignment="1">
      <alignment wrapText="1"/>
    </xf>
    <xf numFmtId="0" fontId="0" fillId="0" borderId="8" xfId="0" applyBorder="1" applyAlignment="1">
      <alignment wrapText="1"/>
    </xf>
    <xf numFmtId="0" fontId="0" fillId="0" borderId="6" xfId="0" applyBorder="1" applyAlignment="1">
      <alignment wrapText="1"/>
    </xf>
    <xf numFmtId="0" fontId="59" fillId="0" borderId="66" xfId="0" applyFont="1" applyBorder="1" applyAlignment="1">
      <alignment horizontal="center" vertical="center"/>
    </xf>
    <xf numFmtId="0" fontId="59" fillId="0" borderId="59" xfId="0" applyFont="1" applyBorder="1" applyAlignment="1">
      <alignment horizontal="center" vertical="center"/>
    </xf>
    <xf numFmtId="0" fontId="59" fillId="0" borderId="62" xfId="0" applyFont="1" applyBorder="1" applyAlignment="1">
      <alignment horizontal="center" vertical="center"/>
    </xf>
    <xf numFmtId="0" fontId="59" fillId="0" borderId="42" xfId="0" applyFont="1" applyBorder="1" applyAlignment="1">
      <alignment horizontal="center" vertical="center"/>
    </xf>
    <xf numFmtId="9" fontId="0" fillId="0" borderId="0" xfId="0" applyNumberFormat="1"/>
    <xf numFmtId="0" fontId="59" fillId="0" borderId="0" xfId="0" applyFont="1" applyAlignment="1"/>
    <xf numFmtId="0" fontId="59" fillId="0" borderId="50" xfId="0" applyNumberFormat="1" applyFont="1" applyBorder="1" applyAlignment="1">
      <alignment horizontal="center" vertical="center"/>
    </xf>
    <xf numFmtId="0" fontId="59" fillId="0" borderId="61" xfId="0" applyNumberFormat="1" applyFont="1" applyBorder="1" applyAlignment="1">
      <alignment horizontal="center" vertical="center"/>
    </xf>
    <xf numFmtId="0" fontId="59" fillId="0" borderId="51" xfId="0" applyNumberFormat="1" applyFont="1" applyBorder="1" applyAlignment="1">
      <alignment horizontal="center" vertical="center"/>
    </xf>
    <xf numFmtId="0" fontId="59" fillId="0" borderId="38" xfId="0" applyNumberFormat="1" applyFont="1" applyBorder="1" applyAlignment="1">
      <alignment horizontal="center" vertical="center"/>
    </xf>
    <xf numFmtId="0" fontId="59" fillId="0" borderId="66" xfId="0" applyNumberFormat="1" applyFont="1" applyBorder="1" applyAlignment="1">
      <alignment horizontal="center" vertical="center"/>
    </xf>
    <xf numFmtId="0" fontId="59" fillId="0" borderId="59" xfId="0" applyNumberFormat="1" applyFont="1" applyBorder="1" applyAlignment="1">
      <alignment horizontal="center" vertical="center"/>
    </xf>
    <xf numFmtId="0" fontId="59" fillId="0" borderId="46" xfId="0" applyNumberFormat="1" applyFont="1" applyBorder="1" applyAlignment="1">
      <alignment horizontal="center" vertical="center"/>
    </xf>
    <xf numFmtId="0" fontId="59" fillId="0" borderId="62" xfId="0" applyNumberFormat="1" applyFont="1" applyBorder="1" applyAlignment="1">
      <alignment horizontal="center" vertical="center"/>
    </xf>
    <xf numFmtId="0" fontId="59" fillId="0" borderId="42" xfId="0" applyNumberFormat="1" applyFont="1" applyBorder="1" applyAlignment="1">
      <alignment horizontal="center" vertical="center"/>
    </xf>
    <xf numFmtId="0" fontId="0" fillId="6" borderId="0" xfId="0" applyFill="1"/>
    <xf numFmtId="9" fontId="0" fillId="0" borderId="0" xfId="13" applyFont="1"/>
    <xf numFmtId="0" fontId="65" fillId="2" borderId="0" xfId="0" applyFont="1" applyFill="1" applyAlignment="1">
      <alignment horizontal="left" vertical="center"/>
    </xf>
    <xf numFmtId="0" fontId="0" fillId="7" borderId="0" xfId="0" applyFill="1" applyAlignment="1">
      <alignment wrapText="1"/>
    </xf>
    <xf numFmtId="9" fontId="0" fillId="7" borderId="0" xfId="13" applyFont="1" applyFill="1"/>
    <xf numFmtId="0" fontId="0" fillId="7" borderId="0" xfId="0" applyFill="1"/>
    <xf numFmtId="0" fontId="0" fillId="8" borderId="0" xfId="0" applyFill="1" applyAlignment="1">
      <alignment wrapText="1"/>
    </xf>
    <xf numFmtId="9" fontId="0" fillId="8" borderId="0" xfId="13" applyFont="1" applyFill="1"/>
    <xf numFmtId="0" fontId="0" fillId="8" borderId="0" xfId="0" applyFill="1"/>
    <xf numFmtId="0" fontId="0" fillId="9" borderId="0" xfId="0" applyFill="1" applyAlignment="1">
      <alignment wrapText="1"/>
    </xf>
    <xf numFmtId="9" fontId="0" fillId="9" borderId="0" xfId="13" applyFont="1" applyFill="1"/>
    <xf numFmtId="0" fontId="0" fillId="9" borderId="0" xfId="0" applyFill="1"/>
    <xf numFmtId="0" fontId="0" fillId="6" borderId="0" xfId="0" applyFill="1" applyAlignment="1">
      <alignment wrapText="1"/>
    </xf>
    <xf numFmtId="9" fontId="0" fillId="6" borderId="0" xfId="13" applyFont="1" applyFill="1"/>
    <xf numFmtId="0" fontId="0" fillId="10" borderId="0" xfId="0" applyFill="1" applyAlignment="1">
      <alignment wrapText="1"/>
    </xf>
    <xf numFmtId="9" fontId="0" fillId="10" borderId="0" xfId="13" applyFont="1" applyFill="1"/>
    <xf numFmtId="0" fontId="0" fillId="10" borderId="0" xfId="0" applyFill="1"/>
    <xf numFmtId="0" fontId="0" fillId="11" borderId="0" xfId="0" applyFill="1" applyAlignment="1">
      <alignment wrapText="1"/>
    </xf>
    <xf numFmtId="9" fontId="0" fillId="11" borderId="0" xfId="13" applyFont="1" applyFill="1"/>
    <xf numFmtId="0" fontId="0" fillId="11" borderId="0" xfId="0" applyFill="1"/>
    <xf numFmtId="0" fontId="0" fillId="12" borderId="0" xfId="0" applyFill="1" applyAlignment="1">
      <alignment wrapText="1"/>
    </xf>
    <xf numFmtId="9" fontId="0" fillId="12" borderId="0" xfId="13" applyFont="1" applyFill="1"/>
    <xf numFmtId="0" fontId="0" fillId="12" borderId="0" xfId="0" applyFill="1"/>
    <xf numFmtId="0" fontId="0" fillId="13" borderId="0" xfId="0" applyFill="1" applyAlignment="1">
      <alignment wrapText="1"/>
    </xf>
    <xf numFmtId="9" fontId="0" fillId="13" borderId="0" xfId="13" applyFont="1" applyFill="1"/>
    <xf numFmtId="0" fontId="0" fillId="13" borderId="0" xfId="0" applyFill="1"/>
    <xf numFmtId="0" fontId="0" fillId="14" borderId="0" xfId="0" applyFill="1" applyAlignment="1">
      <alignment wrapText="1"/>
    </xf>
    <xf numFmtId="9" fontId="0" fillId="14" borderId="0" xfId="13" applyFont="1" applyFill="1"/>
    <xf numFmtId="0" fontId="0" fillId="14" borderId="0" xfId="0" applyFill="1"/>
    <xf numFmtId="166" fontId="40" fillId="0" borderId="67" xfId="12" applyNumberFormat="1" applyFont="1" applyBorder="1" applyAlignment="1">
      <alignment horizontal="center" vertical="center"/>
    </xf>
    <xf numFmtId="165" fontId="40" fillId="0" borderId="63" xfId="12" applyNumberFormat="1" applyFont="1" applyBorder="1" applyAlignment="1">
      <alignment horizontal="center" vertical="center"/>
    </xf>
    <xf numFmtId="0" fontId="0" fillId="0" borderId="37" xfId="0" applyBorder="1"/>
    <xf numFmtId="0" fontId="59" fillId="0" borderId="57" xfId="0" applyFont="1" applyBorder="1" applyAlignment="1">
      <alignment horizontal="center" vertical="center"/>
    </xf>
    <xf numFmtId="0" fontId="59" fillId="0" borderId="40" xfId="0" applyFont="1" applyBorder="1" applyAlignment="1">
      <alignment horizontal="center" vertical="center"/>
    </xf>
    <xf numFmtId="0" fontId="60" fillId="0" borderId="0" xfId="0" applyFont="1" applyAlignment="1"/>
    <xf numFmtId="0" fontId="0" fillId="0" borderId="0" xfId="0" applyAlignment="1"/>
    <xf numFmtId="0" fontId="59" fillId="0" borderId="54" xfId="0" applyFont="1" applyBorder="1" applyAlignment="1">
      <alignment horizontal="center" vertical="center"/>
    </xf>
    <xf numFmtId="2" fontId="59" fillId="0" borderId="68" xfId="0" applyNumberFormat="1" applyFont="1" applyBorder="1" applyAlignment="1">
      <alignment horizontal="center" vertical="center"/>
    </xf>
    <xf numFmtId="2" fontId="59" fillId="0" borderId="56" xfId="0" applyNumberFormat="1" applyFont="1" applyBorder="1" applyAlignment="1">
      <alignment horizontal="center" vertical="center"/>
    </xf>
    <xf numFmtId="0" fontId="0" fillId="0" borderId="20" xfId="0" applyBorder="1"/>
    <xf numFmtId="0" fontId="59" fillId="0" borderId="49" xfId="0" applyFont="1" applyBorder="1" applyAlignment="1">
      <alignment horizontal="center" vertical="center"/>
    </xf>
    <xf numFmtId="0" fontId="59" fillId="0" borderId="69" xfId="0" applyFont="1" applyBorder="1" applyAlignment="1">
      <alignment horizontal="center" vertical="center"/>
    </xf>
    <xf numFmtId="0" fontId="59" fillId="0" borderId="48" xfId="0" applyFont="1" applyBorder="1" applyAlignment="1">
      <alignment horizontal="center" vertical="center"/>
    </xf>
    <xf numFmtId="167" fontId="3" fillId="0" borderId="0" xfId="0" applyNumberFormat="1" applyFont="1"/>
    <xf numFmtId="2" fontId="3" fillId="0" borderId="0" xfId="0" applyNumberFormat="1" applyFont="1"/>
    <xf numFmtId="0" fontId="53" fillId="0" borderId="31" xfId="12" applyFont="1" applyBorder="1" applyAlignment="1">
      <alignment horizontal="center" vertical="center" wrapText="1"/>
    </xf>
    <xf numFmtId="0" fontId="53" fillId="0" borderId="24" xfId="12" applyFont="1" applyBorder="1" applyAlignment="1">
      <alignment horizontal="center" vertical="center" wrapText="1"/>
    </xf>
    <xf numFmtId="0" fontId="53" fillId="0" borderId="9" xfId="12" applyFont="1" applyBorder="1" applyAlignment="1">
      <alignment horizontal="center" vertical="top" wrapText="1"/>
    </xf>
    <xf numFmtId="0" fontId="67" fillId="0" borderId="9" xfId="0" applyFont="1" applyBorder="1" applyAlignment="1">
      <alignment horizontal="center" vertical="top"/>
    </xf>
    <xf numFmtId="0" fontId="53" fillId="0" borderId="5" xfId="12" applyFont="1" applyBorder="1" applyAlignment="1">
      <alignment horizontal="center" vertical="top" wrapText="1"/>
    </xf>
    <xf numFmtId="0" fontId="53" fillId="0" borderId="27" xfId="12" applyFont="1" applyBorder="1" applyAlignment="1">
      <alignment horizontal="center" vertical="center" wrapText="1"/>
    </xf>
    <xf numFmtId="0" fontId="53" fillId="0" borderId="9" xfId="12" applyFont="1" applyBorder="1" applyAlignment="1">
      <alignment horizontal="center" vertical="center" wrapText="1"/>
    </xf>
    <xf numFmtId="0" fontId="53" fillId="0" borderId="30" xfId="12" applyFont="1" applyBorder="1" applyAlignment="1">
      <alignment horizontal="center" vertical="center" wrapText="1"/>
    </xf>
    <xf numFmtId="0" fontId="53" fillId="0" borderId="13" xfId="12" applyFont="1" applyBorder="1" applyAlignment="1">
      <alignment horizontal="center" vertical="center" wrapText="1"/>
    </xf>
    <xf numFmtId="0" fontId="53" fillId="0" borderId="5" xfId="12" applyFont="1" applyBorder="1" applyAlignment="1">
      <alignment horizontal="center" vertical="center" wrapText="1"/>
    </xf>
    <xf numFmtId="0" fontId="0" fillId="0" borderId="2" xfId="0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3" fillId="2" borderId="0" xfId="0" applyFont="1" applyFill="1"/>
    <xf numFmtId="0" fontId="3" fillId="0" borderId="0" xfId="0" applyFont="1" applyAlignment="1"/>
    <xf numFmtId="165" fontId="40" fillId="0" borderId="20" xfId="12" applyNumberFormat="1" applyFont="1" applyBorder="1" applyAlignment="1">
      <alignment horizontal="center" vertical="center"/>
    </xf>
    <xf numFmtId="166" fontId="40" fillId="0" borderId="65" xfId="12" applyNumberFormat="1" applyFont="1" applyBorder="1" applyAlignment="1">
      <alignment horizontal="center" vertical="center"/>
    </xf>
    <xf numFmtId="9" fontId="8" fillId="0" borderId="2" xfId="0" applyNumberFormat="1" applyFont="1" applyBorder="1" applyAlignment="1">
      <alignment horizontal="center" vertical="center"/>
    </xf>
    <xf numFmtId="9" fontId="8" fillId="0" borderId="3" xfId="0" applyNumberFormat="1" applyFont="1" applyBorder="1" applyAlignment="1">
      <alignment horizontal="center" vertical="center"/>
    </xf>
    <xf numFmtId="9" fontId="8" fillId="0" borderId="9" xfId="0" applyNumberFormat="1" applyFont="1" applyBorder="1" applyAlignment="1">
      <alignment horizontal="center" vertical="center"/>
    </xf>
    <xf numFmtId="9" fontId="8" fillId="0" borderId="10" xfId="0" applyNumberFormat="1" applyFont="1" applyBorder="1" applyAlignment="1">
      <alignment horizontal="center" vertical="center"/>
    </xf>
    <xf numFmtId="9" fontId="8" fillId="0" borderId="5" xfId="0" applyNumberFormat="1" applyFont="1" applyBorder="1" applyAlignment="1">
      <alignment horizontal="center" vertical="center"/>
    </xf>
    <xf numFmtId="9" fontId="8" fillId="0" borderId="6" xfId="0" applyNumberFormat="1" applyFont="1" applyBorder="1" applyAlignment="1">
      <alignment horizontal="center" vertical="center"/>
    </xf>
    <xf numFmtId="9" fontId="21" fillId="4" borderId="22" xfId="13" applyFont="1" applyFill="1" applyBorder="1" applyAlignment="1">
      <alignment horizontal="center" vertical="center" wrapText="1"/>
    </xf>
    <xf numFmtId="9" fontId="21" fillId="4" borderId="24" xfId="13" applyFont="1" applyFill="1" applyBorder="1" applyAlignment="1">
      <alignment horizontal="center" vertical="center" wrapText="1"/>
    </xf>
    <xf numFmtId="9" fontId="25" fillId="4" borderId="22" xfId="13" applyFont="1" applyFill="1" applyBorder="1" applyAlignment="1">
      <alignment horizontal="center" vertical="center"/>
    </xf>
    <xf numFmtId="9" fontId="25" fillId="4" borderId="24" xfId="13" applyFont="1" applyFill="1" applyBorder="1" applyAlignment="1">
      <alignment horizontal="center" vertical="center"/>
    </xf>
    <xf numFmtId="9" fontId="21" fillId="4" borderId="23" xfId="13" applyFont="1" applyFill="1" applyBorder="1" applyAlignment="1">
      <alignment horizontal="center" vertical="center" wrapText="1"/>
    </xf>
    <xf numFmtId="9" fontId="21" fillId="4" borderId="25" xfId="13" applyFont="1" applyFill="1" applyBorder="1" applyAlignment="1">
      <alignment horizontal="center" vertical="center" wrapText="1"/>
    </xf>
    <xf numFmtId="9" fontId="21" fillId="4" borderId="23" xfId="13" applyFont="1" applyFill="1" applyBorder="1" applyAlignment="1">
      <alignment horizontal="center" vertical="center"/>
    </xf>
    <xf numFmtId="9" fontId="21" fillId="4" borderId="25" xfId="13" applyFont="1" applyFill="1" applyBorder="1" applyAlignment="1">
      <alignment horizontal="center" vertical="center"/>
    </xf>
    <xf numFmtId="9" fontId="21" fillId="4" borderId="22" xfId="13" applyFont="1" applyFill="1" applyBorder="1" applyAlignment="1">
      <alignment horizontal="center" vertical="center"/>
    </xf>
    <xf numFmtId="9" fontId="21" fillId="4" borderId="24" xfId="13" applyFont="1" applyFill="1" applyBorder="1" applyAlignment="1">
      <alignment horizontal="center" vertical="center"/>
    </xf>
    <xf numFmtId="165" fontId="40" fillId="0" borderId="64" xfId="12" applyNumberFormat="1" applyFont="1" applyBorder="1" applyAlignment="1">
      <alignment horizontal="center" vertical="center"/>
    </xf>
    <xf numFmtId="0" fontId="39" fillId="0" borderId="63" xfId="9" applyFont="1" applyBorder="1" applyAlignment="1">
      <alignment horizontal="center" vertical="center" wrapText="1"/>
    </xf>
    <xf numFmtId="0" fontId="39" fillId="0" borderId="64" xfId="9" applyFont="1" applyBorder="1" applyAlignment="1">
      <alignment horizontal="center" vertical="center" wrapText="1"/>
    </xf>
    <xf numFmtId="166" fontId="40" fillId="0" borderId="70" xfId="12" applyNumberFormat="1" applyFont="1" applyBorder="1" applyAlignment="1">
      <alignment horizontal="center" vertical="center"/>
    </xf>
    <xf numFmtId="0" fontId="40" fillId="0" borderId="25" xfId="12" applyFont="1" applyBorder="1" applyAlignment="1">
      <alignment horizontal="left" vertical="center" wrapText="1"/>
    </xf>
    <xf numFmtId="166" fontId="40" fillId="0" borderId="34" xfId="12" applyNumberFormat="1" applyFont="1" applyBorder="1" applyAlignment="1">
      <alignment horizontal="center" vertical="center"/>
    </xf>
    <xf numFmtId="165" fontId="40" fillId="0" borderId="13" xfId="12" applyNumberFormat="1" applyFont="1" applyBorder="1" applyAlignment="1">
      <alignment horizontal="center" vertical="center"/>
    </xf>
    <xf numFmtId="0" fontId="38" fillId="0" borderId="0" xfId="12" applyFont="1" applyBorder="1" applyAlignment="1">
      <alignment horizontal="center" vertical="center" wrapText="1"/>
    </xf>
    <xf numFmtId="0" fontId="40" fillId="0" borderId="0" xfId="12" applyFont="1" applyBorder="1" applyAlignment="1">
      <alignment horizontal="left" vertical="center" wrapText="1"/>
    </xf>
    <xf numFmtId="0" fontId="53" fillId="0" borderId="22" xfId="12" applyFont="1" applyBorder="1" applyAlignment="1">
      <alignment horizontal="center" vertical="center" wrapText="1"/>
    </xf>
    <xf numFmtId="0" fontId="53" fillId="0" borderId="35" xfId="12" applyFont="1" applyBorder="1" applyAlignment="1">
      <alignment horizontal="center" vertical="center" wrapText="1"/>
    </xf>
    <xf numFmtId="0" fontId="58" fillId="0" borderId="29" xfId="0" applyFont="1" applyBorder="1" applyAlignment="1">
      <alignment wrapText="1"/>
    </xf>
    <xf numFmtId="0" fontId="58" fillId="0" borderId="33" xfId="0" applyFont="1" applyBorder="1"/>
    <xf numFmtId="0" fontId="58" fillId="0" borderId="34" xfId="0" applyFont="1" applyBorder="1"/>
    <xf numFmtId="0" fontId="57" fillId="0" borderId="27" xfId="0" applyFont="1" applyBorder="1" applyAlignment="1">
      <alignment horizontal="center" vertical="center"/>
    </xf>
    <xf numFmtId="0" fontId="57" fillId="0" borderId="31" xfId="0" applyFont="1" applyBorder="1" applyAlignment="1">
      <alignment horizontal="center" vertical="center"/>
    </xf>
    <xf numFmtId="0" fontId="57" fillId="0" borderId="24" xfId="0" applyFont="1" applyBorder="1" applyAlignment="1">
      <alignment horizontal="center" vertical="center"/>
    </xf>
    <xf numFmtId="0" fontId="58" fillId="0" borderId="34" xfId="0" applyFont="1" applyBorder="1" applyAlignment="1">
      <alignment wrapText="1"/>
    </xf>
    <xf numFmtId="0" fontId="58" fillId="0" borderId="29" xfId="0" applyFont="1" applyBorder="1" applyAlignment="1">
      <alignment vertical="top" wrapText="1"/>
    </xf>
    <xf numFmtId="0" fontId="58" fillId="0" borderId="33" xfId="0" applyFont="1" applyBorder="1" applyAlignment="1">
      <alignment vertical="top" wrapText="1"/>
    </xf>
    <xf numFmtId="0" fontId="58" fillId="0" borderId="34" xfId="0" applyFont="1" applyBorder="1" applyAlignment="1">
      <alignment vertical="top" wrapText="1"/>
    </xf>
    <xf numFmtId="0" fontId="58" fillId="0" borderId="29" xfId="0" applyFont="1" applyBorder="1" applyAlignment="1">
      <alignment horizontal="left" vertical="center" wrapText="1"/>
    </xf>
    <xf numFmtId="0" fontId="58" fillId="0" borderId="33" xfId="0" applyFont="1" applyBorder="1" applyAlignment="1">
      <alignment horizontal="left" vertical="center"/>
    </xf>
    <xf numFmtId="0" fontId="58" fillId="0" borderId="34" xfId="0" applyFont="1" applyBorder="1" applyAlignment="1">
      <alignment horizontal="left" vertical="center"/>
    </xf>
    <xf numFmtId="0" fontId="58" fillId="0" borderId="23" xfId="0" applyFont="1" applyBorder="1" applyAlignment="1">
      <alignment wrapText="1"/>
    </xf>
    <xf numFmtId="0" fontId="58" fillId="0" borderId="32" xfId="0" applyFont="1" applyBorder="1" applyAlignment="1">
      <alignment wrapText="1"/>
    </xf>
    <xf numFmtId="0" fontId="58" fillId="0" borderId="25" xfId="0" applyFont="1" applyBorder="1" applyAlignment="1">
      <alignment wrapText="1"/>
    </xf>
    <xf numFmtId="0" fontId="58" fillId="0" borderId="33" xfId="0" applyFont="1" applyBorder="1" applyAlignment="1">
      <alignment wrapText="1"/>
    </xf>
    <xf numFmtId="0" fontId="58" fillId="0" borderId="10" xfId="0" applyFont="1" applyBorder="1" applyAlignment="1">
      <alignment wrapText="1"/>
    </xf>
    <xf numFmtId="0" fontId="5" fillId="0" borderId="0" xfId="0" applyFont="1"/>
    <xf numFmtId="0" fontId="13" fillId="0" borderId="0" xfId="0" applyFont="1" applyFill="1"/>
    <xf numFmtId="0" fontId="16" fillId="0" borderId="0" xfId="0" applyFont="1" applyFill="1" applyAlignment="1">
      <alignment vertical="center"/>
    </xf>
    <xf numFmtId="164" fontId="13" fillId="0" borderId="0" xfId="0" applyNumberFormat="1" applyFont="1" applyFill="1" applyAlignment="1">
      <alignment horizontal="center" vertical="center"/>
    </xf>
    <xf numFmtId="164" fontId="15" fillId="0" borderId="0" xfId="0" applyNumberFormat="1" applyFont="1" applyFill="1"/>
    <xf numFmtId="0" fontId="0" fillId="0" borderId="0" xfId="0" applyFill="1"/>
    <xf numFmtId="0" fontId="64" fillId="3" borderId="0" xfId="0" applyFont="1" applyFill="1" applyAlignment="1">
      <alignment horizontal="left" wrapText="1"/>
    </xf>
    <xf numFmtId="0" fontId="0" fillId="0" borderId="0" xfId="0" applyBorder="1" applyAlignment="1">
      <alignment wrapText="1"/>
    </xf>
    <xf numFmtId="0" fontId="0" fillId="0" borderId="0" xfId="0" applyBorder="1" applyAlignment="1">
      <alignment horizontal="center" vertical="center"/>
    </xf>
    <xf numFmtId="0" fontId="5" fillId="3" borderId="2" xfId="0" applyFont="1" applyFill="1" applyBorder="1" applyAlignment="1">
      <alignment horizontal="left" wrapText="1"/>
    </xf>
    <xf numFmtId="0" fontId="4" fillId="3" borderId="2" xfId="0" applyFont="1" applyFill="1" applyBorder="1" applyAlignment="1">
      <alignment horizontal="center"/>
    </xf>
    <xf numFmtId="0" fontId="5" fillId="3" borderId="7" xfId="0" applyFont="1" applyFill="1" applyBorder="1" applyAlignment="1">
      <alignment horizontal="left" vertical="top" wrapText="1"/>
    </xf>
    <xf numFmtId="0" fontId="5" fillId="3" borderId="5" xfId="0" applyFont="1" applyFill="1" applyBorder="1" applyAlignment="1">
      <alignment horizontal="left" vertical="top" wrapText="1"/>
    </xf>
    <xf numFmtId="0" fontId="5" fillId="3" borderId="7" xfId="0" applyFont="1" applyFill="1" applyBorder="1" applyAlignment="1">
      <alignment horizontal="left" wrapText="1"/>
    </xf>
    <xf numFmtId="0" fontId="5" fillId="3" borderId="5" xfId="0" applyFont="1" applyFill="1" applyBorder="1" applyAlignment="1">
      <alignment horizontal="left" wrapText="1"/>
    </xf>
    <xf numFmtId="0" fontId="5" fillId="3" borderId="7" xfId="0" applyFont="1" applyFill="1" applyBorder="1" applyAlignment="1">
      <alignment vertical="top" wrapText="1"/>
    </xf>
    <xf numFmtId="0" fontId="5" fillId="3" borderId="5" xfId="0" applyFont="1" applyFill="1" applyBorder="1" applyAlignment="1">
      <alignment vertical="top" wrapText="1"/>
    </xf>
    <xf numFmtId="0" fontId="4" fillId="3" borderId="11" xfId="0" applyFont="1" applyFill="1" applyBorder="1" applyAlignment="1">
      <alignment horizontal="left" wrapText="1"/>
    </xf>
    <xf numFmtId="0" fontId="4" fillId="3" borderId="13" xfId="0" applyFont="1" applyFill="1" applyBorder="1" applyAlignment="1">
      <alignment horizontal="left" wrapText="1"/>
    </xf>
    <xf numFmtId="0" fontId="4" fillId="3" borderId="1" xfId="0" applyFont="1" applyFill="1" applyBorder="1" applyAlignment="1">
      <alignment horizontal="center"/>
    </xf>
    <xf numFmtId="0" fontId="4" fillId="3" borderId="12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left" wrapText="1"/>
    </xf>
    <xf numFmtId="0" fontId="5" fillId="3" borderId="14" xfId="0" applyFont="1" applyFill="1" applyBorder="1" applyAlignment="1">
      <alignment horizontal="left" wrapText="1"/>
    </xf>
    <xf numFmtId="0" fontId="5" fillId="3" borderId="15" xfId="0" applyFont="1" applyFill="1" applyBorder="1" applyAlignment="1">
      <alignment horizontal="left" wrapText="1"/>
    </xf>
    <xf numFmtId="0" fontId="5" fillId="3" borderId="19" xfId="0" applyFont="1" applyFill="1" applyBorder="1" applyAlignment="1">
      <alignment horizontal="left" wrapText="1"/>
    </xf>
    <xf numFmtId="0" fontId="4" fillId="3" borderId="16" xfId="0" applyFont="1" applyFill="1" applyBorder="1" applyAlignment="1">
      <alignment horizontal="center"/>
    </xf>
    <xf numFmtId="0" fontId="4" fillId="3" borderId="17" xfId="0" applyFont="1" applyFill="1" applyBorder="1" applyAlignment="1">
      <alignment horizontal="center"/>
    </xf>
    <xf numFmtId="0" fontId="4" fillId="3" borderId="18" xfId="0" applyFont="1" applyFill="1" applyBorder="1" applyAlignment="1">
      <alignment horizontal="center"/>
    </xf>
    <xf numFmtId="0" fontId="53" fillId="3" borderId="53" xfId="9" applyFont="1" applyFill="1" applyBorder="1" applyAlignment="1">
      <alignment horizontal="center" wrapText="1"/>
    </xf>
    <xf numFmtId="0" fontId="53" fillId="3" borderId="51" xfId="9" applyFont="1" applyFill="1" applyBorder="1" applyAlignment="1">
      <alignment horizontal="center" wrapText="1"/>
    </xf>
    <xf numFmtId="0" fontId="53" fillId="3" borderId="50" xfId="9" applyFont="1" applyFill="1" applyBorder="1" applyAlignment="1">
      <alignment horizontal="center" wrapText="1"/>
    </xf>
    <xf numFmtId="0" fontId="37" fillId="0" borderId="7" xfId="9" applyFont="1" applyBorder="1" applyAlignment="1">
      <alignment horizontal="left" vertical="top" wrapText="1"/>
    </xf>
    <xf numFmtId="0" fontId="37" fillId="0" borderId="5" xfId="9" applyFont="1" applyBorder="1" applyAlignment="1">
      <alignment horizontal="left" vertical="top" wrapText="1"/>
    </xf>
    <xf numFmtId="0" fontId="40" fillId="0" borderId="7" xfId="9" applyFont="1" applyBorder="1" applyAlignment="1">
      <alignment horizontal="center" wrapText="1"/>
    </xf>
    <xf numFmtId="0" fontId="40" fillId="0" borderId="5" xfId="9" applyFont="1" applyBorder="1" applyAlignment="1">
      <alignment horizontal="center" wrapText="1"/>
    </xf>
    <xf numFmtId="0" fontId="53" fillId="3" borderId="52" xfId="9" applyFont="1" applyFill="1" applyBorder="1" applyAlignment="1">
      <alignment horizontal="center" wrapText="1"/>
    </xf>
    <xf numFmtId="0" fontId="53" fillId="3" borderId="61" xfId="9" applyFont="1" applyFill="1" applyBorder="1" applyAlignment="1">
      <alignment horizontal="center" wrapText="1"/>
    </xf>
    <xf numFmtId="0" fontId="53" fillId="3" borderId="11" xfId="9" applyFont="1" applyFill="1" applyBorder="1" applyAlignment="1">
      <alignment horizontal="center" wrapText="1"/>
    </xf>
    <xf numFmtId="0" fontId="53" fillId="3" borderId="29" xfId="9" applyFont="1" applyFill="1" applyBorder="1" applyAlignment="1">
      <alignment horizontal="center" wrapText="1"/>
    </xf>
    <xf numFmtId="0" fontId="53" fillId="3" borderId="28" xfId="9" applyFont="1" applyFill="1" applyBorder="1" applyAlignment="1">
      <alignment horizontal="center" wrapText="1"/>
    </xf>
    <xf numFmtId="0" fontId="40" fillId="0" borderId="7" xfId="9" applyFont="1" applyBorder="1" applyAlignment="1">
      <alignment horizontal="left" wrapText="1"/>
    </xf>
    <xf numFmtId="0" fontId="40" fillId="0" borderId="5" xfId="9" applyFont="1" applyBorder="1" applyAlignment="1">
      <alignment horizontal="left" wrapText="1"/>
    </xf>
    <xf numFmtId="0" fontId="37" fillId="0" borderId="7" xfId="9" applyFont="1" applyBorder="1" applyAlignment="1">
      <alignment horizontal="center" vertical="top" wrapText="1"/>
    </xf>
    <xf numFmtId="0" fontId="37" fillId="0" borderId="9" xfId="9" applyFont="1" applyBorder="1" applyAlignment="1">
      <alignment horizontal="center" vertical="top" wrapText="1"/>
    </xf>
    <xf numFmtId="0" fontId="68" fillId="0" borderId="7" xfId="9" applyFont="1" applyBorder="1" applyAlignment="1">
      <alignment horizontal="center" vertical="center" wrapText="1"/>
    </xf>
    <xf numFmtId="0" fontId="68" fillId="0" borderId="5" xfId="9" applyFont="1" applyBorder="1" applyAlignment="1">
      <alignment horizontal="center" vertical="center" wrapText="1"/>
    </xf>
    <xf numFmtId="0" fontId="53" fillId="3" borderId="37" xfId="9" applyFont="1" applyFill="1" applyBorder="1" applyAlignment="1">
      <alignment horizontal="center" wrapText="1"/>
    </xf>
    <xf numFmtId="0" fontId="53" fillId="3" borderId="8" xfId="9" applyFont="1" applyFill="1" applyBorder="1" applyAlignment="1">
      <alignment horizontal="center" wrapText="1"/>
    </xf>
    <xf numFmtId="0" fontId="53" fillId="3" borderId="14" xfId="9" applyFont="1" applyFill="1" applyBorder="1" applyAlignment="1">
      <alignment horizontal="center" wrapText="1"/>
    </xf>
    <xf numFmtId="0" fontId="53" fillId="3" borderId="44" xfId="9" applyFont="1" applyFill="1" applyBorder="1" applyAlignment="1">
      <alignment horizontal="center" wrapText="1"/>
    </xf>
    <xf numFmtId="0" fontId="53" fillId="3" borderId="45" xfId="9" applyFont="1" applyFill="1" applyBorder="1" applyAlignment="1">
      <alignment horizontal="center" wrapText="1"/>
    </xf>
    <xf numFmtId="0" fontId="53" fillId="3" borderId="26" xfId="9" applyFont="1" applyFill="1" applyBorder="1" applyAlignment="1">
      <alignment horizontal="center" wrapText="1"/>
    </xf>
    <xf numFmtId="0" fontId="53" fillId="3" borderId="43" xfId="9" applyFont="1" applyFill="1" applyBorder="1" applyAlignment="1">
      <alignment horizontal="center" wrapText="1"/>
    </xf>
    <xf numFmtId="0" fontId="68" fillId="0" borderId="27" xfId="9" applyFont="1" applyBorder="1" applyAlignment="1">
      <alignment horizontal="center" vertical="center" wrapText="1"/>
    </xf>
    <xf numFmtId="0" fontId="68" fillId="0" borderId="24" xfId="9" applyFont="1" applyBorder="1" applyAlignment="1">
      <alignment horizontal="center" vertical="center" wrapText="1"/>
    </xf>
    <xf numFmtId="0" fontId="40" fillId="0" borderId="8" xfId="9" applyFont="1" applyBorder="1" applyAlignment="1">
      <alignment horizontal="left" wrapText="1"/>
    </xf>
    <xf numFmtId="0" fontId="40" fillId="0" borderId="6" xfId="9" applyFont="1" applyBorder="1" applyAlignment="1">
      <alignment horizontal="left" wrapText="1"/>
    </xf>
    <xf numFmtId="0" fontId="37" fillId="0" borderId="5" xfId="9" applyFont="1" applyBorder="1" applyAlignment="1">
      <alignment horizontal="center" vertical="top" wrapText="1"/>
    </xf>
    <xf numFmtId="0" fontId="37" fillId="0" borderId="8" xfId="9" applyFont="1" applyBorder="1" applyAlignment="1">
      <alignment horizontal="center" vertical="top" wrapText="1"/>
    </xf>
    <xf numFmtId="0" fontId="37" fillId="0" borderId="6" xfId="9" applyFont="1" applyBorder="1" applyAlignment="1">
      <alignment horizontal="center" vertical="top" wrapText="1"/>
    </xf>
    <xf numFmtId="0" fontId="40" fillId="0" borderId="14" xfId="9" applyFont="1" applyBorder="1" applyAlignment="1">
      <alignment horizontal="left" wrapText="1"/>
    </xf>
    <xf numFmtId="0" fontId="40" fillId="0" borderId="4" xfId="9" applyFont="1" applyBorder="1" applyAlignment="1">
      <alignment horizontal="left" wrapText="1"/>
    </xf>
    <xf numFmtId="0" fontId="4" fillId="5" borderId="11" xfId="0" applyFont="1" applyFill="1" applyBorder="1" applyAlignment="1">
      <alignment horizontal="center"/>
    </xf>
    <xf numFmtId="0" fontId="4" fillId="5" borderId="28" xfId="0" applyFont="1" applyFill="1" applyBorder="1" applyAlignment="1">
      <alignment horizontal="center"/>
    </xf>
    <xf numFmtId="0" fontId="4" fillId="5" borderId="29" xfId="0" applyFont="1" applyFill="1" applyBorder="1" applyAlignment="1">
      <alignment horizontal="center"/>
    </xf>
  </cellXfs>
  <cellStyles count="14">
    <cellStyle name="Normal" xfId="0" builtinId="0"/>
    <cellStyle name="Normal 2" xfId="11" xr:uid="{E83DF7EC-96A1-4464-9F1C-9DA5F13D27A7}"/>
    <cellStyle name="Normal_B" xfId="3" xr:uid="{02F9E0CE-D5F4-400A-B324-1994D9462B23}"/>
    <cellStyle name="Normal_F" xfId="7" xr:uid="{10DBE6EF-E239-4ABE-B0C5-028448F55215}"/>
    <cellStyle name="Normal_H" xfId="8" xr:uid="{D5CFB909-E8DE-4894-8DBF-4FEE8779C732}"/>
    <cellStyle name="Normal_stakeholders" xfId="2" xr:uid="{907DCAE0-355B-4452-AE18-D7A4905CD6DA}"/>
    <cellStyle name="Normal_stakeholders 2" xfId="6" xr:uid="{1F76842E-AD80-4C8B-B9EF-693B3065B8A7}"/>
    <cellStyle name="Normal_Stakeholders_1" xfId="5" xr:uid="{1EF3335C-3E5D-40A1-A626-D92427795194}"/>
    <cellStyle name="Normal_Stakeholders10pt" xfId="12" xr:uid="{62BEC06B-2A6A-4950-ABC2-4C371C8D343F}"/>
    <cellStyle name="Normal_stakeholders10pt 2" xfId="4" xr:uid="{22F9B40E-A114-4F8F-9D3B-42243B9C2276}"/>
    <cellStyle name="Normal_Stakeholders10pt_1" xfId="9" xr:uid="{206BF05A-5A6A-4A09-A9F0-DD089CF7A37E}"/>
    <cellStyle name="Normal_Stakeholders10pt_3 2" xfId="10" xr:uid="{9A4D4F99-456B-46BB-A111-2AFFAE021A13}"/>
    <cellStyle name="Normal_sums 2" xfId="1" xr:uid="{3FB833B6-DDF6-451E-B3ED-70B97A1110B9}"/>
    <cellStyle name="Percent" xfId="13" builtinId="5"/>
  </cellStyles>
  <dxfs count="79"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openxmlformats.org/officeDocument/2006/relationships/customXml" Target="../customXml/item4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Relationship Id="rId14" Type="http://schemas.openxmlformats.org/officeDocument/2006/relationships/customXml" Target="../customXml/item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246"/>
  <sheetViews>
    <sheetView tabSelected="1" zoomScale="70" zoomScaleNormal="70" workbookViewId="0"/>
  </sheetViews>
  <sheetFormatPr defaultColWidth="10.90625" defaultRowHeight="14.5" x14ac:dyDescent="0.35"/>
  <cols>
    <col min="1" max="1" width="8.7265625" customWidth="1"/>
    <col min="2" max="2" width="65.1796875" customWidth="1"/>
    <col min="3" max="3" width="8.7265625" customWidth="1"/>
    <col min="4" max="6" width="10.26953125" customWidth="1"/>
    <col min="7" max="7" width="10.1796875" customWidth="1"/>
    <col min="8" max="8" width="58.81640625" customWidth="1"/>
    <col min="9" max="9" width="8.7265625" customWidth="1"/>
    <col min="10" max="10" width="8.81640625" customWidth="1"/>
    <col min="11" max="11" width="8.7265625" customWidth="1"/>
    <col min="12" max="12" width="58.7265625" customWidth="1"/>
    <col min="13" max="16" width="8.7265625" customWidth="1"/>
    <col min="17" max="17" width="58.7265625" customWidth="1"/>
    <col min="18" max="21" width="8.7265625" customWidth="1"/>
    <col min="22" max="22" width="58.7265625" customWidth="1"/>
    <col min="23" max="23" width="8.81640625" customWidth="1"/>
    <col min="24" max="26" width="8.7265625" customWidth="1"/>
    <col min="27" max="27" width="58.453125" customWidth="1"/>
    <col min="28" max="31" width="8.7265625" customWidth="1"/>
    <col min="32" max="32" width="58.7265625" customWidth="1"/>
    <col min="33" max="35" width="8.7265625" customWidth="1"/>
    <col min="36" max="36" width="8.453125" customWidth="1"/>
    <col min="37" max="37" width="58.7265625" customWidth="1"/>
    <col min="38" max="40" width="8.7265625" customWidth="1"/>
    <col min="41" max="41" width="8.453125" customWidth="1"/>
    <col min="42" max="42" width="58.7265625" customWidth="1"/>
    <col min="43" max="45" width="8.7265625" customWidth="1"/>
    <col min="46" max="46" width="8.453125" customWidth="1"/>
    <col min="47" max="47" width="54.81640625" customWidth="1"/>
    <col min="48" max="49" width="8.7265625" customWidth="1"/>
    <col min="52" max="52" width="51" customWidth="1"/>
  </cols>
  <sheetData>
    <row r="1" spans="1:54" s="20" customFormat="1" ht="54.5" customHeight="1" x14ac:dyDescent="0.35">
      <c r="A1" s="22"/>
      <c r="B1" s="22" t="s">
        <v>405</v>
      </c>
      <c r="C1" s="22"/>
      <c r="D1" s="22"/>
      <c r="E1" s="22"/>
      <c r="F1" s="22"/>
      <c r="G1" s="22"/>
      <c r="H1" s="22"/>
      <c r="I1" s="22"/>
      <c r="P1" s="21"/>
      <c r="U1" s="21"/>
      <c r="Z1" s="21"/>
      <c r="AE1" s="21"/>
      <c r="AJ1" s="21"/>
      <c r="AO1" s="21"/>
      <c r="AT1" s="21"/>
      <c r="AY1" s="21"/>
    </row>
    <row r="2" spans="1:54" s="25" customFormat="1" ht="39.5" customHeight="1" x14ac:dyDescent="0.3">
      <c r="B2" s="24" t="s">
        <v>479</v>
      </c>
      <c r="C2" s="25" t="s">
        <v>0</v>
      </c>
      <c r="D2" s="25" t="s">
        <v>1</v>
      </c>
      <c r="H2" s="24" t="s">
        <v>480</v>
      </c>
      <c r="I2" s="25" t="s">
        <v>2</v>
      </c>
      <c r="J2" s="25" t="s">
        <v>1</v>
      </c>
      <c r="L2" s="24" t="s">
        <v>481</v>
      </c>
      <c r="M2" s="25" t="s">
        <v>3</v>
      </c>
      <c r="N2" s="25" t="s">
        <v>1</v>
      </c>
      <c r="Q2" s="24" t="s">
        <v>304</v>
      </c>
      <c r="R2" s="25" t="s">
        <v>4</v>
      </c>
      <c r="S2" s="25" t="s">
        <v>1</v>
      </c>
      <c r="V2" s="24" t="s">
        <v>328</v>
      </c>
      <c r="W2" s="25" t="s">
        <v>5</v>
      </c>
      <c r="X2" s="25" t="s">
        <v>1</v>
      </c>
      <c r="AA2" s="510" t="s">
        <v>482</v>
      </c>
      <c r="AB2" s="25" t="s">
        <v>424</v>
      </c>
      <c r="AC2" s="25" t="s">
        <v>1</v>
      </c>
      <c r="AF2" s="24" t="s">
        <v>483</v>
      </c>
      <c r="AG2" s="25" t="s">
        <v>6</v>
      </c>
      <c r="AH2" s="25" t="s">
        <v>1</v>
      </c>
      <c r="AK2" s="24" t="s">
        <v>484</v>
      </c>
      <c r="AL2" s="25" t="s">
        <v>7</v>
      </c>
      <c r="AM2" s="25" t="s">
        <v>1</v>
      </c>
      <c r="AP2" s="26" t="s">
        <v>485</v>
      </c>
      <c r="AQ2" s="25" t="s">
        <v>8</v>
      </c>
      <c r="AR2" s="25" t="s">
        <v>1</v>
      </c>
      <c r="AU2" s="26" t="s">
        <v>486</v>
      </c>
      <c r="AV2" s="25" t="s">
        <v>9</v>
      </c>
      <c r="AW2" s="25" t="s">
        <v>1</v>
      </c>
      <c r="AZ2" s="26" t="s">
        <v>487</v>
      </c>
      <c r="BA2" s="25" t="s">
        <v>10</v>
      </c>
      <c r="BB2" s="25" t="s">
        <v>1</v>
      </c>
    </row>
    <row r="3" spans="1:54" x14ac:dyDescent="0.35">
      <c r="B3" t="s">
        <v>24</v>
      </c>
      <c r="C3" s="334">
        <v>0.32781456953642402</v>
      </c>
      <c r="D3">
        <v>302</v>
      </c>
      <c r="H3" t="s">
        <v>32</v>
      </c>
      <c r="I3" s="334">
        <v>0.54729729729729704</v>
      </c>
      <c r="J3">
        <v>296</v>
      </c>
      <c r="L3" t="s">
        <v>34</v>
      </c>
      <c r="M3" s="3">
        <v>0.887417218543046</v>
      </c>
      <c r="N3">
        <v>151</v>
      </c>
      <c r="Q3" t="s">
        <v>38</v>
      </c>
      <c r="R3" s="334">
        <v>0.51495016611295696</v>
      </c>
      <c r="S3">
        <v>301</v>
      </c>
      <c r="V3" t="s">
        <v>41</v>
      </c>
      <c r="W3" s="334">
        <v>0.51803278688524601</v>
      </c>
      <c r="X3">
        <v>305</v>
      </c>
      <c r="AA3" t="s">
        <v>41</v>
      </c>
      <c r="AB3" s="387">
        <v>0.57999999999999996</v>
      </c>
      <c r="AC3">
        <v>301</v>
      </c>
      <c r="AF3" t="s">
        <v>31</v>
      </c>
      <c r="AG3" s="6">
        <v>0.10847457627118599</v>
      </c>
      <c r="AH3">
        <v>295</v>
      </c>
      <c r="AK3" t="s">
        <v>67</v>
      </c>
      <c r="AL3" s="7">
        <v>2.9508196721311501E-2</v>
      </c>
      <c r="AM3">
        <v>305</v>
      </c>
      <c r="AP3" t="s">
        <v>71</v>
      </c>
      <c r="AQ3" s="334">
        <v>0.46905537459283397</v>
      </c>
      <c r="AR3">
        <v>307</v>
      </c>
      <c r="AU3" t="s">
        <v>73</v>
      </c>
      <c r="AV3" s="334">
        <v>4.5602605863192203E-2</v>
      </c>
      <c r="AW3">
        <v>307</v>
      </c>
      <c r="AZ3" t="s">
        <v>78</v>
      </c>
      <c r="BA3" s="334">
        <v>0.94736842105263197</v>
      </c>
      <c r="BB3">
        <v>304</v>
      </c>
    </row>
    <row r="4" spans="1:54" x14ac:dyDescent="0.35">
      <c r="B4" t="s">
        <v>27</v>
      </c>
      <c r="C4" s="334">
        <v>0.139072847682119</v>
      </c>
      <c r="D4">
        <v>302</v>
      </c>
      <c r="H4" t="s">
        <v>33</v>
      </c>
      <c r="I4" s="334">
        <v>0.45270270270270302</v>
      </c>
      <c r="J4">
        <v>296</v>
      </c>
      <c r="L4" t="s">
        <v>35</v>
      </c>
      <c r="M4" s="3">
        <v>0.112582781456954</v>
      </c>
      <c r="N4">
        <v>151</v>
      </c>
      <c r="Q4" t="s">
        <v>39</v>
      </c>
      <c r="R4" s="334">
        <v>0.25913621262458503</v>
      </c>
      <c r="S4">
        <v>301</v>
      </c>
      <c r="V4" t="s">
        <v>42</v>
      </c>
      <c r="W4" s="334">
        <v>0.34426229508196698</v>
      </c>
      <c r="X4">
        <v>305</v>
      </c>
      <c r="AA4" t="s">
        <v>42</v>
      </c>
      <c r="AB4" s="387">
        <v>0.42</v>
      </c>
      <c r="AC4">
        <v>301</v>
      </c>
      <c r="AF4" t="s">
        <v>59</v>
      </c>
      <c r="AG4" s="6">
        <v>0.105084745762712</v>
      </c>
      <c r="AH4">
        <v>295</v>
      </c>
      <c r="AK4" t="s">
        <v>68</v>
      </c>
      <c r="AL4" s="7">
        <v>0.23278688524590199</v>
      </c>
      <c r="AM4">
        <v>305</v>
      </c>
      <c r="AP4" t="s">
        <v>72</v>
      </c>
      <c r="AQ4" s="334">
        <v>0.53094462540716603</v>
      </c>
      <c r="AR4">
        <v>307</v>
      </c>
      <c r="AU4" t="s">
        <v>74</v>
      </c>
      <c r="AV4" s="334">
        <v>0.175895765472313</v>
      </c>
      <c r="AW4">
        <v>307</v>
      </c>
      <c r="AZ4" t="s">
        <v>31</v>
      </c>
      <c r="BA4" s="334">
        <v>5.2631578947368397E-2</v>
      </c>
      <c r="BB4">
        <v>304</v>
      </c>
    </row>
    <row r="5" spans="1:54" x14ac:dyDescent="0.35">
      <c r="B5" t="s">
        <v>28</v>
      </c>
      <c r="C5" s="334">
        <v>0.119205298013245</v>
      </c>
      <c r="D5">
        <v>302</v>
      </c>
      <c r="I5" s="2"/>
      <c r="L5" t="s">
        <v>36</v>
      </c>
      <c r="M5" s="3">
        <v>0</v>
      </c>
      <c r="N5">
        <v>151</v>
      </c>
      <c r="Q5" t="s">
        <v>40</v>
      </c>
      <c r="R5" s="334">
        <v>0.22591362126245801</v>
      </c>
      <c r="S5">
        <v>301</v>
      </c>
      <c r="V5" t="s">
        <v>40</v>
      </c>
      <c r="W5" s="334">
        <v>0.137704918032787</v>
      </c>
      <c r="X5">
        <v>305</v>
      </c>
      <c r="AF5" t="s">
        <v>51</v>
      </c>
      <c r="AG5" s="6">
        <v>9.8305084745762703E-2</v>
      </c>
      <c r="AH5">
        <v>295</v>
      </c>
      <c r="AK5" t="s">
        <v>69</v>
      </c>
      <c r="AL5" s="7">
        <v>0.236065573770492</v>
      </c>
      <c r="AM5">
        <v>305</v>
      </c>
      <c r="AQ5" s="8"/>
      <c r="AU5" t="s">
        <v>75</v>
      </c>
      <c r="AV5" s="334">
        <v>0.34853420195439699</v>
      </c>
      <c r="AW5">
        <v>307</v>
      </c>
      <c r="BA5" s="10"/>
    </row>
    <row r="6" spans="1:54" x14ac:dyDescent="0.35">
      <c r="B6" t="s">
        <v>25</v>
      </c>
      <c r="C6" s="334">
        <v>9.6026490066225198E-2</v>
      </c>
      <c r="D6">
        <v>302</v>
      </c>
      <c r="I6" s="2"/>
      <c r="L6" t="s">
        <v>37</v>
      </c>
      <c r="M6" s="3">
        <v>0</v>
      </c>
      <c r="N6">
        <v>151</v>
      </c>
      <c r="R6" s="4"/>
      <c r="W6" s="5"/>
      <c r="AF6" t="s">
        <v>43</v>
      </c>
      <c r="AG6" s="6">
        <v>9.4915254237288096E-2</v>
      </c>
      <c r="AH6">
        <v>295</v>
      </c>
      <c r="AK6" t="s">
        <v>70</v>
      </c>
      <c r="AL6" s="7">
        <v>0.50163934426229495</v>
      </c>
      <c r="AM6">
        <v>305</v>
      </c>
      <c r="AQ6" s="8"/>
      <c r="AU6" t="s">
        <v>76</v>
      </c>
      <c r="AV6" s="334">
        <v>0.32899022801302902</v>
      </c>
      <c r="AW6">
        <v>307</v>
      </c>
      <c r="BA6" s="10"/>
    </row>
    <row r="7" spans="1:54" x14ac:dyDescent="0.35">
      <c r="B7" t="s">
        <v>26</v>
      </c>
      <c r="C7" s="334">
        <v>8.9403973509933801E-2</v>
      </c>
      <c r="D7">
        <v>302</v>
      </c>
      <c r="I7" s="2"/>
      <c r="M7" s="3"/>
      <c r="R7" s="4"/>
      <c r="W7" s="5"/>
      <c r="AF7" t="s">
        <v>52</v>
      </c>
      <c r="AG7" s="6">
        <v>7.7966101694915302E-2</v>
      </c>
      <c r="AH7">
        <v>295</v>
      </c>
      <c r="AL7" s="7"/>
      <c r="AQ7" s="8"/>
      <c r="AU7" t="s">
        <v>77</v>
      </c>
      <c r="AV7" s="334">
        <v>0.100977198697068</v>
      </c>
      <c r="AW7">
        <v>307</v>
      </c>
      <c r="BA7" s="10"/>
    </row>
    <row r="8" spans="1:54" x14ac:dyDescent="0.35">
      <c r="B8" t="s">
        <v>30</v>
      </c>
      <c r="C8" s="334">
        <v>6.9536423841059597E-2</v>
      </c>
      <c r="D8">
        <v>302</v>
      </c>
      <c r="I8" s="2"/>
      <c r="M8" s="3"/>
      <c r="R8" s="4"/>
      <c r="W8" s="5"/>
      <c r="AF8" t="s">
        <v>62</v>
      </c>
      <c r="AG8" s="6">
        <v>7.7966101694915302E-2</v>
      </c>
      <c r="AH8">
        <v>295</v>
      </c>
      <c r="AL8" s="7"/>
      <c r="AQ8" s="8"/>
      <c r="AV8" s="9"/>
      <c r="BA8" s="10"/>
    </row>
    <row r="9" spans="1:54" x14ac:dyDescent="0.35">
      <c r="B9" t="s">
        <v>23</v>
      </c>
      <c r="C9" s="334">
        <v>5.2980132450331098E-2</v>
      </c>
      <c r="D9">
        <v>302</v>
      </c>
      <c r="I9" s="2"/>
      <c r="M9" s="3"/>
      <c r="R9" s="4"/>
      <c r="W9" s="5"/>
      <c r="AF9" t="s">
        <v>44</v>
      </c>
      <c r="AG9" s="6">
        <v>6.1016949152542403E-2</v>
      </c>
      <c r="AH9">
        <v>295</v>
      </c>
      <c r="AL9" s="7"/>
      <c r="AQ9" s="8"/>
      <c r="AV9" s="9"/>
      <c r="BA9" s="10"/>
    </row>
    <row r="10" spans="1:54" x14ac:dyDescent="0.35">
      <c r="B10" t="s">
        <v>29</v>
      </c>
      <c r="C10" s="334">
        <v>4.6357615894039701E-2</v>
      </c>
      <c r="D10">
        <v>302</v>
      </c>
      <c r="I10" s="2"/>
      <c r="M10" s="3"/>
      <c r="R10" s="4"/>
      <c r="W10" s="5"/>
      <c r="AF10" t="s">
        <v>45</v>
      </c>
      <c r="AG10" s="6">
        <v>5.7627118644067797E-2</v>
      </c>
      <c r="AH10">
        <v>295</v>
      </c>
      <c r="AL10" s="7"/>
      <c r="AQ10" s="8"/>
      <c r="AV10" s="9"/>
      <c r="BA10" s="10"/>
    </row>
    <row r="11" spans="1:54" x14ac:dyDescent="0.35">
      <c r="B11" t="s">
        <v>22</v>
      </c>
      <c r="C11" s="334">
        <v>4.3046357615894003E-2</v>
      </c>
      <c r="D11">
        <v>302</v>
      </c>
      <c r="I11" s="2"/>
      <c r="M11" s="3"/>
      <c r="R11" s="4"/>
      <c r="W11" s="5"/>
      <c r="AF11" t="s">
        <v>60</v>
      </c>
      <c r="AG11" s="6">
        <v>5.7627118644067797E-2</v>
      </c>
      <c r="AH11">
        <v>295</v>
      </c>
      <c r="AL11" s="7"/>
      <c r="AQ11" s="8"/>
      <c r="AV11" s="9"/>
      <c r="BA11" s="10"/>
    </row>
    <row r="12" spans="1:54" x14ac:dyDescent="0.35">
      <c r="B12" t="s">
        <v>31</v>
      </c>
      <c r="C12" s="334">
        <v>1.6556291390728499E-2</v>
      </c>
      <c r="D12">
        <v>302</v>
      </c>
      <c r="I12" s="2"/>
      <c r="M12" s="3"/>
      <c r="R12" s="4"/>
      <c r="W12" s="5"/>
      <c r="AF12" t="s">
        <v>56</v>
      </c>
      <c r="AG12" s="6">
        <v>3.3898305084745797E-2</v>
      </c>
      <c r="AH12">
        <v>295</v>
      </c>
      <c r="AL12" s="7"/>
      <c r="AQ12" s="8"/>
      <c r="AV12" s="9"/>
      <c r="BA12" s="10"/>
    </row>
    <row r="13" spans="1:54" x14ac:dyDescent="0.35">
      <c r="C13" s="1"/>
      <c r="I13" s="2"/>
      <c r="M13" s="3"/>
      <c r="R13" s="4"/>
      <c r="W13" s="5"/>
      <c r="AF13" t="s">
        <v>46</v>
      </c>
      <c r="AG13" s="6">
        <v>3.0508474576271202E-2</v>
      </c>
      <c r="AH13">
        <v>295</v>
      </c>
      <c r="AL13" s="7"/>
      <c r="AQ13" s="8"/>
      <c r="AV13" s="9"/>
      <c r="BA13" s="10"/>
    </row>
    <row r="14" spans="1:54" x14ac:dyDescent="0.35">
      <c r="C14" s="1"/>
      <c r="I14" s="2"/>
      <c r="M14" s="3"/>
      <c r="R14" s="4"/>
      <c r="W14" s="5"/>
      <c r="AF14" t="s">
        <v>50</v>
      </c>
      <c r="AG14" s="6">
        <v>2.7118644067796599E-2</v>
      </c>
      <c r="AH14">
        <v>295</v>
      </c>
      <c r="AL14" s="7"/>
      <c r="AQ14" s="8"/>
      <c r="AV14" s="9"/>
      <c r="BA14" s="10"/>
    </row>
    <row r="15" spans="1:54" x14ac:dyDescent="0.35">
      <c r="C15" s="1"/>
      <c r="I15" s="2"/>
      <c r="M15" s="3"/>
      <c r="R15" s="4"/>
      <c r="W15" s="5"/>
      <c r="AF15" t="s">
        <v>54</v>
      </c>
      <c r="AG15" s="6">
        <v>2.7118644067796599E-2</v>
      </c>
      <c r="AH15">
        <v>295</v>
      </c>
      <c r="AL15" s="7"/>
      <c r="AQ15" s="8"/>
      <c r="AV15" s="9"/>
      <c r="BA15" s="10"/>
    </row>
    <row r="16" spans="1:54" x14ac:dyDescent="0.35">
      <c r="C16" s="1"/>
      <c r="I16" s="2"/>
      <c r="M16" s="3"/>
      <c r="R16" s="4"/>
      <c r="W16" s="5"/>
      <c r="AF16" t="s">
        <v>57</v>
      </c>
      <c r="AG16" s="6">
        <v>2.3728813559322E-2</v>
      </c>
      <c r="AH16">
        <v>295</v>
      </c>
      <c r="AL16" s="7"/>
      <c r="AQ16" s="8"/>
      <c r="AV16" s="9"/>
      <c r="BA16" s="10"/>
    </row>
    <row r="17" spans="2:53" x14ac:dyDescent="0.35">
      <c r="C17" s="1"/>
      <c r="I17" s="2"/>
      <c r="M17" s="3"/>
      <c r="R17" s="4"/>
      <c r="W17" s="5"/>
      <c r="AF17" t="s">
        <v>65</v>
      </c>
      <c r="AG17" s="6">
        <v>2.3728813559322E-2</v>
      </c>
      <c r="AH17">
        <v>295</v>
      </c>
      <c r="AL17" s="7"/>
      <c r="AQ17" s="8"/>
      <c r="AV17" s="9"/>
      <c r="BA17" s="10"/>
    </row>
    <row r="18" spans="2:53" x14ac:dyDescent="0.35">
      <c r="C18" s="19"/>
      <c r="I18" s="19"/>
      <c r="M18" s="19"/>
      <c r="R18" s="19"/>
      <c r="W18" s="19"/>
      <c r="AF18" t="s">
        <v>61</v>
      </c>
      <c r="AG18" s="19">
        <v>2.0338983050847501E-2</v>
      </c>
      <c r="AH18">
        <v>295</v>
      </c>
      <c r="AL18" s="19"/>
      <c r="AQ18" s="19"/>
      <c r="AV18" s="19"/>
      <c r="BA18" s="19"/>
    </row>
    <row r="19" spans="2:53" x14ac:dyDescent="0.35">
      <c r="C19" s="1"/>
      <c r="I19" s="2"/>
      <c r="M19" s="3"/>
      <c r="R19" s="4"/>
      <c r="W19" s="5"/>
      <c r="AF19" t="s">
        <v>47</v>
      </c>
      <c r="AG19" s="6">
        <v>1.6949152542372899E-2</v>
      </c>
      <c r="AH19">
        <v>295</v>
      </c>
      <c r="AL19" s="7"/>
      <c r="AQ19" s="8"/>
      <c r="AV19" s="9"/>
      <c r="BA19" s="10"/>
    </row>
    <row r="20" spans="2:53" x14ac:dyDescent="0.35">
      <c r="C20" s="1"/>
      <c r="I20" s="2"/>
      <c r="M20" s="3"/>
      <c r="R20" s="4"/>
      <c r="W20" s="5"/>
      <c r="AF20" t="s">
        <v>49</v>
      </c>
      <c r="AG20" s="6">
        <v>1.3559322033898299E-2</v>
      </c>
      <c r="AH20">
        <v>295</v>
      </c>
      <c r="AL20" s="7"/>
      <c r="AQ20" s="8"/>
      <c r="AV20" s="9"/>
      <c r="BA20" s="10"/>
    </row>
    <row r="21" spans="2:53" x14ac:dyDescent="0.35">
      <c r="C21" s="1"/>
      <c r="I21" s="2"/>
      <c r="M21" s="3"/>
      <c r="R21" s="4"/>
      <c r="W21" s="5"/>
      <c r="AF21" t="s">
        <v>53</v>
      </c>
      <c r="AG21" s="6">
        <v>1.3559322033898299E-2</v>
      </c>
      <c r="AH21">
        <v>295</v>
      </c>
      <c r="AL21" s="7"/>
      <c r="AQ21" s="8"/>
      <c r="AV21" s="9"/>
      <c r="BA21" s="10"/>
    </row>
    <row r="22" spans="2:53" x14ac:dyDescent="0.35">
      <c r="C22" s="1"/>
      <c r="I22" s="2"/>
      <c r="M22" s="3"/>
      <c r="R22" s="4"/>
      <c r="W22" s="5"/>
      <c r="AF22" t="s">
        <v>64</v>
      </c>
      <c r="AG22" s="6">
        <v>1.3559322033898299E-2</v>
      </c>
      <c r="AH22">
        <v>295</v>
      </c>
      <c r="AL22" s="7"/>
      <c r="AQ22" s="8"/>
      <c r="AV22" s="9"/>
      <c r="BA22" s="10"/>
    </row>
    <row r="23" spans="2:53" x14ac:dyDescent="0.35">
      <c r="C23" s="1"/>
      <c r="I23" s="2"/>
      <c r="M23" s="3"/>
      <c r="R23" s="4"/>
      <c r="W23" s="5"/>
      <c r="AF23" t="s">
        <v>55</v>
      </c>
      <c r="AG23" s="6">
        <v>1.01694915254237E-2</v>
      </c>
      <c r="AH23">
        <v>295</v>
      </c>
      <c r="AL23" s="7"/>
      <c r="AQ23" s="8"/>
      <c r="AV23" s="9"/>
      <c r="BA23" s="10"/>
    </row>
    <row r="24" spans="2:53" x14ac:dyDescent="0.35">
      <c r="C24" s="1"/>
      <c r="I24" s="2"/>
      <c r="M24" s="3"/>
      <c r="R24" s="4"/>
      <c r="W24" s="5"/>
      <c r="AF24" t="s">
        <v>48</v>
      </c>
      <c r="AG24" s="6">
        <v>3.3898305084745801E-3</v>
      </c>
      <c r="AH24">
        <v>295</v>
      </c>
      <c r="AL24" s="7"/>
      <c r="AQ24" s="8"/>
      <c r="AV24" s="9"/>
      <c r="BA24" s="10"/>
    </row>
    <row r="25" spans="2:53" x14ac:dyDescent="0.35">
      <c r="C25" s="1"/>
      <c r="I25" s="2"/>
      <c r="M25" s="3"/>
      <c r="R25" s="4"/>
      <c r="W25" s="5"/>
      <c r="AF25" t="s">
        <v>63</v>
      </c>
      <c r="AG25" s="6">
        <v>3.3898305084745801E-3</v>
      </c>
      <c r="AH25">
        <v>295</v>
      </c>
      <c r="AL25" s="7"/>
      <c r="AQ25" s="8"/>
      <c r="AV25" s="9"/>
      <c r="BA25" s="10"/>
    </row>
    <row r="26" spans="2:53" x14ac:dyDescent="0.35">
      <c r="C26" s="1"/>
      <c r="I26" s="2"/>
      <c r="M26" s="3"/>
      <c r="R26" s="4"/>
      <c r="W26" s="5"/>
      <c r="AF26" t="s">
        <v>58</v>
      </c>
      <c r="AG26" s="6">
        <v>0</v>
      </c>
      <c r="AH26">
        <v>293</v>
      </c>
      <c r="AL26" s="7"/>
      <c r="AQ26" s="8"/>
      <c r="AV26" s="9"/>
      <c r="BA26" s="10"/>
    </row>
    <row r="27" spans="2:53" x14ac:dyDescent="0.35">
      <c r="C27" s="1"/>
      <c r="I27" s="2"/>
      <c r="M27" s="3"/>
      <c r="R27" s="4"/>
      <c r="W27" s="5"/>
      <c r="AG27" s="6"/>
      <c r="AL27" s="7"/>
      <c r="AQ27" s="8"/>
      <c r="AV27" s="9"/>
      <c r="BA27" s="10"/>
    </row>
    <row r="28" spans="2:53" x14ac:dyDescent="0.35">
      <c r="C28" s="19"/>
      <c r="I28" s="19"/>
      <c r="M28" s="19"/>
      <c r="R28" s="19"/>
      <c r="W28" s="19"/>
      <c r="AB28" s="19"/>
      <c r="AG28" s="19"/>
      <c r="AL28" s="19"/>
      <c r="AQ28" s="19"/>
      <c r="AV28" s="19"/>
    </row>
    <row r="29" spans="2:53" x14ac:dyDescent="0.35">
      <c r="C29" s="19"/>
      <c r="I29" s="19"/>
      <c r="M29" s="19"/>
      <c r="R29" s="19"/>
      <c r="W29" s="19"/>
      <c r="AB29" s="19"/>
      <c r="AG29" s="19"/>
      <c r="AL29" s="19"/>
      <c r="AQ29" s="19"/>
      <c r="AV29" s="19"/>
    </row>
    <row r="30" spans="2:53" x14ac:dyDescent="0.35">
      <c r="C30" s="1"/>
      <c r="I30" s="2"/>
      <c r="M30" s="3"/>
      <c r="R30" s="4"/>
      <c r="W30" s="5"/>
      <c r="AB30" s="6"/>
      <c r="AG30" s="7"/>
      <c r="AL30" s="8"/>
      <c r="AQ30" s="9"/>
      <c r="AV30" s="10"/>
    </row>
    <row r="32" spans="2:53" s="25" customFormat="1" ht="39.5" customHeight="1" x14ac:dyDescent="0.3">
      <c r="B32" s="24" t="s">
        <v>306</v>
      </c>
      <c r="C32" s="25" t="s">
        <v>79</v>
      </c>
      <c r="D32" s="25" t="s">
        <v>1</v>
      </c>
      <c r="H32" s="24" t="s">
        <v>316</v>
      </c>
      <c r="I32" s="25" t="s">
        <v>80</v>
      </c>
      <c r="J32" s="25" t="s">
        <v>1</v>
      </c>
      <c r="L32" s="24" t="s">
        <v>320</v>
      </c>
      <c r="M32" s="25" t="s">
        <v>81</v>
      </c>
      <c r="N32" s="25" t="s">
        <v>1</v>
      </c>
      <c r="Q32" s="24" t="s">
        <v>488</v>
      </c>
      <c r="R32" s="25" t="s">
        <v>82</v>
      </c>
      <c r="S32" s="25" t="s">
        <v>1</v>
      </c>
      <c r="V32" s="24" t="s">
        <v>490</v>
      </c>
      <c r="W32" s="25" t="s">
        <v>83</v>
      </c>
      <c r="X32" s="25" t="s">
        <v>1</v>
      </c>
      <c r="AA32" s="24" t="s">
        <v>489</v>
      </c>
      <c r="AB32" s="25" t="s">
        <v>84</v>
      </c>
      <c r="AC32" s="25" t="s">
        <v>1</v>
      </c>
      <c r="AF32" s="24" t="s">
        <v>491</v>
      </c>
      <c r="AG32" s="25" t="s">
        <v>85</v>
      </c>
      <c r="AH32" s="25" t="s">
        <v>1</v>
      </c>
      <c r="AK32" s="24" t="s">
        <v>492</v>
      </c>
      <c r="AL32" s="25" t="s">
        <v>86</v>
      </c>
      <c r="AM32" s="25" t="s">
        <v>1</v>
      </c>
    </row>
    <row r="33" spans="2:39" x14ac:dyDescent="0.35">
      <c r="B33" t="s">
        <v>96</v>
      </c>
      <c r="C33" s="334">
        <v>0.41114982578397202</v>
      </c>
      <c r="D33">
        <v>287</v>
      </c>
      <c r="H33" t="s">
        <v>117</v>
      </c>
      <c r="I33" s="12">
        <v>0.46551724137931</v>
      </c>
      <c r="J33">
        <v>290</v>
      </c>
      <c r="L33" t="s">
        <v>118</v>
      </c>
      <c r="M33" s="334">
        <v>0.65436241610738299</v>
      </c>
      <c r="N33">
        <v>298</v>
      </c>
      <c r="Q33" t="s">
        <v>133</v>
      </c>
      <c r="R33" s="334">
        <v>0.68013468013468004</v>
      </c>
      <c r="S33">
        <v>297</v>
      </c>
      <c r="V33" t="s">
        <v>136</v>
      </c>
      <c r="W33" s="334">
        <v>0.55000000000000004</v>
      </c>
      <c r="X33">
        <v>300</v>
      </c>
      <c r="AA33" t="s">
        <v>133</v>
      </c>
      <c r="AB33" s="16">
        <v>0.450867052023121</v>
      </c>
      <c r="AC33">
        <v>173</v>
      </c>
      <c r="AF33" t="s">
        <v>149</v>
      </c>
      <c r="AG33" s="17">
        <v>0.79487179487179505</v>
      </c>
      <c r="AH33">
        <v>78</v>
      </c>
      <c r="AK33" t="s">
        <v>152</v>
      </c>
      <c r="AL33" s="18">
        <v>0.56886227544910195</v>
      </c>
      <c r="AM33">
        <v>167</v>
      </c>
    </row>
    <row r="34" spans="2:39" x14ac:dyDescent="0.35">
      <c r="B34" t="s">
        <v>89</v>
      </c>
      <c r="C34" s="334">
        <v>0.40418118466899</v>
      </c>
      <c r="D34">
        <v>287</v>
      </c>
      <c r="H34" t="s">
        <v>116</v>
      </c>
      <c r="I34" s="12">
        <v>0.31724137931034502</v>
      </c>
      <c r="J34">
        <v>290</v>
      </c>
      <c r="L34" t="s">
        <v>119</v>
      </c>
      <c r="M34" s="334">
        <v>0.42617449664429502</v>
      </c>
      <c r="N34">
        <v>298</v>
      </c>
      <c r="Q34" t="s">
        <v>132</v>
      </c>
      <c r="R34" s="334">
        <v>0.53872053872053904</v>
      </c>
      <c r="S34">
        <v>297</v>
      </c>
      <c r="V34" t="s">
        <v>140</v>
      </c>
      <c r="W34" s="334">
        <v>0.543333333333333</v>
      </c>
      <c r="X34">
        <v>300</v>
      </c>
      <c r="AA34" t="s">
        <v>136</v>
      </c>
      <c r="AB34" s="16">
        <v>0.37572254335260102</v>
      </c>
      <c r="AC34">
        <v>173</v>
      </c>
      <c r="AF34" t="s">
        <v>144</v>
      </c>
      <c r="AG34" s="17">
        <v>0.41025641025641002</v>
      </c>
      <c r="AH34">
        <v>78</v>
      </c>
      <c r="AK34" t="s">
        <v>154</v>
      </c>
      <c r="AL34" s="18">
        <v>0.239520958083832</v>
      </c>
      <c r="AM34">
        <v>167</v>
      </c>
    </row>
    <row r="35" spans="2:39" x14ac:dyDescent="0.35">
      <c r="B35" t="s">
        <v>91</v>
      </c>
      <c r="C35" s="334">
        <v>0.38675958188153298</v>
      </c>
      <c r="D35">
        <v>287</v>
      </c>
      <c r="H35" t="s">
        <v>114</v>
      </c>
      <c r="I35" s="12">
        <v>0.3</v>
      </c>
      <c r="J35">
        <v>290</v>
      </c>
      <c r="L35" t="s">
        <v>126</v>
      </c>
      <c r="M35" s="334">
        <v>0.34563758389261701</v>
      </c>
      <c r="N35">
        <v>298</v>
      </c>
      <c r="Q35" t="s">
        <v>136</v>
      </c>
      <c r="R35" s="334">
        <v>0.44107744107744101</v>
      </c>
      <c r="S35">
        <v>297</v>
      </c>
      <c r="V35" t="s">
        <v>142</v>
      </c>
      <c r="W35" s="334">
        <v>0.51666666666666705</v>
      </c>
      <c r="X35">
        <v>300</v>
      </c>
      <c r="AA35" t="s">
        <v>132</v>
      </c>
      <c r="AB35" s="16">
        <v>0.31791907514450901</v>
      </c>
      <c r="AC35">
        <v>173</v>
      </c>
      <c r="AF35" t="s">
        <v>147</v>
      </c>
      <c r="AG35" s="17">
        <v>0.17948717948717899</v>
      </c>
      <c r="AH35">
        <v>78</v>
      </c>
      <c r="AK35" t="s">
        <v>150</v>
      </c>
      <c r="AL35" s="18">
        <v>0.18562874251497</v>
      </c>
      <c r="AM35">
        <v>167</v>
      </c>
    </row>
    <row r="36" spans="2:39" x14ac:dyDescent="0.35">
      <c r="B36" t="s">
        <v>110</v>
      </c>
      <c r="C36" s="334">
        <v>0.34494773519163802</v>
      </c>
      <c r="D36">
        <v>287</v>
      </c>
      <c r="H36" t="s">
        <v>111</v>
      </c>
      <c r="I36" s="12">
        <v>0.27241379310344799</v>
      </c>
      <c r="J36">
        <v>290</v>
      </c>
      <c r="L36" t="s">
        <v>124</v>
      </c>
      <c r="M36" s="334">
        <v>0.30872483221476499</v>
      </c>
      <c r="N36">
        <v>298</v>
      </c>
      <c r="Q36" t="s">
        <v>135</v>
      </c>
      <c r="R36" s="334">
        <v>0.44107744107744101</v>
      </c>
      <c r="S36">
        <v>297</v>
      </c>
      <c r="V36" t="s">
        <v>139</v>
      </c>
      <c r="W36" s="334">
        <v>0.37</v>
      </c>
      <c r="X36">
        <v>300</v>
      </c>
      <c r="AA36" t="s">
        <v>131</v>
      </c>
      <c r="AB36" s="16">
        <v>0.23699421965317899</v>
      </c>
      <c r="AC36">
        <v>173</v>
      </c>
      <c r="AF36" t="s">
        <v>148</v>
      </c>
      <c r="AG36" s="17">
        <v>0.115384615384615</v>
      </c>
      <c r="AH36">
        <v>78</v>
      </c>
      <c r="AK36" t="s">
        <v>153</v>
      </c>
      <c r="AL36" s="18">
        <v>0.18562874251497</v>
      </c>
      <c r="AM36">
        <v>167</v>
      </c>
    </row>
    <row r="37" spans="2:39" x14ac:dyDescent="0.35">
      <c r="B37" t="s">
        <v>93</v>
      </c>
      <c r="C37" s="334">
        <v>0.292682926829268</v>
      </c>
      <c r="D37">
        <v>287</v>
      </c>
      <c r="H37" t="s">
        <v>113</v>
      </c>
      <c r="I37" s="12">
        <v>0.26206896551724101</v>
      </c>
      <c r="J37">
        <v>290</v>
      </c>
      <c r="L37" t="s">
        <v>121</v>
      </c>
      <c r="M37" s="334">
        <v>0.24832214765100699</v>
      </c>
      <c r="N37">
        <v>298</v>
      </c>
      <c r="Q37" t="s">
        <v>131</v>
      </c>
      <c r="R37" s="334">
        <v>0.36363636363636398</v>
      </c>
      <c r="S37">
        <v>297</v>
      </c>
      <c r="V37" t="s">
        <v>138</v>
      </c>
      <c r="W37" s="334">
        <v>0.28000000000000003</v>
      </c>
      <c r="X37">
        <v>300</v>
      </c>
      <c r="AA37" t="s">
        <v>135</v>
      </c>
      <c r="AB37" s="16">
        <v>0.19653179190751399</v>
      </c>
      <c r="AC37">
        <v>173</v>
      </c>
      <c r="AF37" t="s">
        <v>31</v>
      </c>
      <c r="AG37" s="17">
        <v>8.9743589743589702E-2</v>
      </c>
      <c r="AH37">
        <v>78</v>
      </c>
      <c r="AK37" t="s">
        <v>151</v>
      </c>
      <c r="AL37" s="18">
        <v>0.155688622754491</v>
      </c>
      <c r="AM37">
        <v>167</v>
      </c>
    </row>
    <row r="38" spans="2:39" x14ac:dyDescent="0.35">
      <c r="B38" t="s">
        <v>90</v>
      </c>
      <c r="C38" s="334">
        <v>0.28919860627177701</v>
      </c>
      <c r="D38">
        <v>287</v>
      </c>
      <c r="H38" t="s">
        <v>115</v>
      </c>
      <c r="I38" s="12">
        <v>0.17586206896551701</v>
      </c>
      <c r="J38">
        <v>290</v>
      </c>
      <c r="L38" t="s">
        <v>122</v>
      </c>
      <c r="M38" s="334">
        <v>0.17449664429530201</v>
      </c>
      <c r="N38">
        <v>298</v>
      </c>
      <c r="Q38" t="s">
        <v>134</v>
      </c>
      <c r="R38" s="334">
        <v>7.0707070707070704E-2</v>
      </c>
      <c r="S38">
        <v>297</v>
      </c>
      <c r="V38" t="s">
        <v>137</v>
      </c>
      <c r="W38" s="334">
        <v>0.24</v>
      </c>
      <c r="X38">
        <v>300</v>
      </c>
      <c r="AA38" t="s">
        <v>31</v>
      </c>
      <c r="AB38" s="16">
        <v>0.17341040462427701</v>
      </c>
      <c r="AC38">
        <v>173</v>
      </c>
      <c r="AF38" t="s">
        <v>146</v>
      </c>
      <c r="AG38" s="17">
        <v>7.69230769230769E-2</v>
      </c>
      <c r="AH38">
        <v>78</v>
      </c>
      <c r="AK38" t="s">
        <v>155</v>
      </c>
      <c r="AL38" s="18">
        <v>0.155688622754491</v>
      </c>
      <c r="AM38">
        <v>167</v>
      </c>
    </row>
    <row r="39" spans="2:39" x14ac:dyDescent="0.35">
      <c r="B39" t="s">
        <v>101</v>
      </c>
      <c r="C39" s="334">
        <v>0.25435540069686402</v>
      </c>
      <c r="D39">
        <v>287</v>
      </c>
      <c r="H39" t="s">
        <v>112</v>
      </c>
      <c r="I39" s="12">
        <v>9.6551724137931005E-2</v>
      </c>
      <c r="J39">
        <v>290</v>
      </c>
      <c r="L39" t="s">
        <v>30</v>
      </c>
      <c r="M39" s="334">
        <v>0.15771812080536901</v>
      </c>
      <c r="N39">
        <v>298</v>
      </c>
      <c r="Q39" t="s">
        <v>66</v>
      </c>
      <c r="R39" s="334">
        <v>6.3973063973064001E-2</v>
      </c>
      <c r="S39">
        <v>297</v>
      </c>
      <c r="V39" t="s">
        <v>141</v>
      </c>
      <c r="W39" s="334">
        <v>0.12</v>
      </c>
      <c r="X39">
        <v>300</v>
      </c>
      <c r="AA39" t="s">
        <v>143</v>
      </c>
      <c r="AB39" s="16">
        <v>9.2485549132948E-2</v>
      </c>
      <c r="AC39">
        <v>173</v>
      </c>
      <c r="AF39" t="s">
        <v>145</v>
      </c>
      <c r="AG39" s="17">
        <v>2.5641025641025599E-2</v>
      </c>
      <c r="AH39">
        <v>78</v>
      </c>
      <c r="AK39" t="s">
        <v>31</v>
      </c>
      <c r="AL39" s="18">
        <v>0.155688622754491</v>
      </c>
      <c r="AM39">
        <v>167</v>
      </c>
    </row>
    <row r="40" spans="2:39" x14ac:dyDescent="0.35">
      <c r="B40" t="s">
        <v>94</v>
      </c>
      <c r="C40" s="334">
        <v>0.24041811846689901</v>
      </c>
      <c r="D40">
        <v>287</v>
      </c>
      <c r="H40" t="s">
        <v>31</v>
      </c>
      <c r="I40" s="12">
        <v>3.10344827586207E-2</v>
      </c>
      <c r="J40">
        <v>290</v>
      </c>
      <c r="L40" t="s">
        <v>123</v>
      </c>
      <c r="M40" s="334">
        <v>0.14765100671140899</v>
      </c>
      <c r="N40">
        <v>298</v>
      </c>
      <c r="Q40" t="s">
        <v>129</v>
      </c>
      <c r="R40" s="334">
        <v>2.69360269360269E-2</v>
      </c>
      <c r="S40">
        <v>297</v>
      </c>
      <c r="V40" t="s">
        <v>134</v>
      </c>
      <c r="W40" s="334">
        <v>5.6666666666666698E-2</v>
      </c>
      <c r="X40">
        <v>300</v>
      </c>
      <c r="AA40" t="s">
        <v>129</v>
      </c>
      <c r="AB40" s="16">
        <v>1.7341040462427699E-2</v>
      </c>
      <c r="AC40">
        <v>173</v>
      </c>
      <c r="AG40" s="17"/>
      <c r="AL40" s="18"/>
    </row>
    <row r="41" spans="2:39" x14ac:dyDescent="0.35">
      <c r="B41" t="s">
        <v>106</v>
      </c>
      <c r="C41" s="334">
        <v>0.22648083623693399</v>
      </c>
      <c r="D41">
        <v>287</v>
      </c>
      <c r="I41" s="12"/>
      <c r="L41" t="s">
        <v>120</v>
      </c>
      <c r="M41" s="334">
        <v>0.11744966442953</v>
      </c>
      <c r="N41">
        <v>298</v>
      </c>
      <c r="Q41" t="s">
        <v>130</v>
      </c>
      <c r="R41" s="334">
        <v>2.02020202020202E-2</v>
      </c>
      <c r="S41">
        <v>297</v>
      </c>
      <c r="V41" t="s">
        <v>31</v>
      </c>
      <c r="W41" s="334">
        <v>2.33333333333333E-2</v>
      </c>
      <c r="X41">
        <v>300</v>
      </c>
      <c r="AA41" t="s">
        <v>134</v>
      </c>
      <c r="AB41" s="16">
        <v>5.78034682080925E-3</v>
      </c>
      <c r="AC41">
        <v>173</v>
      </c>
      <c r="AG41" s="17"/>
      <c r="AL41" s="18"/>
    </row>
    <row r="42" spans="2:39" x14ac:dyDescent="0.35">
      <c r="B42" t="s">
        <v>92</v>
      </c>
      <c r="C42" s="334">
        <v>0.19512195121951201</v>
      </c>
      <c r="D42">
        <v>287</v>
      </c>
      <c r="I42" s="12"/>
      <c r="L42" t="s">
        <v>125</v>
      </c>
      <c r="M42" s="334">
        <v>9.7315436241610695E-2</v>
      </c>
      <c r="N42">
        <v>298</v>
      </c>
      <c r="R42" s="14"/>
      <c r="V42" t="s">
        <v>129</v>
      </c>
      <c r="W42" s="334">
        <v>0.02</v>
      </c>
      <c r="X42">
        <v>300</v>
      </c>
      <c r="AA42" t="s">
        <v>130</v>
      </c>
      <c r="AB42" s="16">
        <v>0</v>
      </c>
      <c r="AC42">
        <v>173</v>
      </c>
      <c r="AG42" s="17"/>
      <c r="AL42" s="18"/>
    </row>
    <row r="43" spans="2:39" x14ac:dyDescent="0.35">
      <c r="B43" t="s">
        <v>95</v>
      </c>
      <c r="C43" s="334">
        <v>0.191637630662021</v>
      </c>
      <c r="D43">
        <v>287</v>
      </c>
      <c r="I43" s="12"/>
      <c r="L43" t="s">
        <v>128</v>
      </c>
      <c r="M43" s="334">
        <v>7.3825503355704702E-2</v>
      </c>
      <c r="N43">
        <v>298</v>
      </c>
      <c r="R43" s="14"/>
      <c r="W43" s="15"/>
      <c r="AB43" s="16"/>
      <c r="AG43" s="17"/>
      <c r="AL43" s="18"/>
    </row>
    <row r="44" spans="2:39" x14ac:dyDescent="0.35">
      <c r="B44" t="s">
        <v>87</v>
      </c>
      <c r="C44" s="334">
        <v>0.163763066202091</v>
      </c>
      <c r="D44">
        <v>287</v>
      </c>
      <c r="I44" s="12"/>
      <c r="L44" t="s">
        <v>127</v>
      </c>
      <c r="M44" s="334">
        <v>4.6979865771812103E-2</v>
      </c>
      <c r="N44">
        <v>298</v>
      </c>
      <c r="R44" s="14"/>
      <c r="W44" s="15"/>
      <c r="AB44" s="16"/>
      <c r="AG44" s="17"/>
      <c r="AL44" s="18"/>
    </row>
    <row r="45" spans="2:39" x14ac:dyDescent="0.35">
      <c r="B45" t="s">
        <v>99</v>
      </c>
      <c r="C45" s="334">
        <v>0.16027874564459901</v>
      </c>
      <c r="D45">
        <v>287</v>
      </c>
      <c r="I45" s="12"/>
      <c r="L45" t="s">
        <v>31</v>
      </c>
      <c r="M45" s="334">
        <v>2.3489932885905999E-2</v>
      </c>
      <c r="N45">
        <v>298</v>
      </c>
      <c r="R45" s="14"/>
      <c r="W45" s="15"/>
      <c r="AB45" s="16"/>
      <c r="AG45" s="17"/>
      <c r="AL45" s="18"/>
    </row>
    <row r="46" spans="2:39" x14ac:dyDescent="0.35">
      <c r="B46" t="s">
        <v>102</v>
      </c>
      <c r="C46" s="334">
        <v>0.16027874564459901</v>
      </c>
      <c r="D46">
        <v>287</v>
      </c>
      <c r="I46" s="12"/>
      <c r="M46" s="13"/>
      <c r="R46" s="14"/>
      <c r="W46" s="15"/>
      <c r="AB46" s="16"/>
      <c r="AG46" s="17"/>
      <c r="AL46" s="18"/>
    </row>
    <row r="47" spans="2:39" x14ac:dyDescent="0.35">
      <c r="B47" t="s">
        <v>103</v>
      </c>
      <c r="C47" s="334">
        <v>0.156794425087108</v>
      </c>
      <c r="D47">
        <v>287</v>
      </c>
      <c r="I47" s="12"/>
      <c r="M47" s="13"/>
      <c r="R47" s="14"/>
      <c r="W47" s="15"/>
      <c r="AB47" s="16"/>
      <c r="AG47" s="17"/>
      <c r="AL47" s="18"/>
    </row>
    <row r="48" spans="2:39" x14ac:dyDescent="0.35">
      <c r="B48" t="s">
        <v>100</v>
      </c>
      <c r="C48" s="334">
        <v>0.15331010452961699</v>
      </c>
      <c r="D48">
        <v>287</v>
      </c>
      <c r="I48" s="12"/>
      <c r="M48" s="13"/>
      <c r="R48" s="14"/>
      <c r="W48" s="15"/>
      <c r="AB48" s="16"/>
      <c r="AG48" s="17"/>
      <c r="AL48" s="18"/>
    </row>
    <row r="49" spans="1:38" x14ac:dyDescent="0.35">
      <c r="B49" t="s">
        <v>98</v>
      </c>
      <c r="C49" s="334">
        <v>0.14982578397212501</v>
      </c>
      <c r="D49">
        <v>287</v>
      </c>
      <c r="I49" s="12"/>
      <c r="M49" s="13"/>
      <c r="R49" s="14"/>
      <c r="W49" s="15"/>
      <c r="AB49" s="16"/>
      <c r="AG49" s="17"/>
      <c r="AL49" s="18"/>
    </row>
    <row r="50" spans="1:38" x14ac:dyDescent="0.35">
      <c r="B50" t="s">
        <v>108</v>
      </c>
      <c r="C50" s="334">
        <v>0.13240418118466901</v>
      </c>
      <c r="D50">
        <v>287</v>
      </c>
      <c r="I50" s="12"/>
      <c r="M50" s="13"/>
      <c r="R50" s="14"/>
      <c r="W50" s="15"/>
      <c r="AB50" s="16"/>
      <c r="AG50" s="17"/>
      <c r="AL50" s="18"/>
    </row>
    <row r="51" spans="1:38" x14ac:dyDescent="0.35">
      <c r="B51" t="s">
        <v>105</v>
      </c>
      <c r="C51" s="334">
        <v>9.4076655052264799E-2</v>
      </c>
      <c r="D51">
        <v>287</v>
      </c>
      <c r="I51" s="12"/>
      <c r="M51" s="13"/>
      <c r="R51" s="14"/>
      <c r="W51" s="15"/>
      <c r="AB51" s="16"/>
      <c r="AG51" s="17"/>
      <c r="AL51" s="18"/>
    </row>
    <row r="52" spans="1:38" x14ac:dyDescent="0.35">
      <c r="B52" t="s">
        <v>107</v>
      </c>
      <c r="C52" s="334">
        <v>9.4076655052264799E-2</v>
      </c>
      <c r="D52">
        <v>287</v>
      </c>
      <c r="I52" s="12"/>
      <c r="M52" s="13"/>
      <c r="R52" s="14"/>
      <c r="W52" s="15"/>
      <c r="AB52" s="16"/>
      <c r="AG52" s="17"/>
      <c r="AL52" s="18"/>
    </row>
    <row r="53" spans="1:38" x14ac:dyDescent="0.35">
      <c r="B53" t="s">
        <v>104</v>
      </c>
      <c r="C53" s="334">
        <v>7.6655052264808399E-2</v>
      </c>
      <c r="D53">
        <v>287</v>
      </c>
      <c r="I53" s="12"/>
      <c r="M53" s="13"/>
      <c r="R53" s="14"/>
      <c r="W53" s="15"/>
      <c r="AB53" s="16"/>
      <c r="AG53" s="17"/>
      <c r="AL53" s="18"/>
    </row>
    <row r="54" spans="1:38" x14ac:dyDescent="0.35">
      <c r="B54" t="s">
        <v>109</v>
      </c>
      <c r="C54" s="334">
        <v>5.9233449477351902E-2</v>
      </c>
      <c r="D54">
        <v>287</v>
      </c>
      <c r="I54" s="12"/>
      <c r="M54" s="13"/>
      <c r="R54" s="14"/>
      <c r="W54" s="15"/>
      <c r="AB54" s="16"/>
      <c r="AG54" s="17"/>
      <c r="AL54" s="18"/>
    </row>
    <row r="55" spans="1:38" x14ac:dyDescent="0.35">
      <c r="B55" t="s">
        <v>88</v>
      </c>
      <c r="C55" s="334">
        <v>4.5296167247386797E-2</v>
      </c>
      <c r="D55">
        <v>287</v>
      </c>
      <c r="I55" s="12"/>
      <c r="M55" s="13"/>
      <c r="R55" s="14"/>
      <c r="W55" s="15"/>
      <c r="AB55" s="16"/>
      <c r="AG55" s="17"/>
      <c r="AL55" s="18"/>
    </row>
    <row r="56" spans="1:38" x14ac:dyDescent="0.35">
      <c r="B56" t="s">
        <v>97</v>
      </c>
      <c r="C56" s="334">
        <v>3.1358885017421602E-2</v>
      </c>
      <c r="D56">
        <v>287</v>
      </c>
      <c r="I56" s="12"/>
      <c r="M56" s="13"/>
      <c r="R56" s="14"/>
      <c r="W56" s="15"/>
      <c r="AB56" s="16"/>
      <c r="AG56" s="17"/>
      <c r="AL56" s="18"/>
    </row>
    <row r="57" spans="1:38" x14ac:dyDescent="0.35">
      <c r="B57" t="s">
        <v>31</v>
      </c>
      <c r="C57" s="334">
        <v>2.0905923344947699E-2</v>
      </c>
      <c r="D57">
        <v>287</v>
      </c>
      <c r="I57" s="12"/>
      <c r="M57" s="13"/>
      <c r="R57" s="14"/>
      <c r="W57" s="15"/>
      <c r="AB57" s="16"/>
      <c r="AG57" s="17"/>
      <c r="AL57" s="18"/>
    </row>
    <row r="58" spans="1:38" x14ac:dyDescent="0.35">
      <c r="C58" s="11"/>
      <c r="I58" s="12"/>
      <c r="M58" s="13"/>
      <c r="R58" s="14"/>
      <c r="W58" s="15"/>
      <c r="AB58" s="16"/>
      <c r="AG58" s="17"/>
      <c r="AL58" s="18"/>
    </row>
    <row r="59" spans="1:38" x14ac:dyDescent="0.35">
      <c r="A59" s="28"/>
      <c r="C59" s="29"/>
      <c r="M59" s="19"/>
      <c r="R59" s="19"/>
      <c r="W59" s="19"/>
      <c r="AB59" s="19"/>
      <c r="AG59" s="19"/>
      <c r="AL59" s="19"/>
    </row>
    <row r="60" spans="1:38" x14ac:dyDescent="0.35">
      <c r="C60" s="29"/>
    </row>
    <row r="61" spans="1:38" ht="15" thickBot="1" x14ac:dyDescent="0.4">
      <c r="A61" s="28"/>
      <c r="C61" s="29"/>
    </row>
    <row r="62" spans="1:38" ht="19.5" customHeight="1" thickBot="1" x14ac:dyDescent="0.4">
      <c r="A62" s="30" t="s">
        <v>11</v>
      </c>
      <c r="B62" s="31" t="s">
        <v>156</v>
      </c>
      <c r="C62" s="32" t="s">
        <v>157</v>
      </c>
      <c r="D62" s="32" t="s">
        <v>158</v>
      </c>
      <c r="E62" s="32" t="s">
        <v>159</v>
      </c>
      <c r="F62" s="33" t="s">
        <v>160</v>
      </c>
    </row>
    <row r="63" spans="1:38" ht="38" customHeight="1" thickBot="1" x14ac:dyDescent="0.4">
      <c r="A63" s="30"/>
      <c r="B63" s="34" t="s">
        <v>493</v>
      </c>
      <c r="C63" s="35">
        <v>301</v>
      </c>
      <c r="D63" s="35" t="s">
        <v>252</v>
      </c>
      <c r="E63" s="35">
        <v>6.49</v>
      </c>
      <c r="F63" s="36">
        <v>2.44</v>
      </c>
    </row>
    <row r="64" spans="1:38" x14ac:dyDescent="0.35">
      <c r="A64" s="30"/>
      <c r="B64" s="511"/>
      <c r="C64" s="512"/>
      <c r="D64" s="512"/>
      <c r="E64" s="512"/>
      <c r="F64" s="512"/>
    </row>
    <row r="65" spans="1:9" x14ac:dyDescent="0.35">
      <c r="A65" s="28"/>
    </row>
    <row r="66" spans="1:9" x14ac:dyDescent="0.35">
      <c r="A66" s="28" t="s">
        <v>221</v>
      </c>
      <c r="C66" s="29"/>
    </row>
    <row r="67" spans="1:9" ht="15" thickBot="1" x14ac:dyDescent="0.4">
      <c r="A67" s="28"/>
      <c r="C67" s="29"/>
    </row>
    <row r="68" spans="1:9" ht="15" thickBot="1" x14ac:dyDescent="0.4">
      <c r="A68" s="30" t="s">
        <v>161</v>
      </c>
      <c r="B68" s="513" t="s">
        <v>162</v>
      </c>
      <c r="C68" s="514" t="s">
        <v>163</v>
      </c>
      <c r="D68" s="514"/>
      <c r="E68" s="514"/>
      <c r="F68" s="514"/>
    </row>
    <row r="69" spans="1:9" ht="15" thickBot="1" x14ac:dyDescent="0.4">
      <c r="A69" s="28"/>
      <c r="B69" s="513"/>
      <c r="C69" s="32" t="s">
        <v>157</v>
      </c>
      <c r="D69" s="32" t="s">
        <v>158</v>
      </c>
      <c r="E69" s="32" t="s">
        <v>159</v>
      </c>
      <c r="F69" s="33" t="s">
        <v>160</v>
      </c>
    </row>
    <row r="70" spans="1:9" ht="15" thickBot="1" x14ac:dyDescent="0.4">
      <c r="A70" s="37">
        <v>1</v>
      </c>
      <c r="B70" s="38" t="s">
        <v>118</v>
      </c>
      <c r="C70" s="39">
        <v>300</v>
      </c>
      <c r="D70" s="39">
        <v>3</v>
      </c>
      <c r="E70" s="39">
        <v>6.27</v>
      </c>
      <c r="F70" s="40">
        <v>2.57</v>
      </c>
    </row>
    <row r="71" spans="1:9" ht="15" thickBot="1" x14ac:dyDescent="0.4">
      <c r="A71" s="37">
        <v>2</v>
      </c>
      <c r="B71" s="38" t="s">
        <v>121</v>
      </c>
      <c r="C71" s="41">
        <v>290</v>
      </c>
      <c r="D71" s="41">
        <v>14</v>
      </c>
      <c r="E71" s="41">
        <v>5.45</v>
      </c>
      <c r="F71" s="45">
        <v>2.42</v>
      </c>
      <c r="H71" s="29"/>
      <c r="I71" s="29"/>
    </row>
    <row r="72" spans="1:9" ht="15" thickBot="1" x14ac:dyDescent="0.4">
      <c r="A72" s="37">
        <v>3</v>
      </c>
      <c r="B72" s="38" t="s">
        <v>122</v>
      </c>
      <c r="C72" s="41">
        <v>300</v>
      </c>
      <c r="D72" s="41">
        <v>2</v>
      </c>
      <c r="E72" s="41">
        <v>5.64</v>
      </c>
      <c r="F72" s="42">
        <v>2.54</v>
      </c>
      <c r="H72" s="29"/>
      <c r="I72" s="29"/>
    </row>
    <row r="73" spans="1:9" ht="15" thickBot="1" x14ac:dyDescent="0.4">
      <c r="A73" s="37">
        <v>4</v>
      </c>
      <c r="B73" s="38" t="s">
        <v>225</v>
      </c>
      <c r="C73" s="41">
        <v>281</v>
      </c>
      <c r="D73" s="41">
        <v>21</v>
      </c>
      <c r="E73" s="41">
        <v>6.01</v>
      </c>
      <c r="F73" s="42">
        <v>2.4700000000000002</v>
      </c>
      <c r="H73" s="29"/>
      <c r="I73" s="29"/>
    </row>
    <row r="74" spans="1:9" ht="15" thickBot="1" x14ac:dyDescent="0.4">
      <c r="A74" s="37">
        <v>5</v>
      </c>
      <c r="B74" s="38" t="s">
        <v>165</v>
      </c>
      <c r="C74" s="41">
        <v>276</v>
      </c>
      <c r="D74" s="41">
        <v>24</v>
      </c>
      <c r="E74" s="41">
        <v>7.31</v>
      </c>
      <c r="F74" s="42">
        <v>2.1800000000000002</v>
      </c>
      <c r="H74" s="29"/>
      <c r="I74" s="29"/>
    </row>
    <row r="75" spans="1:9" ht="15" thickBot="1" x14ac:dyDescent="0.4">
      <c r="A75" s="37">
        <v>6</v>
      </c>
      <c r="B75" s="38" t="s">
        <v>127</v>
      </c>
      <c r="C75" s="41">
        <v>261</v>
      </c>
      <c r="D75" s="41">
        <v>42</v>
      </c>
      <c r="E75" s="41">
        <v>7.03</v>
      </c>
      <c r="F75" s="42">
        <v>2.27</v>
      </c>
    </row>
    <row r="76" spans="1:9" ht="15" thickBot="1" x14ac:dyDescent="0.4">
      <c r="A76" s="37">
        <v>7</v>
      </c>
      <c r="B76" s="43" t="s">
        <v>166</v>
      </c>
      <c r="C76" s="41">
        <v>283</v>
      </c>
      <c r="D76" s="41">
        <v>19</v>
      </c>
      <c r="E76" s="41">
        <v>7.65</v>
      </c>
      <c r="F76" s="42">
        <v>2.0699999999999998</v>
      </c>
    </row>
    <row r="77" spans="1:9" ht="15" thickBot="1" x14ac:dyDescent="0.4">
      <c r="A77" s="37">
        <v>8</v>
      </c>
      <c r="B77" s="38" t="s">
        <v>123</v>
      </c>
      <c r="C77" s="41">
        <v>271</v>
      </c>
      <c r="D77" s="41">
        <v>33</v>
      </c>
      <c r="E77" s="44">
        <v>7.54</v>
      </c>
      <c r="F77" s="45">
        <v>2.02</v>
      </c>
    </row>
    <row r="78" spans="1:9" ht="15" thickBot="1" x14ac:dyDescent="0.4">
      <c r="A78" s="37">
        <v>9</v>
      </c>
      <c r="B78" s="38" t="s">
        <v>119</v>
      </c>
      <c r="C78" s="41">
        <v>296</v>
      </c>
      <c r="D78" s="41">
        <v>7</v>
      </c>
      <c r="E78" s="41">
        <v>7.43</v>
      </c>
      <c r="F78" s="42">
        <v>1.76</v>
      </c>
    </row>
    <row r="79" spans="1:9" ht="15" thickBot="1" x14ac:dyDescent="0.4">
      <c r="A79" s="37">
        <v>10</v>
      </c>
      <c r="B79" s="38" t="s">
        <v>124</v>
      </c>
      <c r="C79" s="41">
        <v>296</v>
      </c>
      <c r="D79" s="41">
        <v>8</v>
      </c>
      <c r="E79" s="44">
        <v>6.61</v>
      </c>
      <c r="F79" s="42">
        <v>2.1</v>
      </c>
    </row>
    <row r="80" spans="1:9" ht="15" thickBot="1" x14ac:dyDescent="0.4">
      <c r="A80" s="37">
        <v>11</v>
      </c>
      <c r="B80" s="38" t="s">
        <v>126</v>
      </c>
      <c r="C80" s="41">
        <v>297</v>
      </c>
      <c r="D80" s="41">
        <v>7</v>
      </c>
      <c r="E80" s="44">
        <v>6.79</v>
      </c>
      <c r="F80" s="42">
        <v>2.0299999999999998</v>
      </c>
    </row>
    <row r="81" spans="1:6" ht="15" thickBot="1" x14ac:dyDescent="0.4">
      <c r="A81" s="37">
        <v>12</v>
      </c>
      <c r="B81" s="38" t="s">
        <v>30</v>
      </c>
      <c r="C81" s="41">
        <v>299</v>
      </c>
      <c r="D81" s="41">
        <v>5</v>
      </c>
      <c r="E81" s="41">
        <v>5.61</v>
      </c>
      <c r="F81" s="42">
        <v>2.2799999999999998</v>
      </c>
    </row>
    <row r="82" spans="1:6" ht="15" thickBot="1" x14ac:dyDescent="0.4">
      <c r="A82" s="37">
        <v>13</v>
      </c>
      <c r="B82" s="38" t="s">
        <v>226</v>
      </c>
      <c r="C82" s="35">
        <v>292</v>
      </c>
      <c r="D82" s="35">
        <v>13</v>
      </c>
      <c r="E82" s="35">
        <v>7.7</v>
      </c>
      <c r="F82" s="36">
        <v>1.86</v>
      </c>
    </row>
    <row r="83" spans="1:6" x14ac:dyDescent="0.35">
      <c r="A83" s="37"/>
    </row>
    <row r="84" spans="1:6" ht="15" thickBot="1" x14ac:dyDescent="0.4">
      <c r="A84" s="28"/>
    </row>
    <row r="85" spans="1:6" ht="28.75" customHeight="1" thickBot="1" x14ac:dyDescent="0.4">
      <c r="A85" s="30" t="s">
        <v>12</v>
      </c>
      <c r="B85" s="46" t="s">
        <v>167</v>
      </c>
      <c r="C85" s="32" t="s">
        <v>157</v>
      </c>
      <c r="D85" s="32" t="s">
        <v>158</v>
      </c>
      <c r="E85" s="32" t="s">
        <v>159</v>
      </c>
      <c r="F85" s="33" t="s">
        <v>160</v>
      </c>
    </row>
    <row r="86" spans="1:6" ht="30.5" customHeight="1" thickBot="1" x14ac:dyDescent="0.4">
      <c r="A86" s="28"/>
      <c r="B86" s="453" t="s">
        <v>227</v>
      </c>
      <c r="C86" s="35">
        <v>262</v>
      </c>
      <c r="D86" s="35">
        <v>43</v>
      </c>
      <c r="E86" s="35">
        <v>7.21</v>
      </c>
      <c r="F86" s="36">
        <v>2.0299999999999998</v>
      </c>
    </row>
    <row r="87" spans="1:6" x14ac:dyDescent="0.35">
      <c r="A87" s="28"/>
    </row>
    <row r="88" spans="1:6" ht="15" thickBot="1" x14ac:dyDescent="0.4">
      <c r="A88" s="28"/>
    </row>
    <row r="89" spans="1:6" ht="15" thickBot="1" x14ac:dyDescent="0.4">
      <c r="A89" s="30"/>
      <c r="B89" s="513" t="s">
        <v>228</v>
      </c>
      <c r="C89" s="514" t="s">
        <v>168</v>
      </c>
      <c r="D89" s="514"/>
      <c r="E89" s="514"/>
      <c r="F89" s="514"/>
    </row>
    <row r="90" spans="1:6" ht="15" thickBot="1" x14ac:dyDescent="0.4">
      <c r="A90" s="30"/>
      <c r="B90" s="513"/>
      <c r="C90" s="32" t="s">
        <v>157</v>
      </c>
      <c r="D90" s="33" t="s">
        <v>158</v>
      </c>
      <c r="E90" s="32" t="s">
        <v>159</v>
      </c>
      <c r="F90" s="33" t="s">
        <v>160</v>
      </c>
    </row>
    <row r="91" spans="1:6" ht="34" customHeight="1" thickBot="1" x14ac:dyDescent="0.4">
      <c r="A91" s="30" t="s">
        <v>13</v>
      </c>
      <c r="B91" s="43" t="s">
        <v>229</v>
      </c>
      <c r="C91" s="41">
        <v>279</v>
      </c>
      <c r="D91" s="41">
        <v>26</v>
      </c>
      <c r="E91" s="41">
        <v>7.11</v>
      </c>
      <c r="F91" s="42">
        <v>2.19</v>
      </c>
    </row>
    <row r="92" spans="1:6" ht="31.5" customHeight="1" thickBot="1" x14ac:dyDescent="0.4">
      <c r="A92" s="30" t="s">
        <v>14</v>
      </c>
      <c r="B92" s="43" t="s">
        <v>230</v>
      </c>
      <c r="C92" s="41">
        <v>271</v>
      </c>
      <c r="D92" s="41">
        <v>31</v>
      </c>
      <c r="E92" s="41">
        <v>7.15</v>
      </c>
      <c r="F92" s="45">
        <v>2.08</v>
      </c>
    </row>
    <row r="93" spans="1:6" ht="15" thickBot="1" x14ac:dyDescent="0.4">
      <c r="A93" s="30" t="s">
        <v>15</v>
      </c>
      <c r="B93" s="47" t="s">
        <v>231</v>
      </c>
      <c r="C93" s="35">
        <v>267</v>
      </c>
      <c r="D93" s="35">
        <v>35</v>
      </c>
      <c r="E93" s="35">
        <v>6.89</v>
      </c>
      <c r="F93" s="36">
        <v>2.33</v>
      </c>
    </row>
    <row r="94" spans="1:6" x14ac:dyDescent="0.35">
      <c r="A94" s="30"/>
    </row>
    <row r="95" spans="1:6" ht="15" thickBot="1" x14ac:dyDescent="0.4">
      <c r="A95" s="28"/>
    </row>
    <row r="96" spans="1:6" ht="19.5" customHeight="1" thickBot="1" x14ac:dyDescent="0.4">
      <c r="A96" s="30" t="s">
        <v>16</v>
      </c>
      <c r="B96" s="48" t="s">
        <v>169</v>
      </c>
      <c r="C96" s="49" t="s">
        <v>157</v>
      </c>
      <c r="D96" s="49" t="s">
        <v>158</v>
      </c>
      <c r="E96" s="49" t="s">
        <v>159</v>
      </c>
      <c r="F96" s="50" t="s">
        <v>160</v>
      </c>
    </row>
    <row r="97" spans="1:8" ht="38.5" customHeight="1" thickBot="1" x14ac:dyDescent="0.4">
      <c r="A97" s="28"/>
      <c r="B97" s="43" t="s">
        <v>232</v>
      </c>
      <c r="C97" s="41">
        <v>261</v>
      </c>
      <c r="D97" s="41">
        <v>44</v>
      </c>
      <c r="E97" s="41">
        <v>6.93</v>
      </c>
      <c r="F97" s="45">
        <v>2.09</v>
      </c>
    </row>
    <row r="98" spans="1:8" x14ac:dyDescent="0.35">
      <c r="A98" s="28"/>
    </row>
    <row r="99" spans="1:8" ht="15" thickBot="1" x14ac:dyDescent="0.4">
      <c r="A99" s="37"/>
    </row>
    <row r="100" spans="1:8" ht="34.75" customHeight="1" thickBot="1" x14ac:dyDescent="0.4">
      <c r="A100" s="30" t="s">
        <v>17</v>
      </c>
      <c r="B100" s="51" t="s">
        <v>170</v>
      </c>
      <c r="C100" s="49" t="s">
        <v>157</v>
      </c>
      <c r="D100" s="49" t="s">
        <v>158</v>
      </c>
      <c r="E100" s="49" t="s">
        <v>159</v>
      </c>
      <c r="F100" s="50" t="s">
        <v>160</v>
      </c>
      <c r="H100" s="52"/>
    </row>
    <row r="101" spans="1:8" ht="41.5" thickBot="1" x14ac:dyDescent="0.4">
      <c r="A101" s="53"/>
      <c r="B101" s="453" t="s">
        <v>494</v>
      </c>
      <c r="C101" s="41">
        <v>281</v>
      </c>
      <c r="D101" s="41">
        <v>24</v>
      </c>
      <c r="E101" s="41">
        <v>7.65</v>
      </c>
      <c r="F101" s="42">
        <v>1.98</v>
      </c>
      <c r="H101" s="52"/>
    </row>
    <row r="102" spans="1:8" x14ac:dyDescent="0.35">
      <c r="A102" s="37"/>
    </row>
    <row r="103" spans="1:8" x14ac:dyDescent="0.35">
      <c r="A103" s="37"/>
    </row>
    <row r="104" spans="1:8" x14ac:dyDescent="0.35">
      <c r="A104" s="28" t="s">
        <v>222</v>
      </c>
    </row>
    <row r="105" spans="1:8" ht="15" thickBot="1" x14ac:dyDescent="0.4">
      <c r="A105" s="28"/>
    </row>
    <row r="106" spans="1:8" ht="24" customHeight="1" thickBot="1" x14ac:dyDescent="0.4">
      <c r="A106" s="30" t="s">
        <v>171</v>
      </c>
      <c r="B106" s="515" t="s">
        <v>437</v>
      </c>
      <c r="C106" s="514" t="s">
        <v>172</v>
      </c>
      <c r="D106" s="514"/>
      <c r="E106" s="514"/>
      <c r="F106" s="514"/>
    </row>
    <row r="107" spans="1:8" ht="26.5" customHeight="1" thickBot="1" x14ac:dyDescent="0.4">
      <c r="A107" s="30"/>
      <c r="B107" s="516"/>
      <c r="C107" s="32" t="s">
        <v>157</v>
      </c>
      <c r="D107" s="32" t="s">
        <v>158</v>
      </c>
      <c r="E107" s="32" t="s">
        <v>159</v>
      </c>
      <c r="F107" s="32" t="s">
        <v>160</v>
      </c>
    </row>
    <row r="108" spans="1:8" ht="22.5" customHeight="1" thickBot="1" x14ac:dyDescent="0.4">
      <c r="A108" s="37">
        <v>1</v>
      </c>
      <c r="B108" s="453" t="s">
        <v>173</v>
      </c>
      <c r="C108" s="41">
        <v>180</v>
      </c>
      <c r="D108" s="41">
        <v>120</v>
      </c>
      <c r="E108" s="41">
        <v>6.58</v>
      </c>
      <c r="F108" s="42">
        <v>2.14</v>
      </c>
    </row>
    <row r="109" spans="1:8" ht="49" customHeight="1" thickBot="1" x14ac:dyDescent="0.4">
      <c r="A109" s="37">
        <v>2</v>
      </c>
      <c r="B109" s="453" t="s">
        <v>234</v>
      </c>
      <c r="C109" s="41">
        <v>184</v>
      </c>
      <c r="D109" s="41">
        <v>115</v>
      </c>
      <c r="E109" s="41">
        <v>6.44</v>
      </c>
      <c r="F109" s="45">
        <v>2.19</v>
      </c>
    </row>
    <row r="110" spans="1:8" ht="32" customHeight="1" thickBot="1" x14ac:dyDescent="0.4">
      <c r="A110" s="37">
        <v>3</v>
      </c>
      <c r="B110" s="453" t="s">
        <v>235</v>
      </c>
      <c r="C110" s="41">
        <v>179</v>
      </c>
      <c r="D110" s="41">
        <v>114</v>
      </c>
      <c r="E110" s="41">
        <v>6.42</v>
      </c>
      <c r="F110" s="42">
        <v>2.2200000000000002</v>
      </c>
    </row>
    <row r="111" spans="1:8" ht="29.5" thickBot="1" x14ac:dyDescent="0.4">
      <c r="A111" s="37">
        <v>4</v>
      </c>
      <c r="B111" s="453" t="s">
        <v>236</v>
      </c>
      <c r="C111" s="41">
        <v>188</v>
      </c>
      <c r="D111" s="41">
        <v>109</v>
      </c>
      <c r="E111" s="41">
        <v>6.39</v>
      </c>
      <c r="F111" s="42">
        <v>2.29</v>
      </c>
    </row>
    <row r="112" spans="1:8" ht="29.5" thickBot="1" x14ac:dyDescent="0.4">
      <c r="A112" s="37">
        <v>5</v>
      </c>
      <c r="B112" s="453" t="s">
        <v>237</v>
      </c>
      <c r="C112" s="35">
        <v>185</v>
      </c>
      <c r="D112" s="35">
        <v>114</v>
      </c>
      <c r="E112" s="35">
        <v>6.79</v>
      </c>
      <c r="F112" s="36">
        <v>2.09</v>
      </c>
    </row>
    <row r="113" spans="1:6" x14ac:dyDescent="0.35">
      <c r="A113" s="28"/>
    </row>
    <row r="114" spans="1:6" ht="15" thickBot="1" x14ac:dyDescent="0.4">
      <c r="A114" s="28"/>
    </row>
    <row r="115" spans="1:6" ht="15" thickBot="1" x14ac:dyDescent="0.4">
      <c r="A115" s="30" t="s">
        <v>174</v>
      </c>
      <c r="B115" s="517" t="s">
        <v>233</v>
      </c>
      <c r="C115" s="514" t="s">
        <v>172</v>
      </c>
      <c r="D115" s="514"/>
      <c r="E115" s="514"/>
      <c r="F115" s="514"/>
    </row>
    <row r="116" spans="1:6" ht="37.5" customHeight="1" thickBot="1" x14ac:dyDescent="0.4">
      <c r="A116" s="28"/>
      <c r="B116" s="518"/>
      <c r="C116" s="32" t="s">
        <v>157</v>
      </c>
      <c r="D116" s="32" t="s">
        <v>158</v>
      </c>
      <c r="E116" s="32" t="s">
        <v>159</v>
      </c>
      <c r="F116" s="33" t="s">
        <v>160</v>
      </c>
    </row>
    <row r="117" spans="1:6" ht="29.5" thickBot="1" x14ac:dyDescent="0.4">
      <c r="A117" s="37">
        <v>1</v>
      </c>
      <c r="B117" s="43" t="s">
        <v>92</v>
      </c>
      <c r="C117" s="39">
        <v>163</v>
      </c>
      <c r="D117" s="39">
        <v>137</v>
      </c>
      <c r="E117" s="39">
        <v>6.58</v>
      </c>
      <c r="F117" s="40">
        <v>2.2599999999999998</v>
      </c>
    </row>
    <row r="118" spans="1:6" ht="15" thickBot="1" x14ac:dyDescent="0.4">
      <c r="A118" s="37">
        <v>2</v>
      </c>
      <c r="B118" s="43" t="s">
        <v>90</v>
      </c>
      <c r="C118" s="41">
        <v>148</v>
      </c>
      <c r="D118" s="41">
        <v>150</v>
      </c>
      <c r="E118" s="41">
        <v>6.59</v>
      </c>
      <c r="F118" s="42">
        <v>2.25</v>
      </c>
    </row>
    <row r="119" spans="1:6" ht="29.5" thickBot="1" x14ac:dyDescent="0.4">
      <c r="A119" s="37">
        <v>3</v>
      </c>
      <c r="B119" s="43" t="s">
        <v>238</v>
      </c>
      <c r="C119" s="41">
        <v>174</v>
      </c>
      <c r="D119" s="41">
        <v>123</v>
      </c>
      <c r="E119" s="41">
        <v>6.86</v>
      </c>
      <c r="F119" s="42">
        <v>2.16</v>
      </c>
    </row>
    <row r="120" spans="1:6" ht="15" thickBot="1" x14ac:dyDescent="0.4">
      <c r="A120" s="37">
        <v>4</v>
      </c>
      <c r="B120" s="43" t="s">
        <v>98</v>
      </c>
      <c r="C120" s="41">
        <v>153</v>
      </c>
      <c r="D120" s="41">
        <v>146</v>
      </c>
      <c r="E120" s="41">
        <v>6.44</v>
      </c>
      <c r="F120" s="42">
        <v>2.23</v>
      </c>
    </row>
    <row r="121" spans="1:6" ht="29.5" thickBot="1" x14ac:dyDescent="0.4">
      <c r="A121" s="37">
        <v>5</v>
      </c>
      <c r="B121" s="43" t="s">
        <v>239</v>
      </c>
      <c r="C121" s="41">
        <v>155</v>
      </c>
      <c r="D121" s="41">
        <v>147</v>
      </c>
      <c r="E121" s="41">
        <v>6.76</v>
      </c>
      <c r="F121" s="42">
        <v>2.14</v>
      </c>
    </row>
    <row r="122" spans="1:6" ht="15" thickBot="1" x14ac:dyDescent="0.4">
      <c r="A122" s="37">
        <v>6</v>
      </c>
      <c r="B122" s="43" t="s">
        <v>109</v>
      </c>
      <c r="C122" s="35">
        <v>141</v>
      </c>
      <c r="D122" s="35">
        <v>162</v>
      </c>
      <c r="E122" s="35">
        <v>6.52</v>
      </c>
      <c r="F122" s="36">
        <v>2.21</v>
      </c>
    </row>
    <row r="123" spans="1:6" x14ac:dyDescent="0.35">
      <c r="A123" s="28"/>
    </row>
    <row r="124" spans="1:6" x14ac:dyDescent="0.35">
      <c r="A124" s="28"/>
    </row>
    <row r="125" spans="1:6" ht="15" thickBot="1" x14ac:dyDescent="0.4">
      <c r="A125" s="28"/>
    </row>
    <row r="126" spans="1:6" ht="15" thickBot="1" x14ac:dyDescent="0.4">
      <c r="A126" s="28"/>
      <c r="B126" s="517" t="s">
        <v>240</v>
      </c>
      <c r="C126" s="514" t="s">
        <v>172</v>
      </c>
      <c r="D126" s="514"/>
      <c r="E126" s="514"/>
      <c r="F126" s="514"/>
    </row>
    <row r="127" spans="1:6" ht="37.5" customHeight="1" thickBot="1" x14ac:dyDescent="0.4">
      <c r="A127" s="30" t="s">
        <v>175</v>
      </c>
      <c r="B127" s="518"/>
      <c r="C127" s="32" t="s">
        <v>157</v>
      </c>
      <c r="D127" s="32" t="s">
        <v>158</v>
      </c>
      <c r="E127" s="32" t="s">
        <v>159</v>
      </c>
      <c r="F127" s="33" t="s">
        <v>160</v>
      </c>
    </row>
    <row r="128" spans="1:6" ht="46" customHeight="1" thickBot="1" x14ac:dyDescent="0.4">
      <c r="A128" s="37">
        <v>1</v>
      </c>
      <c r="B128" s="453" t="s">
        <v>241</v>
      </c>
      <c r="C128" s="41">
        <v>180</v>
      </c>
      <c r="D128" s="41">
        <v>125</v>
      </c>
      <c r="E128" s="44">
        <v>6.79</v>
      </c>
      <c r="F128" s="45">
        <v>2.17</v>
      </c>
    </row>
    <row r="129" spans="1:6" ht="15" thickBot="1" x14ac:dyDescent="0.4">
      <c r="A129" s="37">
        <v>2</v>
      </c>
      <c r="B129" s="453" t="s">
        <v>242</v>
      </c>
      <c r="C129" s="41">
        <v>169</v>
      </c>
      <c r="D129" s="41">
        <v>135</v>
      </c>
      <c r="E129" s="41">
        <v>6.63</v>
      </c>
      <c r="F129" s="42">
        <v>2.2400000000000002</v>
      </c>
    </row>
    <row r="130" spans="1:6" ht="15" thickBot="1" x14ac:dyDescent="0.4">
      <c r="A130" s="37">
        <v>3</v>
      </c>
      <c r="B130" s="453" t="s">
        <v>176</v>
      </c>
      <c r="C130" s="41">
        <v>146</v>
      </c>
      <c r="D130" s="41">
        <v>149</v>
      </c>
      <c r="E130" s="41">
        <v>6.37</v>
      </c>
      <c r="F130" s="42">
        <v>2.17</v>
      </c>
    </row>
    <row r="131" spans="1:6" ht="29.5" thickBot="1" x14ac:dyDescent="0.4">
      <c r="A131" s="37">
        <v>4</v>
      </c>
      <c r="B131" s="453" t="s">
        <v>89</v>
      </c>
      <c r="C131" s="41">
        <v>169</v>
      </c>
      <c r="D131" s="41">
        <v>131</v>
      </c>
      <c r="E131" s="41">
        <v>6.47</v>
      </c>
      <c r="F131" s="45">
        <v>2.2000000000000002</v>
      </c>
    </row>
    <row r="132" spans="1:6" ht="15" thickBot="1" x14ac:dyDescent="0.4">
      <c r="A132" s="37">
        <v>5</v>
      </c>
      <c r="B132" s="453" t="s">
        <v>106</v>
      </c>
      <c r="C132" s="41">
        <v>179</v>
      </c>
      <c r="D132" s="41">
        <v>120</v>
      </c>
      <c r="E132" s="41">
        <v>6.46</v>
      </c>
      <c r="F132" s="42">
        <v>2.2799999999999998</v>
      </c>
    </row>
    <row r="133" spans="1:6" ht="29.5" thickBot="1" x14ac:dyDescent="0.4">
      <c r="A133" s="37">
        <v>6</v>
      </c>
      <c r="B133" s="453" t="s">
        <v>243</v>
      </c>
      <c r="C133" s="41">
        <v>173</v>
      </c>
      <c r="D133" s="41">
        <v>128</v>
      </c>
      <c r="E133" s="41">
        <v>6.82</v>
      </c>
      <c r="F133" s="42">
        <v>2.19</v>
      </c>
    </row>
    <row r="134" spans="1:6" ht="29.5" thickBot="1" x14ac:dyDescent="0.4">
      <c r="A134" s="37">
        <v>7</v>
      </c>
      <c r="B134" s="453" t="s">
        <v>107</v>
      </c>
      <c r="C134" s="41">
        <v>143</v>
      </c>
      <c r="D134" s="41">
        <v>160</v>
      </c>
      <c r="E134" s="41">
        <v>6.41</v>
      </c>
      <c r="F134" s="42">
        <v>2.1800000000000002</v>
      </c>
    </row>
    <row r="135" spans="1:6" ht="15" thickBot="1" x14ac:dyDescent="0.4">
      <c r="A135" s="37">
        <v>8</v>
      </c>
      <c r="B135" s="453" t="s">
        <v>88</v>
      </c>
      <c r="C135" s="41">
        <v>115</v>
      </c>
      <c r="D135" s="41">
        <v>186</v>
      </c>
      <c r="E135" s="41">
        <v>5.53</v>
      </c>
      <c r="F135" s="42">
        <v>2.37</v>
      </c>
    </row>
    <row r="136" spans="1:6" ht="15" thickBot="1" x14ac:dyDescent="0.4">
      <c r="A136" s="37">
        <v>9</v>
      </c>
      <c r="B136" s="453" t="s">
        <v>110</v>
      </c>
      <c r="C136" s="35">
        <v>165</v>
      </c>
      <c r="D136" s="35">
        <v>137</v>
      </c>
      <c r="E136" s="35">
        <v>6.62</v>
      </c>
      <c r="F136" s="54">
        <v>2.23</v>
      </c>
    </row>
    <row r="137" spans="1:6" x14ac:dyDescent="0.35">
      <c r="A137" s="28"/>
    </row>
    <row r="138" spans="1:6" ht="15" thickBot="1" x14ac:dyDescent="0.4">
      <c r="A138" s="28"/>
    </row>
    <row r="139" spans="1:6" ht="15" thickBot="1" x14ac:dyDescent="0.4">
      <c r="A139" s="28"/>
      <c r="B139" s="519" t="s">
        <v>244</v>
      </c>
      <c r="C139" s="514" t="s">
        <v>172</v>
      </c>
      <c r="D139" s="514"/>
      <c r="E139" s="514"/>
      <c r="F139" s="514"/>
    </row>
    <row r="140" spans="1:6" ht="37.5" customHeight="1" thickBot="1" x14ac:dyDescent="0.4">
      <c r="A140" s="30" t="s">
        <v>177</v>
      </c>
      <c r="B140" s="520"/>
      <c r="C140" s="32" t="s">
        <v>157</v>
      </c>
      <c r="D140" s="32" t="s">
        <v>158</v>
      </c>
      <c r="E140" s="32" t="s">
        <v>159</v>
      </c>
      <c r="F140" s="33" t="s">
        <v>160</v>
      </c>
    </row>
    <row r="141" spans="1:6" ht="29.5" thickBot="1" x14ac:dyDescent="0.4">
      <c r="A141" s="37">
        <v>1</v>
      </c>
      <c r="B141" s="453" t="s">
        <v>245</v>
      </c>
      <c r="C141" s="41">
        <v>162</v>
      </c>
      <c r="D141" s="41">
        <v>142</v>
      </c>
      <c r="E141" s="41">
        <v>6.67</v>
      </c>
      <c r="F141" s="42">
        <v>2.21</v>
      </c>
    </row>
    <row r="142" spans="1:6" ht="15" thickBot="1" x14ac:dyDescent="0.4">
      <c r="A142" s="37">
        <v>2</v>
      </c>
      <c r="B142" s="453" t="s">
        <v>246</v>
      </c>
      <c r="C142" s="55">
        <v>169</v>
      </c>
      <c r="D142" s="55">
        <v>134</v>
      </c>
      <c r="E142" s="55">
        <v>6.48</v>
      </c>
      <c r="F142" s="56">
        <v>2.33</v>
      </c>
    </row>
    <row r="143" spans="1:6" ht="29.5" thickBot="1" x14ac:dyDescent="0.4">
      <c r="A143" s="37">
        <v>3</v>
      </c>
      <c r="B143" s="453" t="s">
        <v>247</v>
      </c>
      <c r="C143" s="41">
        <v>162</v>
      </c>
      <c r="D143" s="41">
        <v>141</v>
      </c>
      <c r="E143" s="44">
        <v>6.72</v>
      </c>
      <c r="F143" s="42">
        <v>2.1800000000000002</v>
      </c>
    </row>
    <row r="144" spans="1:6" ht="29.5" thickBot="1" x14ac:dyDescent="0.4">
      <c r="A144" s="37">
        <v>4</v>
      </c>
      <c r="B144" s="453" t="s">
        <v>97</v>
      </c>
      <c r="C144" s="35">
        <v>143</v>
      </c>
      <c r="D144" s="35">
        <v>160</v>
      </c>
      <c r="E144" s="57">
        <v>6.36</v>
      </c>
      <c r="F144" s="36">
        <v>2.29</v>
      </c>
    </row>
    <row r="145" spans="1:7" x14ac:dyDescent="0.35">
      <c r="A145" s="28"/>
    </row>
    <row r="146" spans="1:7" ht="15" thickBot="1" x14ac:dyDescent="0.4">
      <c r="A146" s="28"/>
    </row>
    <row r="147" spans="1:7" ht="15" thickBot="1" x14ac:dyDescent="0.4">
      <c r="A147" s="28"/>
      <c r="B147" s="521" t="s">
        <v>178</v>
      </c>
      <c r="C147" s="523" t="s">
        <v>179</v>
      </c>
      <c r="D147" s="524"/>
      <c r="E147" s="524"/>
      <c r="F147" s="524"/>
      <c r="G147" s="525"/>
    </row>
    <row r="148" spans="1:7" ht="44" thickBot="1" x14ac:dyDescent="0.4">
      <c r="A148" s="30" t="s">
        <v>180</v>
      </c>
      <c r="B148" s="522"/>
      <c r="C148" s="58" t="s">
        <v>157</v>
      </c>
      <c r="D148" s="58" t="s">
        <v>181</v>
      </c>
      <c r="E148" s="58" t="s">
        <v>182</v>
      </c>
      <c r="F148" s="58" t="s">
        <v>183</v>
      </c>
      <c r="G148" s="59" t="s">
        <v>184</v>
      </c>
    </row>
    <row r="149" spans="1:7" ht="15" thickBot="1" x14ac:dyDescent="0.4">
      <c r="A149" s="37">
        <v>1</v>
      </c>
      <c r="B149" s="60" t="s">
        <v>191</v>
      </c>
      <c r="C149" s="41">
        <v>295</v>
      </c>
      <c r="D149" s="459">
        <v>1.01694915254237E-2</v>
      </c>
      <c r="E149" s="459">
        <v>0.13898305084745799</v>
      </c>
      <c r="F149" s="459">
        <v>0.37627118644067797</v>
      </c>
      <c r="G149" s="460">
        <v>0.47457627118644102</v>
      </c>
    </row>
    <row r="150" spans="1:7" ht="15" thickBot="1" x14ac:dyDescent="0.4">
      <c r="A150" s="37">
        <v>2</v>
      </c>
      <c r="B150" s="61" t="s">
        <v>248</v>
      </c>
      <c r="C150" s="41">
        <v>273</v>
      </c>
      <c r="D150" s="459">
        <v>0.63003663003663002</v>
      </c>
      <c r="E150" s="459">
        <v>0.17216117216117199</v>
      </c>
      <c r="F150" s="459">
        <v>0.120879120879121</v>
      </c>
      <c r="G150" s="460">
        <v>7.69230769230769E-2</v>
      </c>
    </row>
    <row r="151" spans="1:7" ht="15" thickBot="1" x14ac:dyDescent="0.4">
      <c r="A151" s="37">
        <v>3</v>
      </c>
      <c r="B151" s="60" t="s">
        <v>194</v>
      </c>
      <c r="C151" s="41">
        <v>294</v>
      </c>
      <c r="D151" s="459">
        <v>1.3605442176870699E-2</v>
      </c>
      <c r="E151" s="459">
        <v>0.14625850340136101</v>
      </c>
      <c r="F151" s="459">
        <v>0.445578231292517</v>
      </c>
      <c r="G151" s="460">
        <v>0.39455782312925203</v>
      </c>
    </row>
    <row r="152" spans="1:7" ht="15" thickBot="1" x14ac:dyDescent="0.4">
      <c r="A152" s="37">
        <v>4</v>
      </c>
      <c r="B152" s="60" t="s">
        <v>190</v>
      </c>
      <c r="C152" s="41">
        <v>295</v>
      </c>
      <c r="D152" s="459">
        <v>6.7796610169491497E-3</v>
      </c>
      <c r="E152" s="459">
        <v>0.11864406779661001</v>
      </c>
      <c r="F152" s="459">
        <v>0.39322033898305098</v>
      </c>
      <c r="G152" s="460">
        <v>0.48135593220339001</v>
      </c>
    </row>
    <row r="153" spans="1:7" ht="15" thickBot="1" x14ac:dyDescent="0.4">
      <c r="A153" s="37">
        <v>5</v>
      </c>
      <c r="B153" s="60" t="s">
        <v>186</v>
      </c>
      <c r="C153" s="41">
        <v>298</v>
      </c>
      <c r="D153" s="459">
        <v>1.67785234899329E-2</v>
      </c>
      <c r="E153" s="459">
        <v>0.211409395973154</v>
      </c>
      <c r="F153" s="459">
        <v>0.41946308724832199</v>
      </c>
      <c r="G153" s="460">
        <v>0.35234899328859098</v>
      </c>
    </row>
    <row r="154" spans="1:7" ht="15" thickBot="1" x14ac:dyDescent="0.4">
      <c r="A154" s="37">
        <v>6</v>
      </c>
      <c r="B154" s="60" t="s">
        <v>187</v>
      </c>
      <c r="C154" s="41">
        <v>290</v>
      </c>
      <c r="D154" s="459">
        <v>5.8620689655172399E-2</v>
      </c>
      <c r="E154" s="459">
        <v>0.29655172413793102</v>
      </c>
      <c r="F154" s="459">
        <v>0.37586206896551699</v>
      </c>
      <c r="G154" s="460">
        <v>0.26896551724137902</v>
      </c>
    </row>
    <row r="155" spans="1:7" ht="15" thickBot="1" x14ac:dyDescent="0.4">
      <c r="A155" s="37">
        <v>7</v>
      </c>
      <c r="B155" s="60" t="s">
        <v>188</v>
      </c>
      <c r="C155" s="55">
        <v>297</v>
      </c>
      <c r="D155" s="461">
        <v>1.01010101010101E-2</v>
      </c>
      <c r="E155" s="461">
        <v>0.107744107744108</v>
      </c>
      <c r="F155" s="461">
        <v>0.377104377104377</v>
      </c>
      <c r="G155" s="462">
        <v>0.50505050505050497</v>
      </c>
    </row>
    <row r="156" spans="1:7" ht="15" thickBot="1" x14ac:dyDescent="0.4">
      <c r="A156" s="37">
        <v>8</v>
      </c>
      <c r="B156" s="61" t="s">
        <v>249</v>
      </c>
      <c r="C156" s="41">
        <v>303</v>
      </c>
      <c r="D156" s="459">
        <v>6.6006600660065999E-3</v>
      </c>
      <c r="E156" s="459">
        <v>2.3102310231023101E-2</v>
      </c>
      <c r="F156" s="459">
        <v>8.2508250825082494E-2</v>
      </c>
      <c r="G156" s="460">
        <v>0.88778877887788799</v>
      </c>
    </row>
    <row r="157" spans="1:7" ht="15" thickBot="1" x14ac:dyDescent="0.4">
      <c r="A157" s="37">
        <v>9</v>
      </c>
      <c r="B157" s="60" t="s">
        <v>192</v>
      </c>
      <c r="C157" s="41">
        <v>298</v>
      </c>
      <c r="D157" s="459">
        <v>1.34228187919463E-2</v>
      </c>
      <c r="E157" s="459">
        <v>5.3691275167785199E-2</v>
      </c>
      <c r="F157" s="459">
        <v>0.33221476510067099</v>
      </c>
      <c r="G157" s="460">
        <v>0.60067114093959695</v>
      </c>
    </row>
    <row r="158" spans="1:7" ht="15" thickBot="1" x14ac:dyDescent="0.4">
      <c r="A158" s="37">
        <v>10</v>
      </c>
      <c r="B158" s="60" t="s">
        <v>193</v>
      </c>
      <c r="C158" s="41">
        <v>292</v>
      </c>
      <c r="D158" s="459">
        <v>4.1095890410958902E-2</v>
      </c>
      <c r="E158" s="459">
        <v>0.22602739726027399</v>
      </c>
      <c r="F158" s="459">
        <v>0.36986301369863001</v>
      </c>
      <c r="G158" s="460">
        <v>0.36301369863013699</v>
      </c>
    </row>
    <row r="159" spans="1:7" ht="15" thickBot="1" x14ac:dyDescent="0.4">
      <c r="A159" s="37">
        <v>11</v>
      </c>
      <c r="B159" s="60" t="s">
        <v>250</v>
      </c>
      <c r="C159" s="41">
        <v>298</v>
      </c>
      <c r="D159" s="459">
        <v>2.3489932885905999E-2</v>
      </c>
      <c r="E159" s="459">
        <v>0.100671140939597</v>
      </c>
      <c r="F159" s="459">
        <v>0.41610738255033602</v>
      </c>
      <c r="G159" s="460">
        <v>0.45973154362416102</v>
      </c>
    </row>
    <row r="160" spans="1:7" ht="15" thickBot="1" x14ac:dyDescent="0.4">
      <c r="A160" s="37">
        <v>12</v>
      </c>
      <c r="B160" s="76" t="s">
        <v>189</v>
      </c>
      <c r="C160" s="41">
        <v>303</v>
      </c>
      <c r="D160" s="459">
        <v>6.6006600660065999E-3</v>
      </c>
      <c r="E160" s="459">
        <v>7.9207920792079195E-2</v>
      </c>
      <c r="F160" s="459">
        <v>0.30033003300330002</v>
      </c>
      <c r="G160" s="460">
        <v>0.61386138613861396</v>
      </c>
    </row>
    <row r="161" spans="1:7" ht="15" thickBot="1" x14ac:dyDescent="0.4">
      <c r="A161" s="37">
        <v>13</v>
      </c>
      <c r="B161" s="60" t="s">
        <v>185</v>
      </c>
      <c r="C161" s="41">
        <v>300</v>
      </c>
      <c r="D161" s="459">
        <v>6.6666666666666697E-3</v>
      </c>
      <c r="E161" s="459">
        <v>0.08</v>
      </c>
      <c r="F161" s="459">
        <v>0.28666666666666701</v>
      </c>
      <c r="G161" s="460">
        <v>0.62666666666666704</v>
      </c>
    </row>
    <row r="162" spans="1:7" ht="15" thickBot="1" x14ac:dyDescent="0.4">
      <c r="A162" s="37">
        <v>14</v>
      </c>
      <c r="B162" s="60" t="s">
        <v>251</v>
      </c>
      <c r="C162" s="35">
        <v>298</v>
      </c>
      <c r="D162" s="463">
        <v>1.00671140939597E-2</v>
      </c>
      <c r="E162" s="463">
        <v>8.0536912751677805E-2</v>
      </c>
      <c r="F162" s="463">
        <v>0.35906040268456402</v>
      </c>
      <c r="G162" s="464">
        <v>0.55033557046979897</v>
      </c>
    </row>
    <row r="163" spans="1:7" x14ac:dyDescent="0.35">
      <c r="A163" s="28"/>
    </row>
    <row r="164" spans="1:7" x14ac:dyDescent="0.35">
      <c r="A164" s="28"/>
    </row>
    <row r="165" spans="1:7" x14ac:dyDescent="0.35">
      <c r="A165" s="28" t="s">
        <v>223</v>
      </c>
    </row>
    <row r="166" spans="1:7" ht="15" thickBot="1" x14ac:dyDescent="0.4">
      <c r="A166" s="28"/>
    </row>
    <row r="167" spans="1:7" ht="15" thickBot="1" x14ac:dyDescent="0.4">
      <c r="A167" s="28"/>
      <c r="B167" s="513" t="s">
        <v>253</v>
      </c>
      <c r="C167" s="514" t="s">
        <v>163</v>
      </c>
      <c r="D167" s="514"/>
      <c r="E167" s="514"/>
      <c r="F167" s="514"/>
    </row>
    <row r="168" spans="1:7" ht="25.5" customHeight="1" thickBot="1" x14ac:dyDescent="0.4">
      <c r="A168" s="28"/>
      <c r="B168" s="517"/>
      <c r="C168" s="62" t="s">
        <v>157</v>
      </c>
      <c r="D168" s="32" t="s">
        <v>158</v>
      </c>
      <c r="E168" s="32" t="s">
        <v>159</v>
      </c>
      <c r="F168" s="33" t="s">
        <v>160</v>
      </c>
    </row>
    <row r="169" spans="1:7" ht="15" thickBot="1" x14ac:dyDescent="0.4">
      <c r="A169" s="30" t="s">
        <v>18</v>
      </c>
      <c r="B169" s="38" t="s">
        <v>195</v>
      </c>
      <c r="C169" s="63">
        <v>240</v>
      </c>
      <c r="D169" s="41">
        <v>60</v>
      </c>
      <c r="E169" s="41">
        <v>7.2</v>
      </c>
      <c r="F169" s="42">
        <v>2.0699999999999998</v>
      </c>
    </row>
    <row r="170" spans="1:7" ht="15" thickBot="1" x14ac:dyDescent="0.4">
      <c r="A170" s="30" t="s">
        <v>19</v>
      </c>
      <c r="B170" s="38" t="s">
        <v>196</v>
      </c>
      <c r="C170" s="63">
        <v>237</v>
      </c>
      <c r="D170" s="41">
        <v>59</v>
      </c>
      <c r="E170" s="41">
        <v>7.29</v>
      </c>
      <c r="F170" s="45">
        <v>2.19</v>
      </c>
    </row>
    <row r="171" spans="1:7" ht="15" thickBot="1" x14ac:dyDescent="0.4">
      <c r="A171" s="30" t="s">
        <v>20</v>
      </c>
      <c r="B171" s="38" t="s">
        <v>197</v>
      </c>
      <c r="C171" s="63">
        <v>231</v>
      </c>
      <c r="D171" s="41">
        <v>65</v>
      </c>
      <c r="E171" s="41">
        <v>6.97</v>
      </c>
      <c r="F171" s="42">
        <v>2.14</v>
      </c>
      <c r="G171" s="64"/>
    </row>
    <row r="172" spans="1:7" ht="15" thickBot="1" x14ac:dyDescent="0.4">
      <c r="A172" s="30" t="s">
        <v>21</v>
      </c>
      <c r="B172" s="38" t="s">
        <v>198</v>
      </c>
      <c r="C172" s="65">
        <v>254</v>
      </c>
      <c r="D172" s="35">
        <v>44</v>
      </c>
      <c r="E172" s="35">
        <v>8.11</v>
      </c>
      <c r="F172" s="36">
        <v>1.99</v>
      </c>
      <c r="G172" s="64"/>
    </row>
    <row r="173" spans="1:7" x14ac:dyDescent="0.35">
      <c r="A173" s="30"/>
      <c r="C173" s="66"/>
      <c r="D173" s="66"/>
      <c r="E173" s="66"/>
      <c r="F173" s="66"/>
      <c r="G173" s="64"/>
    </row>
    <row r="174" spans="1:7" ht="15" thickBot="1" x14ac:dyDescent="0.4">
      <c r="A174" s="28"/>
      <c r="B174" s="67"/>
      <c r="C174" s="67"/>
      <c r="D174" s="67"/>
      <c r="E174" s="68"/>
      <c r="F174" s="68"/>
      <c r="G174" s="69"/>
    </row>
    <row r="175" spans="1:7" ht="15" thickBot="1" x14ac:dyDescent="0.4">
      <c r="A175" s="28"/>
      <c r="B175" s="526" t="s">
        <v>477</v>
      </c>
      <c r="C175" s="514" t="s">
        <v>168</v>
      </c>
      <c r="D175" s="514"/>
      <c r="E175" s="514"/>
      <c r="F175" s="514"/>
      <c r="G175" s="69"/>
    </row>
    <row r="176" spans="1:7" ht="25.5" customHeight="1" thickBot="1" x14ac:dyDescent="0.4">
      <c r="A176" s="30" t="s">
        <v>199</v>
      </c>
      <c r="B176" s="527"/>
      <c r="C176" s="32" t="s">
        <v>157</v>
      </c>
      <c r="D176" s="32" t="s">
        <v>158</v>
      </c>
      <c r="E176" s="32" t="s">
        <v>159</v>
      </c>
      <c r="F176" s="33" t="s">
        <v>160</v>
      </c>
      <c r="G176" s="69"/>
    </row>
    <row r="177" spans="1:7" ht="15" thickBot="1" x14ac:dyDescent="0.4">
      <c r="A177" s="37">
        <v>1</v>
      </c>
      <c r="B177" s="43" t="s">
        <v>254</v>
      </c>
      <c r="C177" s="41">
        <v>242</v>
      </c>
      <c r="D177" s="41">
        <v>60</v>
      </c>
      <c r="E177" s="44">
        <v>7.2</v>
      </c>
      <c r="F177" s="42">
        <v>2.11</v>
      </c>
      <c r="G177" s="68"/>
    </row>
    <row r="178" spans="1:7" ht="15" thickBot="1" x14ac:dyDescent="0.4">
      <c r="A178" s="37">
        <v>2</v>
      </c>
      <c r="B178" s="43" t="s">
        <v>121</v>
      </c>
      <c r="C178" s="41">
        <v>171</v>
      </c>
      <c r="D178" s="41">
        <v>122</v>
      </c>
      <c r="E178" s="44">
        <v>6.3</v>
      </c>
      <c r="F178" s="45">
        <v>2.1800000000000002</v>
      </c>
      <c r="G178" s="68"/>
    </row>
    <row r="179" spans="1:7" ht="15" thickBot="1" x14ac:dyDescent="0.4">
      <c r="A179" s="37">
        <v>3</v>
      </c>
      <c r="B179" s="43" t="s">
        <v>164</v>
      </c>
      <c r="C179" s="41">
        <v>181</v>
      </c>
      <c r="D179" s="41">
        <v>111</v>
      </c>
      <c r="E179" s="44">
        <v>6.43</v>
      </c>
      <c r="F179" s="45">
        <v>2.2000000000000002</v>
      </c>
      <c r="G179" s="64"/>
    </row>
    <row r="180" spans="1:7" ht="15" thickBot="1" x14ac:dyDescent="0.4">
      <c r="A180" s="37">
        <v>4</v>
      </c>
      <c r="B180" s="43" t="s">
        <v>123</v>
      </c>
      <c r="C180" s="41">
        <v>168</v>
      </c>
      <c r="D180" s="41">
        <v>127</v>
      </c>
      <c r="E180" s="44">
        <v>7.24</v>
      </c>
      <c r="F180" s="42">
        <v>2.17</v>
      </c>
      <c r="G180" s="64"/>
    </row>
    <row r="181" spans="1:7" ht="15" thickBot="1" x14ac:dyDescent="0.4">
      <c r="A181" s="37">
        <v>5</v>
      </c>
      <c r="B181" s="43" t="s">
        <v>119</v>
      </c>
      <c r="C181" s="41">
        <v>168</v>
      </c>
      <c r="D181" s="41">
        <v>123</v>
      </c>
      <c r="E181" s="44">
        <v>6.06</v>
      </c>
      <c r="F181" s="42">
        <v>2.41</v>
      </c>
      <c r="G181" s="64"/>
    </row>
    <row r="182" spans="1:7" ht="15" thickBot="1" x14ac:dyDescent="0.4">
      <c r="A182" s="37">
        <v>6</v>
      </c>
      <c r="B182" s="43" t="s">
        <v>124</v>
      </c>
      <c r="C182" s="41">
        <v>184</v>
      </c>
      <c r="D182" s="41">
        <v>112</v>
      </c>
      <c r="E182" s="44">
        <v>6.02</v>
      </c>
      <c r="F182" s="42">
        <v>2.39</v>
      </c>
      <c r="G182" s="64"/>
    </row>
    <row r="183" spans="1:7" ht="15" thickBot="1" x14ac:dyDescent="0.4">
      <c r="A183" s="37">
        <v>7</v>
      </c>
      <c r="B183" s="43" t="s">
        <v>125</v>
      </c>
      <c r="C183" s="41">
        <v>153</v>
      </c>
      <c r="D183" s="41">
        <v>139</v>
      </c>
      <c r="E183" s="44">
        <v>7.23</v>
      </c>
      <c r="F183" s="42">
        <v>1.98</v>
      </c>
      <c r="G183" s="64"/>
    </row>
    <row r="184" spans="1:7" ht="15" thickBot="1" x14ac:dyDescent="0.4">
      <c r="A184" s="37">
        <v>8</v>
      </c>
      <c r="B184" s="43" t="s">
        <v>200</v>
      </c>
      <c r="C184" s="41">
        <v>145</v>
      </c>
      <c r="D184" s="41">
        <v>149</v>
      </c>
      <c r="E184" s="44">
        <v>6.08</v>
      </c>
      <c r="F184" s="42">
        <v>2.34</v>
      </c>
      <c r="G184" s="64"/>
    </row>
    <row r="185" spans="1:7" ht="15" thickBot="1" x14ac:dyDescent="0.4">
      <c r="A185" s="37">
        <v>9</v>
      </c>
      <c r="B185" s="43" t="s">
        <v>30</v>
      </c>
      <c r="C185" s="41">
        <v>147</v>
      </c>
      <c r="D185" s="41">
        <v>145</v>
      </c>
      <c r="E185" s="44">
        <v>5.99</v>
      </c>
      <c r="F185" s="42">
        <v>2.37</v>
      </c>
      <c r="G185" s="64"/>
    </row>
    <row r="186" spans="1:7" ht="15" thickBot="1" x14ac:dyDescent="0.4">
      <c r="A186" s="37">
        <v>10</v>
      </c>
      <c r="B186" s="43" t="s">
        <v>127</v>
      </c>
      <c r="C186" s="41">
        <v>145</v>
      </c>
      <c r="D186" s="41">
        <v>150</v>
      </c>
      <c r="E186" s="41">
        <v>7.74</v>
      </c>
      <c r="F186" s="45">
        <v>2</v>
      </c>
      <c r="G186" s="69"/>
    </row>
    <row r="187" spans="1:7" ht="15" thickBot="1" x14ac:dyDescent="0.4">
      <c r="A187" s="37">
        <v>11</v>
      </c>
      <c r="B187" s="43" t="s">
        <v>128</v>
      </c>
      <c r="C187" s="35">
        <v>148</v>
      </c>
      <c r="D187" s="35">
        <v>145</v>
      </c>
      <c r="E187" s="35">
        <v>7.49</v>
      </c>
      <c r="F187" s="36">
        <v>1.97</v>
      </c>
      <c r="G187" s="69"/>
    </row>
    <row r="188" spans="1:7" x14ac:dyDescent="0.35">
      <c r="A188" s="28"/>
      <c r="B188" s="70"/>
      <c r="C188" s="71"/>
      <c r="D188" s="71"/>
      <c r="E188" s="69"/>
      <c r="F188" s="69"/>
      <c r="G188" s="69"/>
    </row>
    <row r="189" spans="1:7" ht="15" thickBot="1" x14ac:dyDescent="0.4">
      <c r="A189" s="28"/>
      <c r="B189" s="67"/>
      <c r="C189" s="67"/>
      <c r="D189" s="67"/>
      <c r="E189" s="68"/>
      <c r="F189" s="68"/>
      <c r="G189" s="69"/>
    </row>
    <row r="190" spans="1:7" ht="15" thickBot="1" x14ac:dyDescent="0.4">
      <c r="A190" s="28"/>
      <c r="B190" s="528" t="s">
        <v>201</v>
      </c>
      <c r="C190" s="530" t="s">
        <v>168</v>
      </c>
      <c r="D190" s="531"/>
      <c r="E190" s="531"/>
      <c r="F190" s="532"/>
      <c r="G190" s="69"/>
    </row>
    <row r="191" spans="1:7" ht="25.5" customHeight="1" thickTop="1" thickBot="1" x14ac:dyDescent="0.4">
      <c r="A191" s="30" t="s">
        <v>202</v>
      </c>
      <c r="B191" s="529"/>
      <c r="C191" s="32" t="s">
        <v>157</v>
      </c>
      <c r="D191" s="32" t="s">
        <v>158</v>
      </c>
      <c r="E191" s="32" t="s">
        <v>159</v>
      </c>
      <c r="F191" s="33" t="s">
        <v>160</v>
      </c>
      <c r="G191" s="69"/>
    </row>
    <row r="192" spans="1:7" ht="29.5" thickBot="1" x14ac:dyDescent="0.4">
      <c r="A192" s="37">
        <v>1</v>
      </c>
      <c r="B192" s="454" t="s">
        <v>255</v>
      </c>
      <c r="C192" s="41">
        <v>226</v>
      </c>
      <c r="D192" s="41">
        <v>78</v>
      </c>
      <c r="E192" s="44">
        <v>7.58</v>
      </c>
      <c r="F192" s="42">
        <v>2.02</v>
      </c>
      <c r="G192" s="69"/>
    </row>
    <row r="193" spans="1:7" ht="29.5" thickBot="1" x14ac:dyDescent="0.4">
      <c r="A193" s="37">
        <v>2</v>
      </c>
      <c r="B193" s="454" t="s">
        <v>203</v>
      </c>
      <c r="C193" s="41">
        <v>179</v>
      </c>
      <c r="D193" s="41">
        <v>122</v>
      </c>
      <c r="E193" s="41">
        <v>7.87</v>
      </c>
      <c r="F193" s="42">
        <v>1.78</v>
      </c>
      <c r="G193" s="69"/>
    </row>
    <row r="194" spans="1:7" ht="15" thickBot="1" x14ac:dyDescent="0.4">
      <c r="A194" s="37">
        <v>3</v>
      </c>
      <c r="B194" s="454" t="s">
        <v>256</v>
      </c>
      <c r="C194" s="41">
        <v>207</v>
      </c>
      <c r="D194" s="41">
        <v>95</v>
      </c>
      <c r="E194" s="41">
        <v>8.1199999999999992</v>
      </c>
      <c r="F194" s="42">
        <v>1.99</v>
      </c>
      <c r="G194" s="69"/>
    </row>
    <row r="195" spans="1:7" ht="15" thickBot="1" x14ac:dyDescent="0.4">
      <c r="A195" s="37">
        <v>4</v>
      </c>
      <c r="B195" s="454" t="s">
        <v>204</v>
      </c>
      <c r="C195" s="35">
        <v>220</v>
      </c>
      <c r="D195" s="35">
        <v>85</v>
      </c>
      <c r="E195" s="35">
        <v>7.87</v>
      </c>
      <c r="F195" s="36">
        <v>2.0499999999999998</v>
      </c>
      <c r="G195" s="68"/>
    </row>
    <row r="196" spans="1:7" x14ac:dyDescent="0.35">
      <c r="A196" s="28"/>
      <c r="B196" s="70"/>
      <c r="C196" s="67"/>
      <c r="D196" s="67"/>
      <c r="E196" s="68"/>
      <c r="F196" s="68"/>
      <c r="G196" s="64"/>
    </row>
    <row r="197" spans="1:7" ht="15" thickBot="1" x14ac:dyDescent="0.4">
      <c r="A197" s="28"/>
      <c r="B197" s="67"/>
      <c r="C197" s="67"/>
      <c r="D197" s="67"/>
      <c r="E197" s="68"/>
      <c r="F197" s="68"/>
      <c r="G197" s="64"/>
    </row>
    <row r="198" spans="1:7" ht="15" thickBot="1" x14ac:dyDescent="0.4">
      <c r="A198" s="28"/>
      <c r="B198" s="528" t="s">
        <v>205</v>
      </c>
      <c r="C198" s="530" t="s">
        <v>168</v>
      </c>
      <c r="D198" s="531"/>
      <c r="E198" s="531"/>
      <c r="F198" s="532"/>
      <c r="G198" s="64"/>
    </row>
    <row r="199" spans="1:7" ht="25.5" customHeight="1" thickTop="1" thickBot="1" x14ac:dyDescent="0.4">
      <c r="A199" s="30" t="s">
        <v>206</v>
      </c>
      <c r="B199" s="529"/>
      <c r="C199" s="32" t="s">
        <v>157</v>
      </c>
      <c r="D199" s="32" t="s">
        <v>158</v>
      </c>
      <c r="E199" s="32" t="s">
        <v>159</v>
      </c>
      <c r="F199" s="33" t="s">
        <v>160</v>
      </c>
      <c r="G199" s="64"/>
    </row>
    <row r="200" spans="1:7" ht="29.5" thickBot="1" x14ac:dyDescent="0.4">
      <c r="A200" s="37">
        <v>1</v>
      </c>
      <c r="B200" s="72" t="s">
        <v>257</v>
      </c>
      <c r="C200" s="41">
        <v>217</v>
      </c>
      <c r="D200" s="41">
        <v>88</v>
      </c>
      <c r="E200" s="41">
        <v>7.71</v>
      </c>
      <c r="F200" s="45">
        <v>1.9</v>
      </c>
      <c r="G200" s="64"/>
    </row>
    <row r="201" spans="1:7" ht="15" thickBot="1" x14ac:dyDescent="0.4">
      <c r="A201" s="37">
        <v>2</v>
      </c>
      <c r="B201" s="72" t="s">
        <v>207</v>
      </c>
      <c r="C201" s="41">
        <v>214</v>
      </c>
      <c r="D201" s="41">
        <v>91</v>
      </c>
      <c r="E201" s="41">
        <v>7.71</v>
      </c>
      <c r="F201" s="42">
        <v>1.91</v>
      </c>
      <c r="G201" s="64"/>
    </row>
    <row r="202" spans="1:7" ht="29.5" thickBot="1" x14ac:dyDescent="0.4">
      <c r="A202" s="37">
        <v>3</v>
      </c>
      <c r="B202" s="72" t="s">
        <v>258</v>
      </c>
      <c r="C202" s="41">
        <v>213</v>
      </c>
      <c r="D202" s="41">
        <v>90</v>
      </c>
      <c r="E202" s="41">
        <v>7.76</v>
      </c>
      <c r="F202" s="45">
        <v>2</v>
      </c>
      <c r="G202" s="64"/>
    </row>
    <row r="203" spans="1:7" ht="15" thickBot="1" x14ac:dyDescent="0.4">
      <c r="A203" s="37">
        <v>4</v>
      </c>
      <c r="B203" s="72" t="s">
        <v>259</v>
      </c>
      <c r="C203" s="41">
        <v>225</v>
      </c>
      <c r="D203" s="41">
        <v>79</v>
      </c>
      <c r="E203" s="44">
        <v>7.6</v>
      </c>
      <c r="F203" s="42">
        <v>1.98</v>
      </c>
      <c r="G203" s="64"/>
    </row>
    <row r="204" spans="1:7" ht="14.5" customHeight="1" thickBot="1" x14ac:dyDescent="0.4">
      <c r="A204" s="37">
        <v>5</v>
      </c>
      <c r="B204" s="72" t="s">
        <v>208</v>
      </c>
      <c r="C204" s="41">
        <v>217</v>
      </c>
      <c r="D204" s="41">
        <v>87</v>
      </c>
      <c r="E204" s="41">
        <v>8.2200000000000006</v>
      </c>
      <c r="F204" s="42">
        <v>1.85</v>
      </c>
      <c r="G204" s="64"/>
    </row>
    <row r="205" spans="1:7" ht="29.5" thickBot="1" x14ac:dyDescent="0.4">
      <c r="A205" s="37">
        <v>6</v>
      </c>
      <c r="B205" s="72" t="s">
        <v>260</v>
      </c>
      <c r="C205" s="41">
        <v>199</v>
      </c>
      <c r="D205" s="41">
        <v>105</v>
      </c>
      <c r="E205" s="41">
        <v>7.81</v>
      </c>
      <c r="F205" s="42">
        <v>2.11</v>
      </c>
      <c r="G205" s="64"/>
    </row>
    <row r="206" spans="1:7" ht="29.5" thickBot="1" x14ac:dyDescent="0.4">
      <c r="A206" s="37">
        <v>7</v>
      </c>
      <c r="B206" s="72" t="s">
        <v>261</v>
      </c>
      <c r="C206" s="41">
        <v>204</v>
      </c>
      <c r="D206" s="41">
        <v>100</v>
      </c>
      <c r="E206" s="41">
        <v>7.77</v>
      </c>
      <c r="F206" s="45">
        <v>1.86</v>
      </c>
      <c r="G206" s="64"/>
    </row>
    <row r="207" spans="1:7" ht="14.5" customHeight="1" thickBot="1" x14ac:dyDescent="0.4">
      <c r="A207" s="37">
        <v>8</v>
      </c>
      <c r="B207" s="72" t="s">
        <v>262</v>
      </c>
      <c r="C207" s="35">
        <v>196</v>
      </c>
      <c r="D207" s="35">
        <v>107</v>
      </c>
      <c r="E207" s="35">
        <v>7.08</v>
      </c>
      <c r="F207" s="36">
        <v>2.2799999999999998</v>
      </c>
      <c r="G207" s="64"/>
    </row>
    <row r="208" spans="1:7" x14ac:dyDescent="0.35">
      <c r="A208" s="37"/>
      <c r="B208" s="70"/>
      <c r="C208" s="66"/>
      <c r="D208" s="66"/>
      <c r="E208" s="66"/>
      <c r="F208" s="66"/>
      <c r="G208" s="64"/>
    </row>
    <row r="209" spans="1:12" x14ac:dyDescent="0.35">
      <c r="A209" s="28"/>
      <c r="B209" s="70"/>
      <c r="C209" s="67"/>
      <c r="D209" s="67"/>
      <c r="E209" s="68"/>
      <c r="F209" s="68"/>
      <c r="G209" s="64"/>
    </row>
    <row r="210" spans="1:12" ht="15.5" x14ac:dyDescent="0.35">
      <c r="A210" s="73" t="s">
        <v>224</v>
      </c>
      <c r="B210" s="70"/>
      <c r="C210" s="67"/>
      <c r="D210" s="67"/>
      <c r="E210" s="68"/>
      <c r="F210" s="68"/>
      <c r="G210" s="64"/>
    </row>
    <row r="211" spans="1:12" ht="16" thickBot="1" x14ac:dyDescent="0.4">
      <c r="A211" s="73"/>
      <c r="B211" s="67"/>
      <c r="C211" s="67"/>
      <c r="D211" s="67"/>
      <c r="E211" s="68"/>
      <c r="F211" s="68"/>
      <c r="G211" s="64"/>
    </row>
    <row r="212" spans="1:12" ht="16" thickBot="1" x14ac:dyDescent="0.4">
      <c r="A212" s="73"/>
      <c r="B212" s="528" t="s">
        <v>265</v>
      </c>
      <c r="C212" s="530" t="s">
        <v>168</v>
      </c>
      <c r="D212" s="531"/>
      <c r="E212" s="531"/>
      <c r="F212" s="532"/>
      <c r="G212" s="64"/>
    </row>
    <row r="213" spans="1:12" ht="16.5" thickTop="1" thickBot="1" x14ac:dyDescent="0.4">
      <c r="A213" s="74" t="s">
        <v>263</v>
      </c>
      <c r="B213" s="529"/>
      <c r="C213" s="32" t="s">
        <v>157</v>
      </c>
      <c r="D213" s="32" t="s">
        <v>158</v>
      </c>
      <c r="E213" s="32" t="s">
        <v>159</v>
      </c>
      <c r="F213" s="33" t="s">
        <v>160</v>
      </c>
      <c r="G213" s="64"/>
    </row>
    <row r="214" spans="1:12" ht="34.5" customHeight="1" thickBot="1" x14ac:dyDescent="0.4">
      <c r="A214" s="37">
        <v>1</v>
      </c>
      <c r="B214" s="72" t="s">
        <v>266</v>
      </c>
      <c r="C214" s="41">
        <v>179</v>
      </c>
      <c r="D214" s="41">
        <v>125</v>
      </c>
      <c r="E214" s="41">
        <v>6.79</v>
      </c>
      <c r="F214" s="42">
        <v>2.25</v>
      </c>
      <c r="G214" s="64"/>
    </row>
    <row r="215" spans="1:12" ht="33" customHeight="1" thickBot="1" x14ac:dyDescent="0.4">
      <c r="A215" s="37">
        <v>2</v>
      </c>
      <c r="B215" s="72" t="s">
        <v>209</v>
      </c>
      <c r="C215" s="41">
        <v>209</v>
      </c>
      <c r="D215" s="41">
        <v>94</v>
      </c>
      <c r="E215" s="41">
        <v>7.14</v>
      </c>
      <c r="F215" s="42">
        <v>2.09</v>
      </c>
      <c r="G215" s="64"/>
    </row>
    <row r="216" spans="1:12" ht="32.5" customHeight="1" thickBot="1" x14ac:dyDescent="0.4">
      <c r="A216" s="37">
        <v>3</v>
      </c>
      <c r="B216" s="72" t="s">
        <v>210</v>
      </c>
      <c r="C216" s="41">
        <v>206</v>
      </c>
      <c r="D216" s="41">
        <v>95</v>
      </c>
      <c r="E216" s="41">
        <v>7.33</v>
      </c>
      <c r="F216" s="42">
        <v>2.08</v>
      </c>
      <c r="G216" s="64"/>
    </row>
    <row r="217" spans="1:12" ht="31.5" customHeight="1" thickBot="1" x14ac:dyDescent="0.4">
      <c r="A217" s="37">
        <v>4</v>
      </c>
      <c r="B217" s="72" t="s">
        <v>267</v>
      </c>
      <c r="C217" s="41">
        <v>215</v>
      </c>
      <c r="D217" s="41">
        <v>89</v>
      </c>
      <c r="E217" s="41">
        <v>7.43</v>
      </c>
      <c r="F217" s="42">
        <v>2.0299999999999998</v>
      </c>
      <c r="G217" s="64"/>
    </row>
    <row r="218" spans="1:12" ht="34" customHeight="1" thickBot="1" x14ac:dyDescent="0.4">
      <c r="A218" s="37">
        <v>5</v>
      </c>
      <c r="B218" s="72" t="s">
        <v>268</v>
      </c>
      <c r="C218" s="35">
        <v>182</v>
      </c>
      <c r="D218" s="35">
        <v>120</v>
      </c>
      <c r="E218" s="35">
        <v>7.02</v>
      </c>
      <c r="F218" s="36">
        <v>2.37</v>
      </c>
      <c r="G218" s="64"/>
    </row>
    <row r="219" spans="1:12" ht="15.5" x14ac:dyDescent="0.35">
      <c r="A219" s="73"/>
      <c r="B219" s="70"/>
      <c r="C219" s="67"/>
      <c r="D219" s="67"/>
      <c r="E219" s="68"/>
      <c r="F219" s="68"/>
      <c r="G219" s="64"/>
    </row>
    <row r="220" spans="1:12" ht="15" thickBot="1" x14ac:dyDescent="0.4">
      <c r="A220" s="28"/>
    </row>
    <row r="221" spans="1:12" ht="15" thickBot="1" x14ac:dyDescent="0.4">
      <c r="A221" s="28"/>
      <c r="B221" s="521" t="s">
        <v>211</v>
      </c>
      <c r="C221" s="523" t="s">
        <v>179</v>
      </c>
      <c r="D221" s="524"/>
      <c r="E221" s="524"/>
      <c r="F221" s="524"/>
      <c r="G221" s="525"/>
    </row>
    <row r="222" spans="1:12" ht="29.5" thickBot="1" x14ac:dyDescent="0.4">
      <c r="A222" s="30" t="s">
        <v>264</v>
      </c>
      <c r="B222" s="522"/>
      <c r="C222" s="58" t="s">
        <v>157</v>
      </c>
      <c r="D222" s="59" t="s">
        <v>212</v>
      </c>
      <c r="E222" s="75" t="s">
        <v>213</v>
      </c>
      <c r="F222" s="58" t="s">
        <v>214</v>
      </c>
      <c r="G222" s="59" t="s">
        <v>215</v>
      </c>
    </row>
    <row r="223" spans="1:12" ht="29.5" thickBot="1" x14ac:dyDescent="0.4">
      <c r="A223" s="37">
        <v>1</v>
      </c>
      <c r="B223" s="60" t="s">
        <v>269</v>
      </c>
      <c r="C223" s="335">
        <v>277</v>
      </c>
      <c r="D223" s="459">
        <v>7.9422382671480093E-2</v>
      </c>
      <c r="E223" s="459">
        <v>0.27436823104693098</v>
      </c>
      <c r="F223" s="459">
        <v>0.28158844765343</v>
      </c>
      <c r="G223" s="460">
        <v>0.36462093862815897</v>
      </c>
      <c r="I223" s="334"/>
      <c r="J223" s="334"/>
      <c r="K223" s="334"/>
      <c r="L223" s="334"/>
    </row>
    <row r="224" spans="1:12" ht="29.5" thickBot="1" x14ac:dyDescent="0.4">
      <c r="A224" s="37">
        <v>2</v>
      </c>
      <c r="B224" s="60" t="s">
        <v>270</v>
      </c>
      <c r="C224" s="335">
        <v>269</v>
      </c>
      <c r="D224" s="459">
        <v>0.12639405204460999</v>
      </c>
      <c r="E224" s="459">
        <v>0.19702602230483299</v>
      </c>
      <c r="F224" s="459">
        <v>0.29368029739777002</v>
      </c>
      <c r="G224" s="460">
        <v>0.382899628252788</v>
      </c>
      <c r="I224" s="334"/>
      <c r="J224" s="334"/>
      <c r="K224" s="334"/>
      <c r="L224" s="334"/>
    </row>
    <row r="225" spans="1:12" ht="15" thickBot="1" x14ac:dyDescent="0.4">
      <c r="A225" s="37">
        <v>3</v>
      </c>
      <c r="B225" s="60" t="s">
        <v>216</v>
      </c>
      <c r="C225" s="335">
        <v>266</v>
      </c>
      <c r="D225" s="459">
        <v>0.139097744360902</v>
      </c>
      <c r="E225" s="459">
        <v>0.214285714285714</v>
      </c>
      <c r="F225" s="459">
        <v>0.24060150375939801</v>
      </c>
      <c r="G225" s="460">
        <v>0.406015037593985</v>
      </c>
      <c r="I225" s="334"/>
      <c r="J225" s="334"/>
      <c r="K225" s="334"/>
      <c r="L225" s="334"/>
    </row>
    <row r="226" spans="1:12" ht="15" thickBot="1" x14ac:dyDescent="0.4">
      <c r="A226" s="37">
        <v>4</v>
      </c>
      <c r="B226" s="60" t="s">
        <v>217</v>
      </c>
      <c r="C226" s="335">
        <v>273</v>
      </c>
      <c r="D226" s="459">
        <v>0.120879120879121</v>
      </c>
      <c r="E226" s="459">
        <v>0.24175824175824201</v>
      </c>
      <c r="F226" s="459">
        <v>0.30769230769230799</v>
      </c>
      <c r="G226" s="460">
        <v>0.32967032967033</v>
      </c>
      <c r="I226" s="334"/>
      <c r="J226" s="334"/>
      <c r="K226" s="334"/>
      <c r="L226" s="334"/>
    </row>
    <row r="227" spans="1:12" ht="15" thickBot="1" x14ac:dyDescent="0.4">
      <c r="A227" s="37">
        <v>5</v>
      </c>
      <c r="B227" s="60" t="s">
        <v>218</v>
      </c>
      <c r="C227" s="335">
        <v>273</v>
      </c>
      <c r="D227" s="459">
        <v>5.8608058608058601E-2</v>
      </c>
      <c r="E227" s="459">
        <v>0.164835164835165</v>
      </c>
      <c r="F227" s="459">
        <v>0.40659340659340698</v>
      </c>
      <c r="G227" s="460">
        <v>0.36996336996336998</v>
      </c>
      <c r="I227" s="334"/>
      <c r="J227" s="334"/>
      <c r="K227" s="334"/>
      <c r="L227" s="334"/>
    </row>
    <row r="228" spans="1:12" ht="15" thickBot="1" x14ac:dyDescent="0.4">
      <c r="A228" s="37">
        <v>6</v>
      </c>
      <c r="B228" s="60" t="s">
        <v>219</v>
      </c>
      <c r="C228" s="335">
        <v>276</v>
      </c>
      <c r="D228" s="459">
        <v>5.7971014492753603E-2</v>
      </c>
      <c r="E228" s="459">
        <v>0.24275362318840599</v>
      </c>
      <c r="F228" s="459">
        <v>0.405797101449275</v>
      </c>
      <c r="G228" s="460">
        <v>0.29347826086956502</v>
      </c>
      <c r="I228" s="334"/>
      <c r="J228" s="334"/>
      <c r="K228" s="334"/>
      <c r="L228" s="334"/>
    </row>
    <row r="229" spans="1:12" ht="14.5" customHeight="1" thickBot="1" x14ac:dyDescent="0.4">
      <c r="A229" s="37">
        <v>7</v>
      </c>
      <c r="B229" s="60" t="s">
        <v>220</v>
      </c>
      <c r="C229" s="335">
        <v>279</v>
      </c>
      <c r="D229" s="459">
        <v>0.13620071684587801</v>
      </c>
      <c r="E229" s="459">
        <v>0.20071684587813601</v>
      </c>
      <c r="F229" s="459">
        <v>0.27598566308243699</v>
      </c>
      <c r="G229" s="460">
        <v>0.38709677419354799</v>
      </c>
      <c r="I229" s="334"/>
      <c r="J229" s="334"/>
      <c r="K229" s="334"/>
      <c r="L229" s="334"/>
    </row>
    <row r="230" spans="1:12" ht="15" thickBot="1" x14ac:dyDescent="0.4">
      <c r="A230" s="37">
        <v>8</v>
      </c>
      <c r="B230" s="60" t="s">
        <v>271</v>
      </c>
      <c r="C230" s="335">
        <v>272</v>
      </c>
      <c r="D230" s="463">
        <v>7.7205882352941194E-2</v>
      </c>
      <c r="E230" s="463">
        <v>0.183823529411765</v>
      </c>
      <c r="F230" s="463">
        <v>0.29779411764705899</v>
      </c>
      <c r="G230" s="464">
        <v>0.441176470588235</v>
      </c>
      <c r="I230" s="334"/>
      <c r="J230" s="334"/>
      <c r="K230" s="334"/>
      <c r="L230" s="334"/>
    </row>
    <row r="231" spans="1:12" x14ac:dyDescent="0.35">
      <c r="A231" s="28"/>
    </row>
    <row r="232" spans="1:12" x14ac:dyDescent="0.35">
      <c r="A232" s="28"/>
      <c r="B232" s="70"/>
      <c r="C232" s="67"/>
      <c r="D232" s="67"/>
      <c r="E232" s="68"/>
      <c r="F232" s="68"/>
      <c r="G232" s="69"/>
    </row>
    <row r="233" spans="1:12" x14ac:dyDescent="0.35">
      <c r="A233" s="28"/>
      <c r="B233" s="70"/>
      <c r="C233" s="67"/>
      <c r="D233" s="67"/>
      <c r="E233" s="68"/>
      <c r="F233" s="68"/>
      <c r="G233" s="69"/>
    </row>
    <row r="234" spans="1:12" x14ac:dyDescent="0.35">
      <c r="A234" s="28"/>
      <c r="B234" s="70"/>
      <c r="C234" s="67"/>
      <c r="D234" s="67"/>
      <c r="E234" s="68"/>
      <c r="F234" s="68"/>
      <c r="G234" s="69"/>
    </row>
    <row r="235" spans="1:12" x14ac:dyDescent="0.35">
      <c r="A235" s="28"/>
      <c r="B235" s="70"/>
      <c r="C235" s="67"/>
      <c r="D235" s="67"/>
      <c r="E235" s="68"/>
      <c r="F235" s="68"/>
      <c r="G235" s="69"/>
    </row>
    <row r="236" spans="1:12" x14ac:dyDescent="0.35">
      <c r="A236" s="28"/>
    </row>
    <row r="237" spans="1:12" x14ac:dyDescent="0.35">
      <c r="A237" s="28"/>
    </row>
    <row r="238" spans="1:12" x14ac:dyDescent="0.35">
      <c r="A238" s="28"/>
    </row>
    <row r="239" spans="1:12" x14ac:dyDescent="0.35">
      <c r="A239" s="28"/>
    </row>
    <row r="240" spans="1:12" x14ac:dyDescent="0.35">
      <c r="A240" s="28"/>
    </row>
    <row r="241" spans="1:1" x14ac:dyDescent="0.35">
      <c r="A241" s="28"/>
    </row>
    <row r="242" spans="1:1" x14ac:dyDescent="0.35">
      <c r="A242" s="28"/>
    </row>
    <row r="243" spans="1:1" x14ac:dyDescent="0.35">
      <c r="A243" s="28"/>
    </row>
    <row r="244" spans="1:1" x14ac:dyDescent="0.35">
      <c r="A244" s="28"/>
    </row>
    <row r="245" spans="1:1" x14ac:dyDescent="0.35">
      <c r="A245" s="28"/>
    </row>
    <row r="246" spans="1:1" x14ac:dyDescent="0.35">
      <c r="A246" s="28"/>
    </row>
  </sheetData>
  <sortState xmlns:xlrd2="http://schemas.microsoft.com/office/spreadsheetml/2017/richdata2" ref="AK33:AL39">
    <sortCondition descending="1" ref="AL33:AL39"/>
  </sortState>
  <mergeCells count="26">
    <mergeCell ref="B221:B222"/>
    <mergeCell ref="C221:G221"/>
    <mergeCell ref="B190:B191"/>
    <mergeCell ref="C190:F190"/>
    <mergeCell ref="B198:B199"/>
    <mergeCell ref="C198:F198"/>
    <mergeCell ref="B212:B213"/>
    <mergeCell ref="C212:F212"/>
    <mergeCell ref="B147:B148"/>
    <mergeCell ref="C147:G147"/>
    <mergeCell ref="B167:B168"/>
    <mergeCell ref="C167:F167"/>
    <mergeCell ref="B175:B176"/>
    <mergeCell ref="C175:F175"/>
    <mergeCell ref="B115:B116"/>
    <mergeCell ref="C115:F115"/>
    <mergeCell ref="B126:B127"/>
    <mergeCell ref="C126:F126"/>
    <mergeCell ref="B139:B140"/>
    <mergeCell ref="C139:F139"/>
    <mergeCell ref="B68:B69"/>
    <mergeCell ref="C68:F68"/>
    <mergeCell ref="B89:B90"/>
    <mergeCell ref="C89:F89"/>
    <mergeCell ref="B106:B107"/>
    <mergeCell ref="C106:F106"/>
  </mergeCell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3D5016-C353-47D4-B96F-11B732866C5A}">
  <dimension ref="B1:F13"/>
  <sheetViews>
    <sheetView zoomScale="90" zoomScaleNormal="90" zoomScaleSheetLayoutView="50" workbookViewId="0">
      <selection activeCell="F12" sqref="F12"/>
    </sheetView>
  </sheetViews>
  <sheetFormatPr defaultRowHeight="14.5" x14ac:dyDescent="0.35"/>
  <cols>
    <col min="2" max="2" width="6.453125" customWidth="1"/>
    <col min="3" max="3" width="58.26953125" customWidth="1"/>
    <col min="6" max="6" width="35.81640625" customWidth="1"/>
  </cols>
  <sheetData>
    <row r="1" spans="2:6" s="20" customFormat="1" ht="33.65" customHeight="1" x14ac:dyDescent="0.35">
      <c r="B1" s="400" t="s">
        <v>426</v>
      </c>
    </row>
    <row r="3" spans="2:6" x14ac:dyDescent="0.35">
      <c r="B3" t="s">
        <v>427</v>
      </c>
      <c r="C3" t="s">
        <v>0</v>
      </c>
      <c r="D3" t="s">
        <v>428</v>
      </c>
      <c r="E3" t="s">
        <v>1</v>
      </c>
      <c r="F3" s="27" t="s">
        <v>429</v>
      </c>
    </row>
    <row r="4" spans="2:6" x14ac:dyDescent="0.35">
      <c r="B4">
        <v>1</v>
      </c>
      <c r="C4" s="401" t="s">
        <v>22</v>
      </c>
      <c r="D4" s="402">
        <v>4.33333333333333E-2</v>
      </c>
      <c r="E4" s="403">
        <v>12.999999999999989</v>
      </c>
      <c r="F4" t="s">
        <v>430</v>
      </c>
    </row>
    <row r="5" spans="2:6" x14ac:dyDescent="0.35">
      <c r="B5">
        <v>2</v>
      </c>
      <c r="C5" s="404" t="s">
        <v>23</v>
      </c>
      <c r="D5" s="405">
        <v>5.3333333333333302E-2</v>
      </c>
      <c r="E5" s="406">
        <v>15.999999999999991</v>
      </c>
      <c r="F5" t="s">
        <v>291</v>
      </c>
    </row>
    <row r="6" spans="2:6" ht="58" x14ac:dyDescent="0.35">
      <c r="B6">
        <v>3</v>
      </c>
      <c r="C6" s="407" t="s">
        <v>24</v>
      </c>
      <c r="D6" s="408">
        <v>0.33</v>
      </c>
      <c r="E6" s="409">
        <v>99</v>
      </c>
      <c r="F6" t="s">
        <v>431</v>
      </c>
    </row>
    <row r="7" spans="2:6" x14ac:dyDescent="0.35">
      <c r="B7">
        <v>4</v>
      </c>
      <c r="C7" s="410" t="s">
        <v>25</v>
      </c>
      <c r="D7" s="411">
        <v>9.6666666666666706E-2</v>
      </c>
      <c r="E7" s="398">
        <v>29.000000000000011</v>
      </c>
      <c r="F7" t="s">
        <v>275</v>
      </c>
    </row>
    <row r="8" spans="2:6" ht="29" x14ac:dyDescent="0.35">
      <c r="B8">
        <v>5</v>
      </c>
      <c r="C8" s="412" t="s">
        <v>26</v>
      </c>
      <c r="D8" s="413">
        <v>0.09</v>
      </c>
      <c r="E8" s="414">
        <v>27</v>
      </c>
      <c r="F8" t="s">
        <v>432</v>
      </c>
    </row>
    <row r="9" spans="2:6" ht="43.5" x14ac:dyDescent="0.35">
      <c r="B9">
        <v>6</v>
      </c>
      <c r="C9" s="415" t="s">
        <v>27</v>
      </c>
      <c r="D9" s="416">
        <v>0.13666666666666699</v>
      </c>
      <c r="E9" s="417">
        <v>42</v>
      </c>
      <c r="F9" t="s">
        <v>433</v>
      </c>
    </row>
    <row r="10" spans="2:6" ht="29" x14ac:dyDescent="0.35">
      <c r="B10">
        <v>7</v>
      </c>
      <c r="C10" s="418" t="s">
        <v>28</v>
      </c>
      <c r="D10" s="419">
        <v>0.12</v>
      </c>
      <c r="E10" s="420">
        <v>36</v>
      </c>
      <c r="F10" t="s">
        <v>434</v>
      </c>
    </row>
    <row r="11" spans="2:6" x14ac:dyDescent="0.35">
      <c r="B11">
        <v>8</v>
      </c>
      <c r="C11" s="421" t="s">
        <v>29</v>
      </c>
      <c r="D11" s="422">
        <v>4.6666666666666697E-2</v>
      </c>
      <c r="E11" s="423">
        <v>14.000000000000009</v>
      </c>
      <c r="F11" t="s">
        <v>276</v>
      </c>
    </row>
    <row r="12" spans="2:6" x14ac:dyDescent="0.35">
      <c r="B12">
        <v>9</v>
      </c>
      <c r="C12" s="424" t="s">
        <v>30</v>
      </c>
      <c r="D12" s="425">
        <v>6.6666666666666693E-2</v>
      </c>
      <c r="E12" s="426">
        <v>21</v>
      </c>
      <c r="F12" t="s">
        <v>30</v>
      </c>
    </row>
    <row r="13" spans="2:6" x14ac:dyDescent="0.35">
      <c r="B13">
        <v>10</v>
      </c>
      <c r="C13" s="70" t="s">
        <v>310</v>
      </c>
      <c r="D13" s="399">
        <v>1.6666666666666701E-2</v>
      </c>
      <c r="E13">
        <v>5.0000000000000107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98AE44-5D21-4564-A641-232BCE534706}">
  <dimension ref="A1:P213"/>
  <sheetViews>
    <sheetView topLeftCell="A176" zoomScale="80" zoomScaleNormal="80" workbookViewId="0">
      <selection activeCell="O163" sqref="O163"/>
    </sheetView>
  </sheetViews>
  <sheetFormatPr defaultRowHeight="14.5" x14ac:dyDescent="0.35"/>
  <cols>
    <col min="1" max="1" width="5.6328125" style="81" customWidth="1"/>
    <col min="2" max="2" width="40.6328125" style="85" customWidth="1"/>
    <col min="3" max="3" width="12.08984375" style="83" customWidth="1"/>
    <col min="4" max="4" width="11.90625" style="83" customWidth="1"/>
    <col min="5" max="5" width="12.6328125" style="84" customWidth="1"/>
    <col min="6" max="8" width="11.90625" style="84" customWidth="1"/>
    <col min="9" max="11" width="11.90625" style="81" customWidth="1"/>
    <col min="12" max="15" width="8.7265625" style="81"/>
  </cols>
  <sheetData>
    <row r="1" spans="1:16" s="20" customFormat="1" ht="38.5" customHeight="1" x14ac:dyDescent="0.35">
      <c r="A1" s="77"/>
      <c r="B1" s="78" t="s">
        <v>272</v>
      </c>
      <c r="C1" s="79"/>
      <c r="D1" s="79"/>
      <c r="E1" s="80"/>
      <c r="F1" s="80"/>
      <c r="G1" s="80"/>
      <c r="H1" s="80"/>
      <c r="I1" s="77"/>
      <c r="J1" s="77"/>
      <c r="K1" s="77"/>
      <c r="L1" s="77"/>
      <c r="M1" s="77"/>
      <c r="N1" s="77"/>
      <c r="O1" s="77"/>
    </row>
    <row r="2" spans="1:16" ht="15.5" x14ac:dyDescent="0.35">
      <c r="B2" s="82" t="s">
        <v>273</v>
      </c>
      <c r="I2" s="84"/>
      <c r="J2" s="84"/>
      <c r="K2" s="84"/>
      <c r="P2" s="81"/>
    </row>
    <row r="3" spans="1:16" x14ac:dyDescent="0.35">
      <c r="I3" s="84"/>
      <c r="J3" s="84"/>
      <c r="K3" s="84"/>
      <c r="P3" s="81"/>
    </row>
    <row r="4" spans="1:16" ht="15" thickBot="1" x14ac:dyDescent="0.4">
      <c r="B4" s="86" t="s">
        <v>348</v>
      </c>
      <c r="I4" s="84"/>
      <c r="J4" s="84"/>
      <c r="K4" s="84"/>
      <c r="P4" s="81"/>
    </row>
    <row r="5" spans="1:16" ht="37" thickBot="1" x14ac:dyDescent="0.4">
      <c r="B5" s="197" t="s">
        <v>179</v>
      </c>
      <c r="C5" s="198" t="s">
        <v>303</v>
      </c>
      <c r="D5" s="199" t="s">
        <v>291</v>
      </c>
      <c r="E5" s="198" t="s">
        <v>292</v>
      </c>
      <c r="F5" s="199" t="s">
        <v>275</v>
      </c>
      <c r="G5" s="198" t="s">
        <v>293</v>
      </c>
      <c r="H5" s="200" t="s">
        <v>294</v>
      </c>
      <c r="I5" s="200" t="s">
        <v>295</v>
      </c>
      <c r="J5" s="201" t="s">
        <v>276</v>
      </c>
      <c r="K5" s="202" t="s">
        <v>30</v>
      </c>
      <c r="P5" s="81"/>
    </row>
    <row r="6" spans="1:16" x14ac:dyDescent="0.35">
      <c r="A6" s="81">
        <v>1</v>
      </c>
      <c r="B6" s="103" t="s">
        <v>330</v>
      </c>
      <c r="C6" s="104">
        <v>0.41666666666666702</v>
      </c>
      <c r="D6" s="105">
        <v>0.375</v>
      </c>
      <c r="E6" s="106">
        <v>0.80208333333333304</v>
      </c>
      <c r="F6" s="107">
        <v>0.5</v>
      </c>
      <c r="G6" s="106">
        <v>0.74074074074074103</v>
      </c>
      <c r="H6" s="107">
        <v>0.3</v>
      </c>
      <c r="I6" s="108">
        <v>0.38888888888888901</v>
      </c>
      <c r="J6" s="106">
        <v>0.38461538461538503</v>
      </c>
      <c r="K6" s="109">
        <v>0.2</v>
      </c>
      <c r="P6" s="81"/>
    </row>
    <row r="7" spans="1:16" ht="15" thickBot="1" x14ac:dyDescent="0.4">
      <c r="A7" s="81">
        <v>2</v>
      </c>
      <c r="B7" s="110" t="s">
        <v>331</v>
      </c>
      <c r="C7" s="111">
        <v>0.58333333333333304</v>
      </c>
      <c r="D7" s="112">
        <v>0.625</v>
      </c>
      <c r="E7" s="113">
        <v>0.19791666666666699</v>
      </c>
      <c r="F7" s="114">
        <v>0.5</v>
      </c>
      <c r="G7" s="113">
        <v>0.25925925925925902</v>
      </c>
      <c r="H7" s="114">
        <v>0.7</v>
      </c>
      <c r="I7" s="115">
        <v>0.61111111111111105</v>
      </c>
      <c r="J7" s="113">
        <v>0.61538461538461497</v>
      </c>
      <c r="K7" s="116">
        <v>0.8</v>
      </c>
      <c r="P7" s="81"/>
    </row>
    <row r="8" spans="1:16" x14ac:dyDescent="0.35">
      <c r="B8" s="88" t="s">
        <v>278</v>
      </c>
      <c r="I8" s="84"/>
      <c r="J8" s="84"/>
      <c r="K8" s="84"/>
      <c r="P8" s="81"/>
    </row>
    <row r="9" spans="1:16" x14ac:dyDescent="0.35">
      <c r="B9" s="88"/>
      <c r="I9" s="84"/>
      <c r="J9" s="84"/>
      <c r="K9" s="84"/>
      <c r="P9" s="81"/>
    </row>
    <row r="10" spans="1:16" x14ac:dyDescent="0.35">
      <c r="I10" s="84"/>
      <c r="J10" s="84"/>
      <c r="K10" s="84"/>
      <c r="P10" s="81"/>
    </row>
    <row r="11" spans="1:16" x14ac:dyDescent="0.35">
      <c r="I11" s="84"/>
      <c r="J11" s="84"/>
      <c r="K11" s="84"/>
      <c r="P11" s="81"/>
    </row>
    <row r="12" spans="1:16" s="509" customFormat="1" ht="15" thickBot="1" x14ac:dyDescent="0.4">
      <c r="A12" s="505"/>
      <c r="B12" s="506" t="s">
        <v>478</v>
      </c>
      <c r="C12" s="507"/>
      <c r="D12" s="507"/>
      <c r="E12" s="508"/>
      <c r="F12" s="508"/>
      <c r="G12" s="508"/>
      <c r="H12" s="508"/>
      <c r="I12" s="508"/>
      <c r="J12" s="508"/>
      <c r="K12" s="508"/>
      <c r="L12" s="505"/>
      <c r="M12" s="505"/>
      <c r="N12" s="505"/>
      <c r="O12" s="505"/>
      <c r="P12" s="505"/>
    </row>
    <row r="13" spans="1:16" ht="37" thickBot="1" x14ac:dyDescent="0.4">
      <c r="B13" s="197" t="s">
        <v>296</v>
      </c>
      <c r="C13" s="198" t="s">
        <v>303</v>
      </c>
      <c r="D13" s="199" t="s">
        <v>291</v>
      </c>
      <c r="E13" s="199" t="s">
        <v>292</v>
      </c>
      <c r="F13" s="199" t="s">
        <v>275</v>
      </c>
      <c r="G13" s="199" t="s">
        <v>293</v>
      </c>
      <c r="H13" s="200" t="s">
        <v>294</v>
      </c>
      <c r="I13" s="200" t="s">
        <v>295</v>
      </c>
      <c r="J13" s="202" t="s">
        <v>276</v>
      </c>
      <c r="K13" s="202" t="s">
        <v>30</v>
      </c>
      <c r="P13" s="81"/>
    </row>
    <row r="14" spans="1:16" x14ac:dyDescent="0.35">
      <c r="A14" s="81">
        <v>1</v>
      </c>
      <c r="B14" s="117" t="s">
        <v>34</v>
      </c>
      <c r="C14" s="118">
        <v>0.8</v>
      </c>
      <c r="D14" s="118">
        <v>0.83333333333333304</v>
      </c>
      <c r="E14" s="119">
        <v>0.97142857142857097</v>
      </c>
      <c r="F14" s="119">
        <v>1</v>
      </c>
      <c r="G14" s="119">
        <v>1</v>
      </c>
      <c r="H14" s="119">
        <v>0.75</v>
      </c>
      <c r="I14" s="206">
        <v>0.28571428571428598</v>
      </c>
      <c r="J14" s="107">
        <v>1</v>
      </c>
      <c r="K14" s="109">
        <v>1</v>
      </c>
      <c r="P14" s="81"/>
    </row>
    <row r="15" spans="1:16" x14ac:dyDescent="0.35">
      <c r="A15" s="81">
        <v>2</v>
      </c>
      <c r="B15" s="120" t="s">
        <v>35</v>
      </c>
      <c r="C15" s="122">
        <v>0.2</v>
      </c>
      <c r="D15" s="122">
        <v>0.16666666666666699</v>
      </c>
      <c r="E15" s="124">
        <v>2.8571428571428598E-2</v>
      </c>
      <c r="F15" s="124">
        <v>0</v>
      </c>
      <c r="G15" s="124">
        <v>0</v>
      </c>
      <c r="H15" s="124">
        <v>0.25</v>
      </c>
      <c r="I15" s="207">
        <v>0.71428571428571397</v>
      </c>
      <c r="J15" s="124">
        <v>0</v>
      </c>
      <c r="K15" s="125">
        <v>0</v>
      </c>
      <c r="P15" s="81"/>
    </row>
    <row r="16" spans="1:16" ht="26" x14ac:dyDescent="0.35">
      <c r="A16" s="81">
        <v>3</v>
      </c>
      <c r="B16" s="120" t="s">
        <v>36</v>
      </c>
      <c r="C16" s="124">
        <v>0</v>
      </c>
      <c r="D16" s="124">
        <v>0</v>
      </c>
      <c r="E16" s="124">
        <v>0</v>
      </c>
      <c r="F16" s="124">
        <v>0</v>
      </c>
      <c r="G16" s="124">
        <v>0</v>
      </c>
      <c r="H16" s="124">
        <v>0</v>
      </c>
      <c r="I16" s="124">
        <v>0</v>
      </c>
      <c r="J16" s="124">
        <v>0</v>
      </c>
      <c r="K16" s="124">
        <v>0</v>
      </c>
      <c r="P16" s="81"/>
    </row>
    <row r="17" spans="1:16" ht="26.5" thickBot="1" x14ac:dyDescent="0.4">
      <c r="A17" s="81">
        <v>4</v>
      </c>
      <c r="B17" s="126" t="s">
        <v>37</v>
      </c>
      <c r="C17" s="114">
        <v>0</v>
      </c>
      <c r="D17" s="114">
        <v>0</v>
      </c>
      <c r="E17" s="114">
        <v>0</v>
      </c>
      <c r="F17" s="114">
        <v>0</v>
      </c>
      <c r="G17" s="114">
        <v>0</v>
      </c>
      <c r="H17" s="114">
        <v>0</v>
      </c>
      <c r="I17" s="114">
        <v>0</v>
      </c>
      <c r="J17" s="114">
        <v>0</v>
      </c>
      <c r="K17" s="114">
        <v>0</v>
      </c>
      <c r="P17" s="81"/>
    </row>
    <row r="18" spans="1:16" x14ac:dyDescent="0.35">
      <c r="B18" s="88" t="s">
        <v>278</v>
      </c>
      <c r="I18" s="84"/>
      <c r="J18" s="84"/>
      <c r="K18" s="84"/>
      <c r="P18" s="81"/>
    </row>
    <row r="19" spans="1:16" x14ac:dyDescent="0.35">
      <c r="I19" s="84"/>
      <c r="J19" s="84"/>
      <c r="K19" s="84"/>
      <c r="P19" s="81"/>
    </row>
    <row r="20" spans="1:16" x14ac:dyDescent="0.35">
      <c r="I20" s="84"/>
      <c r="J20" s="84"/>
      <c r="K20" s="84"/>
      <c r="P20" s="81"/>
    </row>
    <row r="21" spans="1:16" x14ac:dyDescent="0.35">
      <c r="B21" s="128"/>
      <c r="C21" s="129"/>
      <c r="D21" s="129"/>
      <c r="E21" s="97"/>
      <c r="F21" s="97"/>
      <c r="G21" s="97"/>
      <c r="H21" s="97"/>
      <c r="I21" s="130"/>
      <c r="J21" s="97"/>
      <c r="K21" s="131"/>
      <c r="L21" s="132"/>
      <c r="P21" s="81"/>
    </row>
    <row r="22" spans="1:16" ht="15.5" x14ac:dyDescent="0.35">
      <c r="B22" s="89" t="s">
        <v>277</v>
      </c>
      <c r="C22" s="129"/>
      <c r="D22" s="129"/>
      <c r="E22" s="97"/>
      <c r="F22" s="97"/>
      <c r="G22" s="97"/>
      <c r="H22" s="97"/>
      <c r="I22" s="130"/>
      <c r="J22" s="97"/>
      <c r="K22" s="131"/>
      <c r="P22" s="81"/>
    </row>
    <row r="23" spans="1:16" x14ac:dyDescent="0.35">
      <c r="I23" s="84"/>
      <c r="J23" s="84"/>
      <c r="K23" s="84"/>
      <c r="P23" s="81"/>
    </row>
    <row r="24" spans="1:16" ht="15" thickBot="1" x14ac:dyDescent="0.4">
      <c r="B24" s="91" t="s">
        <v>304</v>
      </c>
      <c r="C24" s="92"/>
      <c r="D24" s="92"/>
      <c r="I24" s="84"/>
      <c r="J24" s="84"/>
      <c r="K24" s="84"/>
      <c r="P24" s="81"/>
    </row>
    <row r="25" spans="1:16" ht="37" thickBot="1" x14ac:dyDescent="0.4">
      <c r="A25" s="87"/>
      <c r="B25" s="197" t="s">
        <v>274</v>
      </c>
      <c r="C25" s="198" t="s">
        <v>303</v>
      </c>
      <c r="D25" s="199" t="s">
        <v>291</v>
      </c>
      <c r="E25" s="198" t="s">
        <v>292</v>
      </c>
      <c r="F25" s="199" t="s">
        <v>275</v>
      </c>
      <c r="G25" s="198" t="s">
        <v>293</v>
      </c>
      <c r="H25" s="200" t="s">
        <v>294</v>
      </c>
      <c r="I25" s="200" t="s">
        <v>295</v>
      </c>
      <c r="J25" s="201" t="s">
        <v>276</v>
      </c>
      <c r="K25" s="202" t="s">
        <v>30</v>
      </c>
      <c r="L25" s="87"/>
      <c r="M25" s="87"/>
      <c r="N25" s="87"/>
      <c r="O25" s="87"/>
      <c r="P25" s="87"/>
    </row>
    <row r="26" spans="1:16" x14ac:dyDescent="0.35">
      <c r="A26" s="81">
        <v>1</v>
      </c>
      <c r="B26" s="103" t="s">
        <v>454</v>
      </c>
      <c r="C26" s="133">
        <v>0.83333333333333304</v>
      </c>
      <c r="D26" s="105">
        <v>0.625</v>
      </c>
      <c r="E26" s="106">
        <v>0.68041237113402098</v>
      </c>
      <c r="F26" s="134">
        <v>0.5</v>
      </c>
      <c r="G26" s="107">
        <v>0.62962962962962998</v>
      </c>
      <c r="H26" s="107">
        <v>0.26190476190476197</v>
      </c>
      <c r="I26" s="108">
        <v>0.314285714285714</v>
      </c>
      <c r="J26" s="106">
        <v>0.46153846153846201</v>
      </c>
      <c r="K26" s="109">
        <v>0.19047619047618999</v>
      </c>
      <c r="P26" s="81"/>
    </row>
    <row r="27" spans="1:16" x14ac:dyDescent="0.35">
      <c r="A27" s="81">
        <v>2</v>
      </c>
      <c r="B27" s="135" t="s">
        <v>455</v>
      </c>
      <c r="C27" s="121">
        <v>8.3333333333333301E-2</v>
      </c>
      <c r="D27" s="122">
        <v>0.3125</v>
      </c>
      <c r="E27" s="123">
        <v>0.14432989690721601</v>
      </c>
      <c r="F27" s="136">
        <v>0.17857142857142899</v>
      </c>
      <c r="G27" s="124">
        <v>0.11111111111111099</v>
      </c>
      <c r="H27" s="124">
        <v>0.452380952380952</v>
      </c>
      <c r="I27" s="207">
        <v>0.42857142857142899</v>
      </c>
      <c r="J27" s="123">
        <v>0.38461538461538503</v>
      </c>
      <c r="K27" s="125">
        <v>0.38095238095238099</v>
      </c>
      <c r="P27" s="81"/>
    </row>
    <row r="28" spans="1:16" ht="15" thickBot="1" x14ac:dyDescent="0.4">
      <c r="A28" s="81">
        <v>3</v>
      </c>
      <c r="B28" s="110" t="s">
        <v>40</v>
      </c>
      <c r="C28" s="127">
        <v>8.3333333333333301E-2</v>
      </c>
      <c r="D28" s="112">
        <v>6.25E-2</v>
      </c>
      <c r="E28" s="113">
        <v>0.17525773195876301</v>
      </c>
      <c r="F28" s="137">
        <v>0.32142857142857101</v>
      </c>
      <c r="G28" s="114">
        <v>0.25925925925925902</v>
      </c>
      <c r="H28" s="114">
        <v>0.28571428571428598</v>
      </c>
      <c r="I28" s="115">
        <v>0.25714285714285701</v>
      </c>
      <c r="J28" s="113">
        <v>0.15384615384615399</v>
      </c>
      <c r="K28" s="116">
        <v>0.42857142857142899</v>
      </c>
      <c r="P28" s="81"/>
    </row>
    <row r="29" spans="1:16" x14ac:dyDescent="0.35">
      <c r="B29" s="88" t="s">
        <v>278</v>
      </c>
      <c r="C29" s="94"/>
      <c r="D29" s="94"/>
      <c r="I29" s="84"/>
      <c r="J29" s="84"/>
      <c r="K29" s="84"/>
      <c r="P29" s="81"/>
    </row>
    <row r="30" spans="1:16" x14ac:dyDescent="0.35">
      <c r="B30" s="93"/>
      <c r="C30" s="94"/>
      <c r="D30" s="94"/>
      <c r="I30" s="84"/>
      <c r="J30" s="84"/>
      <c r="K30" s="84"/>
      <c r="P30" s="81"/>
    </row>
    <row r="31" spans="1:16" x14ac:dyDescent="0.35">
      <c r="B31" s="93"/>
      <c r="C31" s="94"/>
      <c r="D31" s="94"/>
      <c r="I31" s="84"/>
      <c r="J31" s="84"/>
      <c r="K31" s="84"/>
      <c r="P31" s="81"/>
    </row>
    <row r="32" spans="1:16" x14ac:dyDescent="0.35">
      <c r="B32" s="88"/>
      <c r="C32" s="94"/>
      <c r="D32" s="94"/>
      <c r="I32" s="84"/>
      <c r="J32" s="84"/>
      <c r="K32" s="84"/>
      <c r="P32" s="81"/>
    </row>
    <row r="33" spans="1:16" ht="15.5" x14ac:dyDescent="0.35">
      <c r="B33" s="95" t="s">
        <v>305</v>
      </c>
      <c r="C33" s="94"/>
      <c r="D33" s="94"/>
      <c r="I33" s="84"/>
      <c r="J33" s="84"/>
      <c r="K33" s="84"/>
      <c r="P33" s="81"/>
    </row>
    <row r="34" spans="1:16" x14ac:dyDescent="0.35">
      <c r="B34" s="93"/>
      <c r="C34" s="94"/>
      <c r="D34" s="94"/>
      <c r="I34" s="84"/>
      <c r="J34" s="84"/>
      <c r="K34" s="84"/>
      <c r="P34" s="81"/>
    </row>
    <row r="35" spans="1:16" ht="15" thickBot="1" x14ac:dyDescent="0.4">
      <c r="B35" s="162" t="s">
        <v>306</v>
      </c>
      <c r="C35" s="100"/>
      <c r="D35" s="100"/>
      <c r="E35" s="97"/>
      <c r="F35" s="97"/>
      <c r="G35" s="97"/>
      <c r="H35" s="97"/>
      <c r="I35" s="98"/>
      <c r="J35" s="97"/>
      <c r="K35" s="163"/>
      <c r="P35" s="81"/>
    </row>
    <row r="36" spans="1:16" ht="37" thickBot="1" x14ac:dyDescent="0.4">
      <c r="B36" s="205" t="s">
        <v>298</v>
      </c>
      <c r="C36" s="199" t="s">
        <v>303</v>
      </c>
      <c r="D36" s="199" t="s">
        <v>291</v>
      </c>
      <c r="E36" s="198" t="s">
        <v>292</v>
      </c>
      <c r="F36" s="199" t="s">
        <v>275</v>
      </c>
      <c r="G36" s="198" t="s">
        <v>293</v>
      </c>
      <c r="H36" s="200" t="s">
        <v>294</v>
      </c>
      <c r="I36" s="200" t="s">
        <v>295</v>
      </c>
      <c r="J36" s="201" t="s">
        <v>276</v>
      </c>
      <c r="K36" s="202" t="s">
        <v>30</v>
      </c>
      <c r="P36" s="81"/>
    </row>
    <row r="37" spans="1:16" x14ac:dyDescent="0.35">
      <c r="A37" s="81">
        <v>1</v>
      </c>
      <c r="B37" s="138" t="s">
        <v>279</v>
      </c>
      <c r="C37" s="139">
        <v>0.15384615384615399</v>
      </c>
      <c r="D37" s="140">
        <v>6.25E-2</v>
      </c>
      <c r="E37" s="141">
        <v>0.13186813186813201</v>
      </c>
      <c r="F37" s="143">
        <v>0.125</v>
      </c>
      <c r="G37" s="141">
        <v>0.04</v>
      </c>
      <c r="H37" s="141">
        <v>0.31707317073170699</v>
      </c>
      <c r="I37" s="144">
        <v>0.14285714285714299</v>
      </c>
      <c r="J37" s="143">
        <v>0.230769230769231</v>
      </c>
      <c r="K37" s="165">
        <v>0.3</v>
      </c>
      <c r="P37" s="81"/>
    </row>
    <row r="38" spans="1:16" x14ac:dyDescent="0.35">
      <c r="A38" s="81">
        <v>2</v>
      </c>
      <c r="B38" s="146" t="s">
        <v>297</v>
      </c>
      <c r="C38" s="147">
        <v>0</v>
      </c>
      <c r="D38" s="148">
        <v>0.125</v>
      </c>
      <c r="E38" s="149">
        <v>3.2967032967033003E-2</v>
      </c>
      <c r="F38" s="151">
        <v>8.3333333333333301E-2</v>
      </c>
      <c r="G38" s="149">
        <v>0</v>
      </c>
      <c r="H38" s="149">
        <v>4.8780487804878099E-2</v>
      </c>
      <c r="I38" s="152">
        <v>5.7142857142857099E-2</v>
      </c>
      <c r="J38" s="151">
        <v>0</v>
      </c>
      <c r="K38" s="167">
        <v>0</v>
      </c>
      <c r="P38" s="81"/>
    </row>
    <row r="39" spans="1:16" x14ac:dyDescent="0.35">
      <c r="A39" s="81">
        <v>3</v>
      </c>
      <c r="B39" s="146" t="s">
        <v>284</v>
      </c>
      <c r="C39" s="147">
        <v>0.15384615384615399</v>
      </c>
      <c r="D39" s="148">
        <v>0.4375</v>
      </c>
      <c r="E39" s="149">
        <v>0.43956043956044</v>
      </c>
      <c r="F39" s="151">
        <v>0.33333333333333298</v>
      </c>
      <c r="G39" s="149">
        <v>0.28000000000000003</v>
      </c>
      <c r="H39" s="149">
        <v>0.34146341463414598</v>
      </c>
      <c r="I39" s="152">
        <v>0.57142857142857095</v>
      </c>
      <c r="J39" s="151">
        <v>0.230769230769231</v>
      </c>
      <c r="K39" s="167">
        <v>0.6</v>
      </c>
      <c r="P39" s="81"/>
    </row>
    <row r="40" spans="1:16" x14ac:dyDescent="0.35">
      <c r="A40" s="81">
        <v>4</v>
      </c>
      <c r="B40" s="146" t="s">
        <v>90</v>
      </c>
      <c r="C40" s="147">
        <v>0.30769230769230799</v>
      </c>
      <c r="D40" s="148">
        <v>0.375</v>
      </c>
      <c r="E40" s="149">
        <v>0.32967032967033</v>
      </c>
      <c r="F40" s="151">
        <v>0.45833333333333298</v>
      </c>
      <c r="G40" s="149">
        <v>0.2</v>
      </c>
      <c r="H40" s="149">
        <v>0.17073170731707299</v>
      </c>
      <c r="I40" s="152">
        <v>0.25714285714285701</v>
      </c>
      <c r="J40" s="151">
        <v>0.15384615384615399</v>
      </c>
      <c r="K40" s="167">
        <v>0.3</v>
      </c>
      <c r="P40" s="81"/>
    </row>
    <row r="41" spans="1:16" x14ac:dyDescent="0.35">
      <c r="A41" s="81">
        <v>5</v>
      </c>
      <c r="B41" s="146" t="s">
        <v>44</v>
      </c>
      <c r="C41" s="147">
        <v>0.46153846153846201</v>
      </c>
      <c r="D41" s="148">
        <v>0.375</v>
      </c>
      <c r="E41" s="149">
        <v>0.32967032967033</v>
      </c>
      <c r="F41" s="151">
        <v>0.54166666666666696</v>
      </c>
      <c r="G41" s="149">
        <v>0.28000000000000003</v>
      </c>
      <c r="H41" s="149">
        <v>0.36585365853658502</v>
      </c>
      <c r="I41" s="152">
        <v>0.51428571428571401</v>
      </c>
      <c r="J41" s="151">
        <v>0.30769230769230799</v>
      </c>
      <c r="K41" s="167">
        <v>0.35</v>
      </c>
      <c r="P41" s="81"/>
    </row>
    <row r="42" spans="1:16" x14ac:dyDescent="0.35">
      <c r="A42" s="81">
        <v>6</v>
      </c>
      <c r="B42" s="146" t="s">
        <v>311</v>
      </c>
      <c r="C42" s="147">
        <v>0.38461538461538503</v>
      </c>
      <c r="D42" s="148">
        <v>6.25E-2</v>
      </c>
      <c r="E42" s="149">
        <v>0.15384615384615399</v>
      </c>
      <c r="F42" s="151">
        <v>0.33333333333333298</v>
      </c>
      <c r="G42" s="149">
        <v>0.2</v>
      </c>
      <c r="H42" s="149">
        <v>7.3170731707317097E-2</v>
      </c>
      <c r="I42" s="152">
        <v>0.114285714285714</v>
      </c>
      <c r="J42" s="151">
        <v>0.230769230769231</v>
      </c>
      <c r="K42" s="167">
        <v>0.45</v>
      </c>
      <c r="P42" s="81"/>
    </row>
    <row r="43" spans="1:16" x14ac:dyDescent="0.35">
      <c r="A43" s="81">
        <v>7</v>
      </c>
      <c r="B43" s="146" t="s">
        <v>50</v>
      </c>
      <c r="C43" s="147">
        <v>0.15384615384615399</v>
      </c>
      <c r="D43" s="148">
        <v>0.25</v>
      </c>
      <c r="E43" s="149">
        <v>0.24175824175824201</v>
      </c>
      <c r="F43" s="151">
        <v>0.41666666666666702</v>
      </c>
      <c r="G43" s="149">
        <v>0.4</v>
      </c>
      <c r="H43" s="149">
        <v>0.12195121951219499</v>
      </c>
      <c r="I43" s="152">
        <v>0.4</v>
      </c>
      <c r="J43" s="151">
        <v>0.38461538461538503</v>
      </c>
      <c r="K43" s="167">
        <v>0.4</v>
      </c>
      <c r="P43" s="81"/>
    </row>
    <row r="44" spans="1:16" x14ac:dyDescent="0.35">
      <c r="A44" s="81">
        <v>8</v>
      </c>
      <c r="B44" s="146" t="s">
        <v>307</v>
      </c>
      <c r="C44" s="147">
        <v>0.230769230769231</v>
      </c>
      <c r="D44" s="148">
        <v>0.125</v>
      </c>
      <c r="E44" s="149">
        <v>0.20879120879120899</v>
      </c>
      <c r="F44" s="151">
        <v>0.29166666666666702</v>
      </c>
      <c r="G44" s="149">
        <v>0.32</v>
      </c>
      <c r="H44" s="149">
        <v>0.39024390243902402</v>
      </c>
      <c r="I44" s="152">
        <v>0.17142857142857101</v>
      </c>
      <c r="J44" s="151">
        <v>0.230769230769231</v>
      </c>
      <c r="K44" s="167">
        <v>0.15</v>
      </c>
      <c r="P44" s="81"/>
    </row>
    <row r="45" spans="1:16" x14ac:dyDescent="0.35">
      <c r="A45" s="81">
        <v>9</v>
      </c>
      <c r="B45" s="146" t="s">
        <v>56</v>
      </c>
      <c r="C45" s="147">
        <v>0</v>
      </c>
      <c r="D45" s="148">
        <v>0.125</v>
      </c>
      <c r="E45" s="149">
        <v>0.19780219780219799</v>
      </c>
      <c r="F45" s="151">
        <v>4.1666666666666699E-2</v>
      </c>
      <c r="G45" s="149">
        <v>0.28000000000000003</v>
      </c>
      <c r="H45" s="149">
        <v>0.24390243902438999</v>
      </c>
      <c r="I45" s="152">
        <v>0.22857142857142901</v>
      </c>
      <c r="J45" s="151">
        <v>7.69230769230769E-2</v>
      </c>
      <c r="K45" s="167">
        <v>0.2</v>
      </c>
      <c r="P45" s="81"/>
    </row>
    <row r="46" spans="1:16" x14ac:dyDescent="0.35">
      <c r="A46" s="81">
        <v>10</v>
      </c>
      <c r="B46" s="146" t="s">
        <v>43</v>
      </c>
      <c r="C46" s="147">
        <v>0.53846153846153799</v>
      </c>
      <c r="D46" s="148">
        <v>0.4375</v>
      </c>
      <c r="E46" s="149">
        <v>0.39560439560439598</v>
      </c>
      <c r="F46" s="151">
        <v>0.54166666666666696</v>
      </c>
      <c r="G46" s="149">
        <v>0.12</v>
      </c>
      <c r="H46" s="149">
        <v>0.48780487804877998</v>
      </c>
      <c r="I46" s="152">
        <v>0.45714285714285702</v>
      </c>
      <c r="J46" s="151">
        <v>0.38461538461538503</v>
      </c>
      <c r="K46" s="167">
        <v>0.3</v>
      </c>
      <c r="P46" s="81"/>
    </row>
    <row r="47" spans="1:16" x14ac:dyDescent="0.35">
      <c r="A47" s="81">
        <v>11</v>
      </c>
      <c r="B47" s="146" t="s">
        <v>58</v>
      </c>
      <c r="C47" s="147">
        <v>0</v>
      </c>
      <c r="D47" s="148">
        <v>6.25E-2</v>
      </c>
      <c r="E47" s="149">
        <v>4.3956043956044001E-2</v>
      </c>
      <c r="F47" s="151">
        <v>0</v>
      </c>
      <c r="G47" s="149">
        <v>0.08</v>
      </c>
      <c r="H47" s="149">
        <v>4.8780487804878099E-2</v>
      </c>
      <c r="I47" s="152">
        <v>0</v>
      </c>
      <c r="J47" s="151">
        <v>0</v>
      </c>
      <c r="K47" s="167">
        <v>0</v>
      </c>
      <c r="P47" s="81"/>
    </row>
    <row r="48" spans="1:16" x14ac:dyDescent="0.35">
      <c r="A48" s="81">
        <v>12</v>
      </c>
      <c r="B48" s="146" t="s">
        <v>57</v>
      </c>
      <c r="C48" s="147">
        <v>0.230769230769231</v>
      </c>
      <c r="D48" s="148">
        <v>0.1875</v>
      </c>
      <c r="E48" s="149">
        <v>0.13186813186813201</v>
      </c>
      <c r="F48" s="151">
        <v>8.3333333333333301E-2</v>
      </c>
      <c r="G48" s="149">
        <v>0.2</v>
      </c>
      <c r="H48" s="149">
        <v>0.17073170731707299</v>
      </c>
      <c r="I48" s="152">
        <v>0.14285714285714299</v>
      </c>
      <c r="J48" s="151">
        <v>0.15384615384615399</v>
      </c>
      <c r="K48" s="167">
        <v>0.15</v>
      </c>
      <c r="P48" s="81"/>
    </row>
    <row r="49" spans="1:16" x14ac:dyDescent="0.35">
      <c r="A49" s="81">
        <v>13</v>
      </c>
      <c r="B49" s="146" t="s">
        <v>55</v>
      </c>
      <c r="C49" s="147">
        <v>0.15384615384615399</v>
      </c>
      <c r="D49" s="148">
        <v>0.25</v>
      </c>
      <c r="E49" s="149">
        <v>0.13186813186813201</v>
      </c>
      <c r="F49" s="151">
        <v>0.20833333333333301</v>
      </c>
      <c r="G49" s="149">
        <v>0.2</v>
      </c>
      <c r="H49" s="149">
        <v>0.12195121951219499</v>
      </c>
      <c r="I49" s="152">
        <v>0.2</v>
      </c>
      <c r="J49" s="151">
        <v>7.69230769230769E-2</v>
      </c>
      <c r="K49" s="167">
        <v>0.15</v>
      </c>
      <c r="P49" s="81"/>
    </row>
    <row r="50" spans="1:16" x14ac:dyDescent="0.35">
      <c r="A50" s="81">
        <v>14</v>
      </c>
      <c r="B50" s="146" t="s">
        <v>281</v>
      </c>
      <c r="C50" s="147">
        <v>0.30769230769230799</v>
      </c>
      <c r="D50" s="148">
        <v>0.1875</v>
      </c>
      <c r="E50" s="149">
        <v>0.164835164835165</v>
      </c>
      <c r="F50" s="151">
        <v>0.29166666666666702</v>
      </c>
      <c r="G50" s="149">
        <v>0.16</v>
      </c>
      <c r="H50" s="149">
        <v>0.146341463414634</v>
      </c>
      <c r="I50" s="152">
        <v>8.5714285714285701E-2</v>
      </c>
      <c r="J50" s="151">
        <v>7.69230769230769E-2</v>
      </c>
      <c r="K50" s="167">
        <v>0.05</v>
      </c>
      <c r="P50" s="81"/>
    </row>
    <row r="51" spans="1:16" x14ac:dyDescent="0.35">
      <c r="A51" s="81">
        <v>15</v>
      </c>
      <c r="B51" s="146" t="s">
        <v>312</v>
      </c>
      <c r="C51" s="147">
        <v>0.15384615384615399</v>
      </c>
      <c r="D51" s="148">
        <v>0.25</v>
      </c>
      <c r="E51" s="149">
        <v>0.28571428571428598</v>
      </c>
      <c r="F51" s="151">
        <v>4.1666666666666699E-2</v>
      </c>
      <c r="G51" s="149">
        <v>0.24</v>
      </c>
      <c r="H51" s="149">
        <v>0.24390243902438999</v>
      </c>
      <c r="I51" s="152">
        <v>0.28571428571428598</v>
      </c>
      <c r="J51" s="151">
        <v>0.61538461538461497</v>
      </c>
      <c r="K51" s="167">
        <v>0.3</v>
      </c>
      <c r="P51" s="81"/>
    </row>
    <row r="52" spans="1:16" x14ac:dyDescent="0.35">
      <c r="A52" s="81">
        <v>16</v>
      </c>
      <c r="B52" s="146" t="s">
        <v>313</v>
      </c>
      <c r="C52" s="147">
        <v>0</v>
      </c>
      <c r="D52" s="148">
        <v>6.25E-2</v>
      </c>
      <c r="E52" s="149">
        <v>0.13186813186813201</v>
      </c>
      <c r="F52" s="151">
        <v>4.1666666666666699E-2</v>
      </c>
      <c r="G52" s="149">
        <v>0.12</v>
      </c>
      <c r="H52" s="149">
        <v>0.41463414634146301</v>
      </c>
      <c r="I52" s="152">
        <v>0.17142857142857101</v>
      </c>
      <c r="J52" s="151">
        <v>0.30769230769230799</v>
      </c>
      <c r="K52" s="167">
        <v>0.1</v>
      </c>
      <c r="P52" s="81"/>
    </row>
    <row r="53" spans="1:16" x14ac:dyDescent="0.35">
      <c r="A53" s="81">
        <v>17</v>
      </c>
      <c r="B53" s="146" t="s">
        <v>54</v>
      </c>
      <c r="C53" s="147">
        <v>0.15384615384615399</v>
      </c>
      <c r="D53" s="148">
        <v>0.125</v>
      </c>
      <c r="E53" s="149">
        <v>0.21978021978022</v>
      </c>
      <c r="F53" s="151">
        <v>0.16666666666666699</v>
      </c>
      <c r="G53" s="149">
        <v>0.2</v>
      </c>
      <c r="H53" s="149">
        <v>9.7560975609756101E-2</v>
      </c>
      <c r="I53" s="152">
        <v>0.114285714285714</v>
      </c>
      <c r="J53" s="151">
        <v>0.15384615384615399</v>
      </c>
      <c r="K53" s="167">
        <v>0</v>
      </c>
      <c r="P53" s="81"/>
    </row>
    <row r="54" spans="1:16" x14ac:dyDescent="0.35">
      <c r="A54" s="81">
        <v>18</v>
      </c>
      <c r="B54" s="146" t="s">
        <v>53</v>
      </c>
      <c r="C54" s="147">
        <v>7.69230769230769E-2</v>
      </c>
      <c r="D54" s="148">
        <v>0.125</v>
      </c>
      <c r="E54" s="149">
        <v>6.5934065934065894E-2</v>
      </c>
      <c r="F54" s="151">
        <v>0</v>
      </c>
      <c r="G54" s="149">
        <v>0.08</v>
      </c>
      <c r="H54" s="149">
        <v>2.4390243902439001E-2</v>
      </c>
      <c r="I54" s="152">
        <v>0.17142857142857101</v>
      </c>
      <c r="J54" s="151">
        <v>0.15384615384615399</v>
      </c>
      <c r="K54" s="167">
        <v>0.1</v>
      </c>
      <c r="P54" s="81"/>
    </row>
    <row r="55" spans="1:16" x14ac:dyDescent="0.35">
      <c r="A55" s="81">
        <v>19</v>
      </c>
      <c r="B55" s="146" t="s">
        <v>314</v>
      </c>
      <c r="C55" s="147">
        <v>0.15384615384615399</v>
      </c>
      <c r="D55" s="148">
        <v>0</v>
      </c>
      <c r="E55" s="149">
        <v>0.18681318681318701</v>
      </c>
      <c r="F55" s="151">
        <v>4.1666666666666699E-2</v>
      </c>
      <c r="G55" s="149">
        <v>0.04</v>
      </c>
      <c r="H55" s="149">
        <v>9.7560975609756101E-2</v>
      </c>
      <c r="I55" s="152">
        <v>0</v>
      </c>
      <c r="J55" s="151">
        <v>0.15384615384615399</v>
      </c>
      <c r="K55" s="167">
        <v>0</v>
      </c>
      <c r="P55" s="81"/>
    </row>
    <row r="56" spans="1:16" x14ac:dyDescent="0.35">
      <c r="A56" s="81">
        <v>20</v>
      </c>
      <c r="B56" s="146" t="s">
        <v>280</v>
      </c>
      <c r="C56" s="147">
        <v>0.38461538461538503</v>
      </c>
      <c r="D56" s="148">
        <v>0.125</v>
      </c>
      <c r="E56" s="149">
        <v>0.30769230769230799</v>
      </c>
      <c r="F56" s="151">
        <v>0.25</v>
      </c>
      <c r="G56" s="149">
        <v>0.2</v>
      </c>
      <c r="H56" s="149">
        <v>0.19512195121951201</v>
      </c>
      <c r="I56" s="152">
        <v>0.14285714285714299</v>
      </c>
      <c r="J56" s="151">
        <v>0.15384615384615399</v>
      </c>
      <c r="K56" s="167">
        <v>0.15</v>
      </c>
      <c r="P56" s="81"/>
    </row>
    <row r="57" spans="1:16" x14ac:dyDescent="0.35">
      <c r="A57" s="81">
        <v>21</v>
      </c>
      <c r="B57" s="146" t="s">
        <v>282</v>
      </c>
      <c r="C57" s="147">
        <v>0.15384615384615399</v>
      </c>
      <c r="D57" s="148">
        <v>0</v>
      </c>
      <c r="E57" s="149">
        <v>0.13186813186813201</v>
      </c>
      <c r="F57" s="151">
        <v>0.125</v>
      </c>
      <c r="G57" s="149">
        <v>0.08</v>
      </c>
      <c r="H57" s="149">
        <v>2.4390243902439001E-2</v>
      </c>
      <c r="I57" s="152">
        <v>5.7142857142857099E-2</v>
      </c>
      <c r="J57" s="151">
        <v>7.69230769230769E-2</v>
      </c>
      <c r="K57" s="167">
        <v>0.15</v>
      </c>
      <c r="P57" s="81"/>
    </row>
    <row r="58" spans="1:16" x14ac:dyDescent="0.35">
      <c r="A58" s="81">
        <v>22</v>
      </c>
      <c r="B58" s="146" t="s">
        <v>372</v>
      </c>
      <c r="C58" s="147">
        <v>7.69230769230769E-2</v>
      </c>
      <c r="D58" s="148">
        <v>0.1875</v>
      </c>
      <c r="E58" s="149">
        <v>8.7912087912087905E-2</v>
      </c>
      <c r="F58" s="151">
        <v>4.1666666666666699E-2</v>
      </c>
      <c r="G58" s="149">
        <v>0.28000000000000003</v>
      </c>
      <c r="H58" s="149">
        <v>0.24390243902438999</v>
      </c>
      <c r="I58" s="152">
        <v>5.7142857142857099E-2</v>
      </c>
      <c r="J58" s="151">
        <v>0.230769230769231</v>
      </c>
      <c r="K58" s="167">
        <v>0.1</v>
      </c>
      <c r="P58" s="81"/>
    </row>
    <row r="59" spans="1:16" x14ac:dyDescent="0.35">
      <c r="A59" s="81">
        <v>23</v>
      </c>
      <c r="B59" s="146" t="s">
        <v>308</v>
      </c>
      <c r="C59" s="147">
        <v>7.69230769230769E-2</v>
      </c>
      <c r="D59" s="148">
        <v>0.125</v>
      </c>
      <c r="E59" s="149">
        <v>8.7912087912087905E-2</v>
      </c>
      <c r="F59" s="151">
        <v>0.125</v>
      </c>
      <c r="G59" s="149">
        <v>0</v>
      </c>
      <c r="H59" s="149">
        <v>4.8780487804878099E-2</v>
      </c>
      <c r="I59" s="152">
        <v>2.8571428571428598E-2</v>
      </c>
      <c r="J59" s="151">
        <v>0</v>
      </c>
      <c r="K59" s="167">
        <v>0</v>
      </c>
      <c r="P59" s="81"/>
    </row>
    <row r="60" spans="1:16" x14ac:dyDescent="0.35">
      <c r="A60" s="81">
        <v>24</v>
      </c>
      <c r="B60" s="146" t="s">
        <v>309</v>
      </c>
      <c r="C60" s="147">
        <v>0.30769230769230799</v>
      </c>
      <c r="D60" s="148">
        <v>0.5625</v>
      </c>
      <c r="E60" s="149">
        <v>0.26373626373626402</v>
      </c>
      <c r="F60" s="151">
        <v>0.375</v>
      </c>
      <c r="G60" s="149">
        <v>0.56000000000000005</v>
      </c>
      <c r="H60" s="149">
        <v>0.34146341463414598</v>
      </c>
      <c r="I60" s="152">
        <v>0.34285714285714303</v>
      </c>
      <c r="J60" s="151">
        <v>0.230769230769231</v>
      </c>
      <c r="K60" s="167">
        <v>0.35</v>
      </c>
      <c r="P60" s="81"/>
    </row>
    <row r="61" spans="1:16" ht="15" thickBot="1" x14ac:dyDescent="0.4">
      <c r="A61" s="81">
        <v>25</v>
      </c>
      <c r="B61" s="154" t="s">
        <v>310</v>
      </c>
      <c r="C61" s="155">
        <v>0</v>
      </c>
      <c r="D61" s="156">
        <v>6.25E-2</v>
      </c>
      <c r="E61" s="157">
        <v>0</v>
      </c>
      <c r="F61" s="159">
        <v>0</v>
      </c>
      <c r="G61" s="157">
        <v>0.04</v>
      </c>
      <c r="H61" s="157">
        <v>2.4390243902439001E-2</v>
      </c>
      <c r="I61" s="160">
        <v>5.7142857142857099E-2</v>
      </c>
      <c r="J61" s="159">
        <v>0</v>
      </c>
      <c r="K61" s="169">
        <v>0</v>
      </c>
      <c r="P61" s="81"/>
    </row>
    <row r="62" spans="1:16" x14ac:dyDescent="0.35">
      <c r="B62" s="88" t="s">
        <v>278</v>
      </c>
      <c r="I62" s="84"/>
      <c r="J62" s="84"/>
      <c r="K62" s="84"/>
      <c r="P62" s="81"/>
    </row>
    <row r="63" spans="1:16" x14ac:dyDescent="0.35">
      <c r="B63" s="170"/>
      <c r="C63" s="92"/>
      <c r="D63" s="92"/>
      <c r="I63" s="84"/>
      <c r="J63" s="84"/>
      <c r="K63" s="84"/>
      <c r="P63" s="81"/>
    </row>
    <row r="64" spans="1:16" x14ac:dyDescent="0.35">
      <c r="B64" s="170"/>
      <c r="C64" s="92"/>
      <c r="D64" s="92"/>
      <c r="I64" s="84"/>
      <c r="J64" s="84"/>
      <c r="K64" s="84"/>
      <c r="P64" s="81"/>
    </row>
    <row r="65" spans="1:16" x14ac:dyDescent="0.35">
      <c r="B65" s="88"/>
      <c r="C65" s="96"/>
      <c r="D65" s="96"/>
      <c r="E65" s="97"/>
      <c r="F65" s="97"/>
      <c r="G65" s="97"/>
      <c r="H65" s="97"/>
      <c r="I65" s="98"/>
      <c r="J65" s="97"/>
      <c r="K65" s="163"/>
      <c r="P65" s="81"/>
    </row>
    <row r="66" spans="1:16" ht="15.5" x14ac:dyDescent="0.35">
      <c r="B66" s="95" t="s">
        <v>315</v>
      </c>
      <c r="C66" s="96"/>
      <c r="D66" s="96"/>
      <c r="E66" s="97"/>
      <c r="F66" s="97"/>
      <c r="G66" s="97"/>
      <c r="H66" s="97"/>
      <c r="I66" s="98"/>
      <c r="J66" s="97"/>
      <c r="K66" s="163"/>
      <c r="P66" s="81"/>
    </row>
    <row r="67" spans="1:16" x14ac:dyDescent="0.35">
      <c r="B67" s="175"/>
      <c r="C67" s="176"/>
      <c r="D67" s="176"/>
      <c r="E67" s="102"/>
      <c r="F67" s="102"/>
      <c r="H67" s="102"/>
      <c r="I67" s="84"/>
      <c r="J67" s="84"/>
      <c r="K67" s="84"/>
      <c r="P67" s="81"/>
    </row>
    <row r="68" spans="1:16" ht="15" thickBot="1" x14ac:dyDescent="0.4">
      <c r="B68" s="91" t="s">
        <v>316</v>
      </c>
      <c r="C68" s="92"/>
      <c r="D68" s="92"/>
      <c r="I68" s="84"/>
      <c r="J68" s="84"/>
      <c r="K68" s="84"/>
      <c r="P68" s="81"/>
    </row>
    <row r="69" spans="1:16" ht="37" thickBot="1" x14ac:dyDescent="0.4">
      <c r="A69" s="87"/>
      <c r="B69" s="205" t="s">
        <v>298</v>
      </c>
      <c r="C69" s="199" t="s">
        <v>303</v>
      </c>
      <c r="D69" s="199" t="s">
        <v>291</v>
      </c>
      <c r="E69" s="198" t="s">
        <v>292</v>
      </c>
      <c r="F69" s="199" t="s">
        <v>275</v>
      </c>
      <c r="G69" s="198" t="s">
        <v>293</v>
      </c>
      <c r="H69" s="200" t="s">
        <v>294</v>
      </c>
      <c r="I69" s="200" t="s">
        <v>295</v>
      </c>
      <c r="J69" s="201" t="s">
        <v>276</v>
      </c>
      <c r="K69" s="202" t="s">
        <v>30</v>
      </c>
      <c r="L69" s="87"/>
      <c r="M69" s="87"/>
      <c r="N69" s="87"/>
      <c r="O69" s="87"/>
      <c r="P69" s="87"/>
    </row>
    <row r="70" spans="1:16" ht="52" x14ac:dyDescent="0.35">
      <c r="A70" s="81">
        <v>1</v>
      </c>
      <c r="B70" s="138" t="s">
        <v>111</v>
      </c>
      <c r="C70" s="139">
        <v>0.18181818181818199</v>
      </c>
      <c r="D70" s="140">
        <v>0.25</v>
      </c>
      <c r="E70" s="141">
        <v>0.35789473684210499</v>
      </c>
      <c r="F70" s="143">
        <v>0.33333333333333298</v>
      </c>
      <c r="G70" s="141">
        <v>0.148148148148148</v>
      </c>
      <c r="H70" s="143">
        <v>0.12195121951219499</v>
      </c>
      <c r="I70" s="144">
        <v>0.21875</v>
      </c>
      <c r="J70" s="141">
        <v>0.35714285714285698</v>
      </c>
      <c r="K70" s="145">
        <v>0.35294117647058798</v>
      </c>
      <c r="P70" s="81"/>
    </row>
    <row r="71" spans="1:16" x14ac:dyDescent="0.35">
      <c r="A71" s="81">
        <v>2</v>
      </c>
      <c r="B71" s="146" t="s">
        <v>112</v>
      </c>
      <c r="C71" s="147">
        <v>9.0909090909090898E-2</v>
      </c>
      <c r="D71" s="148">
        <v>0</v>
      </c>
      <c r="E71" s="149">
        <v>0.105263157894737</v>
      </c>
      <c r="F71" s="151">
        <v>0.11111111111111099</v>
      </c>
      <c r="G71" s="149">
        <v>7.4074074074074098E-2</v>
      </c>
      <c r="H71" s="151">
        <v>7.3170731707317097E-2</v>
      </c>
      <c r="I71" s="152">
        <v>0.21875</v>
      </c>
      <c r="J71" s="149">
        <v>0</v>
      </c>
      <c r="K71" s="153">
        <v>0</v>
      </c>
      <c r="P71" s="81"/>
    </row>
    <row r="72" spans="1:16" x14ac:dyDescent="0.35">
      <c r="A72" s="81">
        <v>3</v>
      </c>
      <c r="B72" s="146" t="s">
        <v>318</v>
      </c>
      <c r="C72" s="147">
        <v>0.18181818181818199</v>
      </c>
      <c r="D72" s="148">
        <v>0.1875</v>
      </c>
      <c r="E72" s="149">
        <v>0.157894736842105</v>
      </c>
      <c r="F72" s="151">
        <v>0.148148148148148</v>
      </c>
      <c r="G72" s="149">
        <v>0.48148148148148101</v>
      </c>
      <c r="H72" s="151">
        <v>0.31707317073170699</v>
      </c>
      <c r="I72" s="152">
        <v>0.25</v>
      </c>
      <c r="J72" s="149">
        <v>0.42857142857142899</v>
      </c>
      <c r="K72" s="153">
        <v>0.64705882352941202</v>
      </c>
      <c r="P72" s="81"/>
    </row>
    <row r="73" spans="1:16" x14ac:dyDescent="0.35">
      <c r="A73" s="81">
        <v>4</v>
      </c>
      <c r="B73" s="146" t="s">
        <v>317</v>
      </c>
      <c r="C73" s="147">
        <v>0.27272727272727298</v>
      </c>
      <c r="D73" s="148">
        <v>0.1875</v>
      </c>
      <c r="E73" s="149">
        <v>0.26315789473684198</v>
      </c>
      <c r="F73" s="151">
        <v>0.33333333333333298</v>
      </c>
      <c r="G73" s="149">
        <v>0.407407407407407</v>
      </c>
      <c r="H73" s="151">
        <v>0.36585365853658502</v>
      </c>
      <c r="I73" s="152">
        <v>0.3125</v>
      </c>
      <c r="J73" s="149">
        <v>0.214285714285714</v>
      </c>
      <c r="K73" s="153">
        <v>0.35294117647058798</v>
      </c>
      <c r="P73" s="81"/>
    </row>
    <row r="74" spans="1:16" x14ac:dyDescent="0.35">
      <c r="A74" s="81">
        <v>5</v>
      </c>
      <c r="B74" s="146" t="s">
        <v>115</v>
      </c>
      <c r="C74" s="147">
        <v>9.0909090909090898E-2</v>
      </c>
      <c r="D74" s="148">
        <v>0.125</v>
      </c>
      <c r="E74" s="149">
        <v>0.221052631578947</v>
      </c>
      <c r="F74" s="151">
        <v>0.22222222222222199</v>
      </c>
      <c r="G74" s="149">
        <v>0.148148148148148</v>
      </c>
      <c r="H74" s="151">
        <v>0.219512195121951</v>
      </c>
      <c r="I74" s="152">
        <v>6.25E-2</v>
      </c>
      <c r="J74" s="149">
        <v>7.1428571428571397E-2</v>
      </c>
      <c r="K74" s="153">
        <v>5.8823529411764698E-2</v>
      </c>
      <c r="P74" s="81"/>
    </row>
    <row r="75" spans="1:16" ht="26" x14ac:dyDescent="0.35">
      <c r="A75" s="81">
        <v>6</v>
      </c>
      <c r="B75" s="146" t="s">
        <v>319</v>
      </c>
      <c r="C75" s="147">
        <v>0.63636363636363602</v>
      </c>
      <c r="D75" s="148">
        <v>0.5</v>
      </c>
      <c r="E75" s="149">
        <v>0.27368421052631597</v>
      </c>
      <c r="F75" s="151">
        <v>0.33333333333333298</v>
      </c>
      <c r="G75" s="149">
        <v>0.11111111111111099</v>
      </c>
      <c r="H75" s="151">
        <v>0.36585365853658502</v>
      </c>
      <c r="I75" s="152">
        <v>0.25</v>
      </c>
      <c r="J75" s="149">
        <v>0.64285714285714302</v>
      </c>
      <c r="K75" s="153">
        <v>0.29411764705882398</v>
      </c>
      <c r="P75" s="81"/>
    </row>
    <row r="76" spans="1:16" x14ac:dyDescent="0.35">
      <c r="A76" s="81">
        <v>7</v>
      </c>
      <c r="B76" s="146" t="s">
        <v>285</v>
      </c>
      <c r="C76" s="147">
        <v>0.36363636363636398</v>
      </c>
      <c r="D76" s="148">
        <v>0.5625</v>
      </c>
      <c r="E76" s="149">
        <v>0.46315789473684199</v>
      </c>
      <c r="F76" s="151">
        <v>0.51851851851851805</v>
      </c>
      <c r="G76" s="149">
        <v>0.51851851851851805</v>
      </c>
      <c r="H76" s="151">
        <v>0.439024390243902</v>
      </c>
      <c r="I76" s="152">
        <v>0.5</v>
      </c>
      <c r="J76" s="149">
        <v>0.214285714285714</v>
      </c>
      <c r="K76" s="153">
        <v>0.35294117647058798</v>
      </c>
      <c r="P76" s="81"/>
    </row>
    <row r="77" spans="1:16" ht="15" thickBot="1" x14ac:dyDescent="0.4">
      <c r="A77" s="81">
        <v>8</v>
      </c>
      <c r="B77" s="154" t="s">
        <v>31</v>
      </c>
      <c r="C77" s="155">
        <v>0</v>
      </c>
      <c r="D77" s="156">
        <v>0.125</v>
      </c>
      <c r="E77" s="157">
        <v>5.2631578947368397E-2</v>
      </c>
      <c r="F77" s="159">
        <v>0</v>
      </c>
      <c r="G77" s="157">
        <v>3.7037037037037E-2</v>
      </c>
      <c r="H77" s="159">
        <v>2.4390243902439001E-2</v>
      </c>
      <c r="I77" s="160">
        <v>0</v>
      </c>
      <c r="J77" s="157">
        <v>0</v>
      </c>
      <c r="K77" s="161">
        <v>0</v>
      </c>
      <c r="P77" s="81"/>
    </row>
    <row r="78" spans="1:16" x14ac:dyDescent="0.35">
      <c r="B78" s="88" t="s">
        <v>278</v>
      </c>
      <c r="C78" s="100"/>
      <c r="D78" s="100"/>
      <c r="E78" s="97"/>
      <c r="F78" s="97"/>
      <c r="G78" s="97"/>
      <c r="H78" s="97"/>
      <c r="I78" s="98"/>
      <c r="J78" s="97"/>
      <c r="K78" s="163"/>
      <c r="P78" s="81"/>
    </row>
    <row r="79" spans="1:16" x14ac:dyDescent="0.35">
      <c r="B79" s="99"/>
      <c r="C79" s="100"/>
      <c r="D79" s="100"/>
      <c r="E79" s="97"/>
      <c r="F79" s="97"/>
      <c r="G79" s="97"/>
      <c r="H79" s="97"/>
      <c r="I79" s="98"/>
      <c r="J79" s="97"/>
      <c r="K79" s="163"/>
      <c r="P79" s="81"/>
    </row>
    <row r="80" spans="1:16" x14ac:dyDescent="0.35">
      <c r="B80" s="99"/>
      <c r="C80" s="100"/>
      <c r="D80" s="100"/>
      <c r="E80" s="97"/>
      <c r="F80" s="97"/>
      <c r="G80" s="97"/>
      <c r="H80" s="97"/>
      <c r="I80" s="98"/>
      <c r="J80" s="97"/>
      <c r="K80" s="163"/>
      <c r="P80" s="81"/>
    </row>
    <row r="81" spans="1:16" x14ac:dyDescent="0.35">
      <c r="B81" s="99"/>
      <c r="C81" s="100"/>
      <c r="D81" s="100"/>
      <c r="E81" s="97"/>
      <c r="F81" s="97"/>
      <c r="G81" s="97"/>
      <c r="H81" s="97"/>
      <c r="I81" s="98"/>
      <c r="J81" s="97"/>
      <c r="K81" s="163"/>
      <c r="P81" s="81"/>
    </row>
    <row r="82" spans="1:16" ht="15" thickBot="1" x14ac:dyDescent="0.4">
      <c r="B82" s="101" t="s">
        <v>320</v>
      </c>
      <c r="C82" s="100"/>
      <c r="D82" s="100"/>
      <c r="E82" s="97"/>
      <c r="F82" s="97"/>
      <c r="G82" s="97"/>
      <c r="H82" s="97"/>
      <c r="I82" s="98"/>
      <c r="J82" s="97"/>
      <c r="K82" s="163"/>
      <c r="P82" s="81"/>
    </row>
    <row r="83" spans="1:16" ht="37" thickBot="1" x14ac:dyDescent="0.4">
      <c r="B83" s="205" t="s">
        <v>296</v>
      </c>
      <c r="C83" s="199" t="s">
        <v>303</v>
      </c>
      <c r="D83" s="199" t="s">
        <v>291</v>
      </c>
      <c r="E83" s="198" t="s">
        <v>292</v>
      </c>
      <c r="F83" s="199" t="s">
        <v>275</v>
      </c>
      <c r="G83" s="198" t="s">
        <v>293</v>
      </c>
      <c r="H83" s="200" t="s">
        <v>294</v>
      </c>
      <c r="I83" s="200" t="s">
        <v>295</v>
      </c>
      <c r="J83" s="201" t="s">
        <v>276</v>
      </c>
      <c r="K83" s="202" t="s">
        <v>30</v>
      </c>
      <c r="P83" s="81"/>
    </row>
    <row r="84" spans="1:16" x14ac:dyDescent="0.35">
      <c r="A84" s="87">
        <v>1</v>
      </c>
      <c r="B84" s="138" t="s">
        <v>322</v>
      </c>
      <c r="C84" s="139">
        <v>0.69230769230769196</v>
      </c>
      <c r="D84" s="140">
        <v>0.625</v>
      </c>
      <c r="E84" s="141">
        <v>0.86458333333333304</v>
      </c>
      <c r="F84" s="143">
        <v>0.62068965517241403</v>
      </c>
      <c r="G84" s="141">
        <v>0.44444444444444398</v>
      </c>
      <c r="H84" s="143">
        <v>0.48780487804877998</v>
      </c>
      <c r="I84" s="144">
        <v>0.61764705882352899</v>
      </c>
      <c r="J84" s="141">
        <v>0.35714285714285698</v>
      </c>
      <c r="K84" s="145">
        <v>0.52631578947368396</v>
      </c>
      <c r="P84" s="81"/>
    </row>
    <row r="85" spans="1:16" x14ac:dyDescent="0.35">
      <c r="A85" s="87">
        <v>2</v>
      </c>
      <c r="B85" s="146" t="s">
        <v>301</v>
      </c>
      <c r="C85" s="147">
        <v>0.15384615384615399</v>
      </c>
      <c r="D85" s="148">
        <v>0.1875</v>
      </c>
      <c r="E85" s="149">
        <v>0.104166666666667</v>
      </c>
      <c r="F85" s="151">
        <v>0.10344827586206901</v>
      </c>
      <c r="G85" s="149">
        <v>3.7037037037037E-2</v>
      </c>
      <c r="H85" s="151">
        <v>0.219512195121951</v>
      </c>
      <c r="I85" s="152">
        <v>8.8235294117647106E-2</v>
      </c>
      <c r="J85" s="149">
        <v>0</v>
      </c>
      <c r="K85" s="153">
        <v>0.78947368421052599</v>
      </c>
      <c r="P85" s="81"/>
    </row>
    <row r="86" spans="1:16" x14ac:dyDescent="0.35">
      <c r="A86" s="87">
        <v>3</v>
      </c>
      <c r="B86" s="146" t="s">
        <v>287</v>
      </c>
      <c r="C86" s="147">
        <v>0.30769230769230799</v>
      </c>
      <c r="D86" s="148">
        <v>0.375</v>
      </c>
      <c r="E86" s="149">
        <v>0.40625</v>
      </c>
      <c r="F86" s="151">
        <v>0.27586206896551702</v>
      </c>
      <c r="G86" s="149">
        <v>0.33333333333333298</v>
      </c>
      <c r="H86" s="151">
        <v>0.26829268292682901</v>
      </c>
      <c r="I86" s="152">
        <v>0.70588235294117696</v>
      </c>
      <c r="J86" s="149">
        <v>0.64285714285714302</v>
      </c>
      <c r="K86" s="153">
        <v>0.63157894736842102</v>
      </c>
      <c r="P86" s="81"/>
    </row>
    <row r="87" spans="1:16" x14ac:dyDescent="0.35">
      <c r="A87" s="87">
        <v>4</v>
      </c>
      <c r="B87" s="146" t="s">
        <v>120</v>
      </c>
      <c r="C87" s="147">
        <v>0.15384615384615399</v>
      </c>
      <c r="D87" s="148">
        <v>0.1875</v>
      </c>
      <c r="E87" s="149">
        <v>9.375E-2</v>
      </c>
      <c r="F87" s="151">
        <v>0.13793103448275901</v>
      </c>
      <c r="G87" s="149">
        <v>0.11111111111111099</v>
      </c>
      <c r="H87" s="151">
        <v>0.146341463414634</v>
      </c>
      <c r="I87" s="152">
        <v>8.8235294117647106E-2</v>
      </c>
      <c r="J87" s="149">
        <v>7.1428571428571397E-2</v>
      </c>
      <c r="K87" s="153">
        <v>0.105263157894737</v>
      </c>
      <c r="P87" s="81"/>
    </row>
    <row r="88" spans="1:16" x14ac:dyDescent="0.35">
      <c r="A88" s="87">
        <v>5</v>
      </c>
      <c r="B88" s="146" t="s">
        <v>286</v>
      </c>
      <c r="C88" s="147">
        <v>0.30769230769230799</v>
      </c>
      <c r="D88" s="148">
        <v>6.25E-2</v>
      </c>
      <c r="E88" s="149">
        <v>0.32291666666666702</v>
      </c>
      <c r="F88" s="151">
        <v>0.55172413793103403</v>
      </c>
      <c r="G88" s="149">
        <v>0.148148148148148</v>
      </c>
      <c r="H88" s="151">
        <v>0.17073170731707299</v>
      </c>
      <c r="I88" s="152">
        <v>0.14705882352941199</v>
      </c>
      <c r="J88" s="149">
        <v>0.214285714285714</v>
      </c>
      <c r="K88" s="153">
        <v>5.2631578947368397E-2</v>
      </c>
      <c r="P88" s="81"/>
    </row>
    <row r="89" spans="1:16" x14ac:dyDescent="0.35">
      <c r="A89" s="87">
        <v>6</v>
      </c>
      <c r="B89" s="146" t="s">
        <v>323</v>
      </c>
      <c r="C89" s="147">
        <v>0.230769230769231</v>
      </c>
      <c r="D89" s="148">
        <v>0.5625</v>
      </c>
      <c r="E89" s="149">
        <v>0.13541666666666699</v>
      </c>
      <c r="F89" s="151">
        <v>0.10344827586206901</v>
      </c>
      <c r="G89" s="149">
        <v>0.148148148148148</v>
      </c>
      <c r="H89" s="151">
        <v>0.19512195121951201</v>
      </c>
      <c r="I89" s="152">
        <v>0.23529411764705899</v>
      </c>
      <c r="J89" s="149">
        <v>0.214285714285714</v>
      </c>
      <c r="K89" s="153">
        <v>5.2631578947368397E-2</v>
      </c>
      <c r="P89" s="81"/>
    </row>
    <row r="90" spans="1:16" x14ac:dyDescent="0.35">
      <c r="A90" s="87">
        <v>7</v>
      </c>
      <c r="B90" s="146" t="s">
        <v>324</v>
      </c>
      <c r="C90" s="147">
        <v>7.69230769230769E-2</v>
      </c>
      <c r="D90" s="148">
        <v>0.1875</v>
      </c>
      <c r="E90" s="149">
        <v>0.104166666666667</v>
      </c>
      <c r="F90" s="151">
        <v>0.13793103448275901</v>
      </c>
      <c r="G90" s="149">
        <v>0.407407407407407</v>
      </c>
      <c r="H90" s="151">
        <v>4.8780487804878099E-2</v>
      </c>
      <c r="I90" s="152">
        <v>0.23529411764705899</v>
      </c>
      <c r="J90" s="149">
        <v>0.214285714285714</v>
      </c>
      <c r="K90" s="153">
        <v>0</v>
      </c>
      <c r="P90" s="81"/>
    </row>
    <row r="91" spans="1:16" x14ac:dyDescent="0.35">
      <c r="A91" s="87">
        <v>8</v>
      </c>
      <c r="B91" s="146" t="s">
        <v>325</v>
      </c>
      <c r="C91" s="147">
        <v>7.69230769230769E-2</v>
      </c>
      <c r="D91" s="148">
        <v>0.1875</v>
      </c>
      <c r="E91" s="149">
        <v>0.14583333333333301</v>
      </c>
      <c r="F91" s="151">
        <v>0.24137931034482801</v>
      </c>
      <c r="G91" s="149">
        <v>0.33333333333333298</v>
      </c>
      <c r="H91" s="151">
        <v>0.90243902439024404</v>
      </c>
      <c r="I91" s="152">
        <v>0.23529411764705899</v>
      </c>
      <c r="J91" s="149">
        <v>0.42857142857142899</v>
      </c>
      <c r="K91" s="153">
        <v>0.26315789473684198</v>
      </c>
      <c r="P91" s="81"/>
    </row>
    <row r="92" spans="1:16" x14ac:dyDescent="0.35">
      <c r="A92" s="87">
        <v>9</v>
      </c>
      <c r="B92" s="146" t="s">
        <v>326</v>
      </c>
      <c r="C92" s="147">
        <v>0</v>
      </c>
      <c r="D92" s="148">
        <v>6.25E-2</v>
      </c>
      <c r="E92" s="149">
        <v>7.2916666666666699E-2</v>
      </c>
      <c r="F92" s="151">
        <v>0.10344827586206901</v>
      </c>
      <c r="G92" s="149">
        <v>0.37037037037037002</v>
      </c>
      <c r="H92" s="151">
        <v>7.3170731707317097E-2</v>
      </c>
      <c r="I92" s="152">
        <v>8.8235294117647106E-2</v>
      </c>
      <c r="J92" s="149">
        <v>0</v>
      </c>
      <c r="K92" s="153">
        <v>5.2631578947368397E-2</v>
      </c>
      <c r="P92" s="81"/>
    </row>
    <row r="93" spans="1:16" x14ac:dyDescent="0.35">
      <c r="A93" s="87">
        <v>10</v>
      </c>
      <c r="B93" s="146" t="s">
        <v>288</v>
      </c>
      <c r="C93" s="147">
        <v>0.230769230769231</v>
      </c>
      <c r="D93" s="148">
        <v>0.375</v>
      </c>
      <c r="E93" s="149">
        <v>0.41666666666666702</v>
      </c>
      <c r="F93" s="151">
        <v>0.41379310344827602</v>
      </c>
      <c r="G93" s="149">
        <v>7.4074074074074098E-2</v>
      </c>
      <c r="H93" s="151">
        <v>0.36585365853658502</v>
      </c>
      <c r="I93" s="152">
        <v>0.20588235294117599</v>
      </c>
      <c r="J93" s="149">
        <v>0.78571428571428603</v>
      </c>
      <c r="K93" s="153">
        <v>0.21052631578947401</v>
      </c>
      <c r="P93" s="81"/>
    </row>
    <row r="94" spans="1:16" x14ac:dyDescent="0.35">
      <c r="A94" s="87">
        <v>11</v>
      </c>
      <c r="B94" s="146" t="s">
        <v>127</v>
      </c>
      <c r="C94" s="147">
        <v>7.69230769230769E-2</v>
      </c>
      <c r="D94" s="148">
        <v>6.25E-2</v>
      </c>
      <c r="E94" s="149">
        <v>5.2083333333333301E-2</v>
      </c>
      <c r="F94" s="151">
        <v>3.4482758620689703E-2</v>
      </c>
      <c r="G94" s="149">
        <v>7.4074074074074098E-2</v>
      </c>
      <c r="H94" s="151">
        <v>0</v>
      </c>
      <c r="I94" s="152">
        <v>5.8823529411764698E-2</v>
      </c>
      <c r="J94" s="149">
        <v>0</v>
      </c>
      <c r="K94" s="153">
        <v>0.105263157894737</v>
      </c>
      <c r="P94" s="81"/>
    </row>
    <row r="95" spans="1:16" x14ac:dyDescent="0.35">
      <c r="A95" s="87">
        <v>12</v>
      </c>
      <c r="B95" s="146" t="s">
        <v>327</v>
      </c>
      <c r="C95" s="147">
        <v>0.15384615384615399</v>
      </c>
      <c r="D95" s="148">
        <v>0</v>
      </c>
      <c r="E95" s="149">
        <v>5.2083333333333301E-2</v>
      </c>
      <c r="F95" s="151">
        <v>0.10344827586206901</v>
      </c>
      <c r="G95" s="149">
        <v>0.25925925925925902</v>
      </c>
      <c r="H95" s="151">
        <v>4.8780487804878099E-2</v>
      </c>
      <c r="I95" s="152">
        <v>2.9411764705882401E-2</v>
      </c>
      <c r="J95" s="149">
        <v>0</v>
      </c>
      <c r="K95" s="153">
        <v>5.2631578947368397E-2</v>
      </c>
      <c r="P95" s="81"/>
    </row>
    <row r="96" spans="1:16" ht="15" thickBot="1" x14ac:dyDescent="0.4">
      <c r="A96" s="87">
        <v>13</v>
      </c>
      <c r="B96" s="154" t="s">
        <v>31</v>
      </c>
      <c r="C96" s="155">
        <v>7.69230769230769E-2</v>
      </c>
      <c r="D96" s="156">
        <v>0</v>
      </c>
      <c r="E96" s="157">
        <v>3.125E-2</v>
      </c>
      <c r="F96" s="159">
        <v>3.4482758620689703E-2</v>
      </c>
      <c r="G96" s="157">
        <v>3.7037037037037E-2</v>
      </c>
      <c r="H96" s="159">
        <v>0</v>
      </c>
      <c r="I96" s="160">
        <v>2.9411764705882401E-2</v>
      </c>
      <c r="J96" s="157">
        <v>0</v>
      </c>
      <c r="K96" s="161">
        <v>0</v>
      </c>
      <c r="P96" s="81"/>
    </row>
    <row r="97" spans="1:16" x14ac:dyDescent="0.35">
      <c r="B97" s="88" t="s">
        <v>278</v>
      </c>
      <c r="C97" s="100"/>
      <c r="D97" s="100"/>
      <c r="E97" s="97"/>
      <c r="F97" s="97"/>
      <c r="G97" s="97"/>
      <c r="H97" s="97"/>
      <c r="I97" s="98"/>
      <c r="J97" s="97"/>
      <c r="K97" s="163"/>
      <c r="P97" s="81"/>
    </row>
    <row r="98" spans="1:16" x14ac:dyDescent="0.35">
      <c r="B98" s="88"/>
      <c r="C98" s="100"/>
      <c r="D98" s="100"/>
      <c r="E98" s="97"/>
      <c r="F98" s="97"/>
      <c r="G98" s="97"/>
      <c r="H98" s="97"/>
      <c r="I98" s="98"/>
      <c r="J98" s="97"/>
      <c r="K98" s="163"/>
      <c r="P98" s="81"/>
    </row>
    <row r="99" spans="1:16" x14ac:dyDescent="0.35">
      <c r="B99" s="99"/>
      <c r="C99" s="100"/>
      <c r="D99" s="100"/>
      <c r="E99" s="97"/>
      <c r="F99" s="97"/>
      <c r="G99" s="97"/>
      <c r="H99" s="97"/>
      <c r="I99" s="98"/>
      <c r="J99" s="97"/>
      <c r="K99" s="163"/>
      <c r="P99" s="81"/>
    </row>
    <row r="100" spans="1:16" x14ac:dyDescent="0.35">
      <c r="B100" s="99"/>
      <c r="C100" s="100"/>
      <c r="D100" s="100"/>
      <c r="E100" s="97"/>
      <c r="F100" s="333"/>
      <c r="G100" s="333"/>
      <c r="H100" s="97"/>
      <c r="I100" s="98"/>
      <c r="J100" s="97"/>
      <c r="K100" s="163"/>
      <c r="P100" s="81"/>
    </row>
    <row r="101" spans="1:16" ht="15" thickBot="1" x14ac:dyDescent="0.4">
      <c r="B101" s="86" t="s">
        <v>328</v>
      </c>
      <c r="I101" s="84"/>
      <c r="J101" s="84"/>
      <c r="K101" s="84"/>
      <c r="P101" s="81"/>
    </row>
    <row r="102" spans="1:16" ht="37" thickBot="1" x14ac:dyDescent="0.4">
      <c r="B102" s="205" t="s">
        <v>329</v>
      </c>
      <c r="C102" s="199" t="s">
        <v>303</v>
      </c>
      <c r="D102" s="198" t="s">
        <v>291</v>
      </c>
      <c r="E102" s="199" t="s">
        <v>292</v>
      </c>
      <c r="F102" s="198" t="s">
        <v>275</v>
      </c>
      <c r="G102" s="199" t="s">
        <v>293</v>
      </c>
      <c r="H102" s="204" t="s">
        <v>294</v>
      </c>
      <c r="I102" s="200" t="s">
        <v>295</v>
      </c>
      <c r="J102" s="202" t="s">
        <v>276</v>
      </c>
      <c r="K102" s="203" t="s">
        <v>30</v>
      </c>
      <c r="P102" s="81"/>
    </row>
    <row r="103" spans="1:16" x14ac:dyDescent="0.35">
      <c r="A103" s="87">
        <v>1</v>
      </c>
      <c r="B103" s="138" t="s">
        <v>330</v>
      </c>
      <c r="C103" s="139">
        <v>0.46153846153846201</v>
      </c>
      <c r="D103" s="140">
        <v>0.3125</v>
      </c>
      <c r="E103" s="141">
        <v>0.73737373737373701</v>
      </c>
      <c r="F103" s="143">
        <v>0.39285714285714302</v>
      </c>
      <c r="G103" s="141">
        <v>0.592592592592593</v>
      </c>
      <c r="H103" s="143">
        <v>0.476190476190476</v>
      </c>
      <c r="I103" s="144">
        <v>0.27777777777777801</v>
      </c>
      <c r="J103" s="141">
        <v>0.42857142857142899</v>
      </c>
      <c r="K103" s="145">
        <v>0.25</v>
      </c>
      <c r="L103" s="87"/>
      <c r="M103" s="87"/>
      <c r="N103" s="87"/>
      <c r="O103" s="87"/>
      <c r="P103" s="87"/>
    </row>
    <row r="104" spans="1:16" x14ac:dyDescent="0.35">
      <c r="A104" s="87">
        <v>2</v>
      </c>
      <c r="B104" s="146" t="s">
        <v>331</v>
      </c>
      <c r="C104" s="147">
        <v>0.38461538461538503</v>
      </c>
      <c r="D104" s="148">
        <v>0.625</v>
      </c>
      <c r="E104" s="149">
        <v>0.20202020202020199</v>
      </c>
      <c r="F104" s="151">
        <v>0.28571428571428598</v>
      </c>
      <c r="G104" s="149">
        <v>0.296296296296296</v>
      </c>
      <c r="H104" s="151">
        <v>0.35714285714285698</v>
      </c>
      <c r="I104" s="152">
        <v>0.61111111111111105</v>
      </c>
      <c r="J104" s="149">
        <v>0.28571428571428598</v>
      </c>
      <c r="K104" s="153">
        <v>0.55000000000000004</v>
      </c>
      <c r="P104" s="81"/>
    </row>
    <row r="105" spans="1:16" ht="15" thickBot="1" x14ac:dyDescent="0.4">
      <c r="A105" s="87">
        <v>3</v>
      </c>
      <c r="B105" s="154" t="s">
        <v>332</v>
      </c>
      <c r="C105" s="155">
        <v>0.15384615384615399</v>
      </c>
      <c r="D105" s="156">
        <v>6.25E-2</v>
      </c>
      <c r="E105" s="157">
        <v>6.0606060606060601E-2</v>
      </c>
      <c r="F105" s="159">
        <v>0.32142857142857101</v>
      </c>
      <c r="G105" s="157">
        <v>0.11111111111111099</v>
      </c>
      <c r="H105" s="159">
        <v>0.16666666666666699</v>
      </c>
      <c r="I105" s="160">
        <v>0.11111111111111099</v>
      </c>
      <c r="J105" s="157">
        <v>0.28571428571428598</v>
      </c>
      <c r="K105" s="161">
        <v>0.2</v>
      </c>
      <c r="L105" s="87"/>
      <c r="M105" s="87"/>
      <c r="N105" s="87"/>
      <c r="O105" s="87"/>
      <c r="P105" s="87"/>
    </row>
    <row r="106" spans="1:16" x14ac:dyDescent="0.35">
      <c r="B106" s="88" t="s">
        <v>278</v>
      </c>
      <c r="C106" s="177"/>
      <c r="D106" s="177"/>
      <c r="E106" s="97"/>
      <c r="F106" s="97"/>
      <c r="G106" s="97"/>
      <c r="H106" s="97"/>
      <c r="I106" s="98"/>
      <c r="J106" s="97"/>
      <c r="K106" s="163"/>
      <c r="P106" s="81"/>
    </row>
    <row r="107" spans="1:16" x14ac:dyDescent="0.35">
      <c r="B107" s="178"/>
      <c r="C107" s="177"/>
      <c r="D107" s="177"/>
      <c r="E107" s="97"/>
      <c r="F107" s="97"/>
      <c r="G107" s="97"/>
      <c r="H107" s="97"/>
      <c r="I107" s="98"/>
      <c r="J107" s="97"/>
      <c r="K107" s="163"/>
      <c r="P107" s="81"/>
    </row>
    <row r="108" spans="1:16" x14ac:dyDescent="0.35">
      <c r="B108" s="178"/>
      <c r="C108" s="177"/>
      <c r="D108" s="177"/>
      <c r="E108" s="97"/>
      <c r="F108" s="97"/>
      <c r="G108" s="97"/>
      <c r="H108" s="97"/>
      <c r="I108" s="98"/>
      <c r="J108" s="97"/>
      <c r="K108" s="163"/>
      <c r="P108" s="81"/>
    </row>
    <row r="109" spans="1:16" x14ac:dyDescent="0.35">
      <c r="B109" s="178"/>
      <c r="C109" s="177"/>
      <c r="D109" s="177"/>
      <c r="E109" s="97"/>
      <c r="F109" s="97"/>
      <c r="G109" s="97"/>
      <c r="H109" s="97"/>
      <c r="I109" s="98"/>
      <c r="J109" s="97"/>
      <c r="K109" s="163"/>
      <c r="P109" s="81"/>
    </row>
    <row r="110" spans="1:16" x14ac:dyDescent="0.35">
      <c r="B110" s="185" t="s">
        <v>333</v>
      </c>
      <c r="C110" s="177"/>
      <c r="D110" s="177"/>
      <c r="E110" s="97"/>
      <c r="F110" s="97"/>
      <c r="G110" s="97"/>
      <c r="H110" s="97"/>
      <c r="I110" s="98"/>
      <c r="J110" s="97"/>
      <c r="K110" s="163"/>
      <c r="P110" s="81"/>
    </row>
    <row r="111" spans="1:16" x14ac:dyDescent="0.35">
      <c r="B111" s="178"/>
      <c r="C111" s="177"/>
      <c r="D111" s="177"/>
      <c r="E111" s="97"/>
      <c r="F111" s="97"/>
      <c r="G111" s="97"/>
      <c r="H111" s="97"/>
      <c r="I111" s="98"/>
      <c r="J111" s="97"/>
      <c r="K111" s="163"/>
      <c r="P111" s="81"/>
    </row>
    <row r="112" spans="1:16" ht="15" thickBot="1" x14ac:dyDescent="0.4">
      <c r="B112" s="179" t="s">
        <v>337</v>
      </c>
      <c r="C112" s="177"/>
      <c r="D112" s="177"/>
      <c r="E112" s="97"/>
      <c r="F112" s="97"/>
      <c r="G112" s="97"/>
      <c r="H112" s="97"/>
      <c r="I112" s="98"/>
      <c r="J112" s="97"/>
      <c r="K112" s="163"/>
      <c r="P112" s="81"/>
    </row>
    <row r="113" spans="1:16" ht="37" thickBot="1" x14ac:dyDescent="0.4">
      <c r="B113" s="205" t="s">
        <v>298</v>
      </c>
      <c r="C113" s="199" t="s">
        <v>303</v>
      </c>
      <c r="D113" s="199" t="s">
        <v>291</v>
      </c>
      <c r="E113" s="198" t="s">
        <v>292</v>
      </c>
      <c r="F113" s="199" t="s">
        <v>275</v>
      </c>
      <c r="G113" s="198" t="s">
        <v>293</v>
      </c>
      <c r="H113" s="200" t="s">
        <v>294</v>
      </c>
      <c r="I113" s="200" t="s">
        <v>295</v>
      </c>
      <c r="J113" s="201" t="s">
        <v>276</v>
      </c>
      <c r="K113" s="202" t="s">
        <v>30</v>
      </c>
      <c r="P113" s="81"/>
    </row>
    <row r="114" spans="1:16" x14ac:dyDescent="0.35">
      <c r="A114" s="81">
        <v>1</v>
      </c>
      <c r="B114" s="138" t="s">
        <v>129</v>
      </c>
      <c r="C114" s="139">
        <v>0</v>
      </c>
      <c r="D114" s="140">
        <v>0.125</v>
      </c>
      <c r="E114" s="141">
        <v>2.1052631578947399E-2</v>
      </c>
      <c r="F114" s="143">
        <v>0</v>
      </c>
      <c r="G114" s="141">
        <v>3.7037037037037E-2</v>
      </c>
      <c r="H114" s="143">
        <v>4.8780487804878099E-2</v>
      </c>
      <c r="I114" s="144">
        <v>0</v>
      </c>
      <c r="J114" s="141">
        <v>0</v>
      </c>
      <c r="K114" s="145">
        <v>0</v>
      </c>
      <c r="P114" s="81"/>
    </row>
    <row r="115" spans="1:16" x14ac:dyDescent="0.35">
      <c r="A115" s="81">
        <v>2</v>
      </c>
      <c r="B115" s="146" t="s">
        <v>130</v>
      </c>
      <c r="C115" s="147">
        <v>8.3333333333333301E-2</v>
      </c>
      <c r="D115" s="148">
        <v>0</v>
      </c>
      <c r="E115" s="149">
        <v>3.1578947368421102E-2</v>
      </c>
      <c r="F115" s="151">
        <v>0</v>
      </c>
      <c r="G115" s="149">
        <v>0</v>
      </c>
      <c r="H115" s="151">
        <v>2.4390243902439001E-2</v>
      </c>
      <c r="I115" s="152">
        <v>0</v>
      </c>
      <c r="J115" s="149">
        <v>0</v>
      </c>
      <c r="K115" s="153">
        <v>4.7619047619047603E-2</v>
      </c>
      <c r="P115" s="81"/>
    </row>
    <row r="116" spans="1:16" x14ac:dyDescent="0.35">
      <c r="A116" s="81">
        <v>3</v>
      </c>
      <c r="B116" s="146" t="s">
        <v>338</v>
      </c>
      <c r="C116" s="147">
        <v>0.25</v>
      </c>
      <c r="D116" s="148">
        <v>0.1875</v>
      </c>
      <c r="E116" s="149">
        <v>0.37894736842105298</v>
      </c>
      <c r="F116" s="151">
        <v>0.22222222222222199</v>
      </c>
      <c r="G116" s="149">
        <v>0.407407407407407</v>
      </c>
      <c r="H116" s="151">
        <v>0.34146341463414598</v>
      </c>
      <c r="I116" s="152">
        <v>0.42857142857142899</v>
      </c>
      <c r="J116" s="149">
        <v>0.35714285714285698</v>
      </c>
      <c r="K116" s="153">
        <v>0.52380952380952395</v>
      </c>
      <c r="P116" s="81"/>
    </row>
    <row r="117" spans="1:16" x14ac:dyDescent="0.35">
      <c r="A117" s="81">
        <v>4</v>
      </c>
      <c r="B117" s="146" t="s">
        <v>132</v>
      </c>
      <c r="C117" s="147">
        <v>0.33333333333333298</v>
      </c>
      <c r="D117" s="148">
        <v>0.5</v>
      </c>
      <c r="E117" s="149">
        <v>0.47368421052631599</v>
      </c>
      <c r="F117" s="151">
        <v>0.74074074074074103</v>
      </c>
      <c r="G117" s="149">
        <v>0.70370370370370405</v>
      </c>
      <c r="H117" s="151">
        <v>0.56097560975609795</v>
      </c>
      <c r="I117" s="152">
        <v>0.57142857142857095</v>
      </c>
      <c r="J117" s="149">
        <v>0.5</v>
      </c>
      <c r="K117" s="153">
        <v>0.52380952380952395</v>
      </c>
      <c r="P117" s="81"/>
    </row>
    <row r="118" spans="1:16" x14ac:dyDescent="0.35">
      <c r="A118" s="81">
        <v>5</v>
      </c>
      <c r="B118" s="146" t="s">
        <v>344</v>
      </c>
      <c r="C118" s="147">
        <v>0.5</v>
      </c>
      <c r="D118" s="148">
        <v>0.75</v>
      </c>
      <c r="E118" s="149">
        <v>0.74736842105263201</v>
      </c>
      <c r="F118" s="151">
        <v>0.55555555555555602</v>
      </c>
      <c r="G118" s="149">
        <v>0.74074074074074103</v>
      </c>
      <c r="H118" s="151">
        <v>0.80487804878048796</v>
      </c>
      <c r="I118" s="152">
        <v>0.48571428571428599</v>
      </c>
      <c r="J118" s="149">
        <v>0.85714285714285698</v>
      </c>
      <c r="K118" s="153">
        <v>0.42857142857142899</v>
      </c>
      <c r="P118" s="81"/>
    </row>
    <row r="119" spans="1:16" x14ac:dyDescent="0.35">
      <c r="A119" s="81">
        <v>6</v>
      </c>
      <c r="B119" s="146" t="s">
        <v>134</v>
      </c>
      <c r="C119" s="147">
        <v>0.16666666666666699</v>
      </c>
      <c r="D119" s="148">
        <v>6.25E-2</v>
      </c>
      <c r="E119" s="149">
        <v>7.3684210526315796E-2</v>
      </c>
      <c r="F119" s="151">
        <v>7.4074074074074098E-2</v>
      </c>
      <c r="G119" s="149">
        <v>3.7037037037037E-2</v>
      </c>
      <c r="H119" s="151">
        <v>2.4390243902439001E-2</v>
      </c>
      <c r="I119" s="152">
        <v>0.114285714285714</v>
      </c>
      <c r="J119" s="149">
        <v>7.1428571428571397E-2</v>
      </c>
      <c r="K119" s="153">
        <v>4.7619047619047603E-2</v>
      </c>
      <c r="P119" s="81"/>
    </row>
    <row r="120" spans="1:16" x14ac:dyDescent="0.35">
      <c r="A120" s="81">
        <v>7</v>
      </c>
      <c r="B120" s="146" t="s">
        <v>289</v>
      </c>
      <c r="C120" s="147">
        <v>0.41666666666666702</v>
      </c>
      <c r="D120" s="148">
        <v>0.1875</v>
      </c>
      <c r="E120" s="149">
        <v>0.452631578947368</v>
      </c>
      <c r="F120" s="151">
        <v>0.66666666666666696</v>
      </c>
      <c r="G120" s="149">
        <v>0.18518518518518501</v>
      </c>
      <c r="H120" s="151">
        <v>0.36585365853658502</v>
      </c>
      <c r="I120" s="152">
        <v>0.51428571428571401</v>
      </c>
      <c r="J120" s="149">
        <v>0.42857142857142899</v>
      </c>
      <c r="K120" s="153">
        <v>0.57142857142857095</v>
      </c>
      <c r="P120" s="81"/>
    </row>
    <row r="121" spans="1:16" x14ac:dyDescent="0.35">
      <c r="A121" s="81">
        <v>8</v>
      </c>
      <c r="B121" s="146" t="s">
        <v>136</v>
      </c>
      <c r="C121" s="147">
        <v>0.41666666666666702</v>
      </c>
      <c r="D121" s="148">
        <v>0.6875</v>
      </c>
      <c r="E121" s="149">
        <v>0.452631578947368</v>
      </c>
      <c r="F121" s="151">
        <v>0.37037037037037002</v>
      </c>
      <c r="G121" s="149">
        <v>0.37037037037037002</v>
      </c>
      <c r="H121" s="151">
        <v>0.41463414634146301</v>
      </c>
      <c r="I121" s="152">
        <v>0.48571428571428599</v>
      </c>
      <c r="J121" s="149">
        <v>0.35714285714285698</v>
      </c>
      <c r="K121" s="153">
        <v>0.42857142857142899</v>
      </c>
      <c r="L121" s="87"/>
      <c r="M121" s="87"/>
      <c r="N121" s="87"/>
      <c r="O121" s="87"/>
      <c r="P121" s="87"/>
    </row>
    <row r="122" spans="1:16" ht="15" thickBot="1" x14ac:dyDescent="0.4">
      <c r="A122" s="81">
        <v>9</v>
      </c>
      <c r="B122" s="154" t="s">
        <v>31</v>
      </c>
      <c r="C122" s="155">
        <v>0</v>
      </c>
      <c r="D122" s="156">
        <v>6.25E-2</v>
      </c>
      <c r="E122" s="157">
        <v>5.2631578947368397E-2</v>
      </c>
      <c r="F122" s="159">
        <v>7.4074074074074098E-2</v>
      </c>
      <c r="G122" s="157">
        <v>0.22222222222222199</v>
      </c>
      <c r="H122" s="159">
        <v>4.8780487804878099E-2</v>
      </c>
      <c r="I122" s="160">
        <v>5.7142857142857099E-2</v>
      </c>
      <c r="J122" s="157">
        <v>7.1428571428571397E-2</v>
      </c>
      <c r="K122" s="161">
        <v>0</v>
      </c>
      <c r="P122" s="81"/>
    </row>
    <row r="123" spans="1:16" x14ac:dyDescent="0.35">
      <c r="B123" s="88" t="s">
        <v>278</v>
      </c>
      <c r="C123" s="177"/>
      <c r="D123" s="177"/>
      <c r="E123" s="97"/>
      <c r="F123" s="97"/>
      <c r="G123" s="97"/>
      <c r="H123" s="97"/>
      <c r="I123" s="98"/>
      <c r="J123" s="97"/>
      <c r="K123" s="163"/>
      <c r="P123" s="81"/>
    </row>
    <row r="124" spans="1:16" x14ac:dyDescent="0.35">
      <c r="B124" s="178"/>
      <c r="C124" s="177"/>
      <c r="D124" s="177"/>
      <c r="E124" s="97"/>
      <c r="F124" s="97"/>
      <c r="G124" s="97"/>
      <c r="H124" s="97"/>
      <c r="I124" s="98"/>
      <c r="J124" s="97"/>
      <c r="K124" s="163"/>
      <c r="P124" s="81"/>
    </row>
    <row r="125" spans="1:16" x14ac:dyDescent="0.35">
      <c r="B125" s="178"/>
      <c r="C125" s="177"/>
      <c r="D125" s="177"/>
      <c r="E125" s="97"/>
      <c r="F125" s="97"/>
      <c r="G125" s="97"/>
      <c r="H125" s="97"/>
      <c r="I125" s="98"/>
      <c r="J125" s="97"/>
      <c r="K125" s="163"/>
      <c r="P125" s="81"/>
    </row>
    <row r="126" spans="1:16" x14ac:dyDescent="0.35">
      <c r="B126" s="178"/>
      <c r="C126" s="177"/>
      <c r="D126" s="177"/>
      <c r="E126" s="97"/>
      <c r="F126" s="97"/>
      <c r="G126" s="97"/>
      <c r="H126" s="97"/>
      <c r="I126" s="98"/>
      <c r="J126" s="97"/>
      <c r="K126" s="163"/>
      <c r="P126" s="81"/>
    </row>
    <row r="127" spans="1:16" ht="15" thickBot="1" x14ac:dyDescent="0.4">
      <c r="B127" s="179" t="s">
        <v>334</v>
      </c>
      <c r="C127" s="177"/>
      <c r="D127" s="177"/>
      <c r="E127" s="97"/>
      <c r="F127" s="97"/>
      <c r="G127" s="97"/>
      <c r="H127" s="97"/>
      <c r="I127" s="98"/>
      <c r="J127" s="97"/>
      <c r="K127" s="163"/>
      <c r="P127" s="81"/>
    </row>
    <row r="128" spans="1:16" ht="37" thickBot="1" x14ac:dyDescent="0.4">
      <c r="B128" s="205" t="s">
        <v>298</v>
      </c>
      <c r="C128" s="199" t="s">
        <v>303</v>
      </c>
      <c r="D128" s="199" t="s">
        <v>291</v>
      </c>
      <c r="E128" s="198" t="s">
        <v>292</v>
      </c>
      <c r="F128" s="199" t="s">
        <v>275</v>
      </c>
      <c r="G128" s="198" t="s">
        <v>293</v>
      </c>
      <c r="H128" s="200" t="s">
        <v>294</v>
      </c>
      <c r="I128" s="200" t="s">
        <v>295</v>
      </c>
      <c r="J128" s="201" t="s">
        <v>276</v>
      </c>
      <c r="K128" s="202" t="s">
        <v>30</v>
      </c>
      <c r="P128" s="81"/>
    </row>
    <row r="129" spans="1:16" x14ac:dyDescent="0.35">
      <c r="A129" s="81">
        <v>1</v>
      </c>
      <c r="B129" s="138" t="s">
        <v>136</v>
      </c>
      <c r="C129" s="139">
        <v>0.61538461538461497</v>
      </c>
      <c r="D129" s="180">
        <v>0.625</v>
      </c>
      <c r="E129" s="141">
        <v>0.55102040816326503</v>
      </c>
      <c r="F129" s="142">
        <v>0.35714285714285698</v>
      </c>
      <c r="G129" s="143">
        <v>0.61538461538461497</v>
      </c>
      <c r="H129" s="141">
        <v>0.56097560975609795</v>
      </c>
      <c r="I129" s="164">
        <v>0.57575757575757602</v>
      </c>
      <c r="J129" s="143">
        <v>0.5</v>
      </c>
      <c r="K129" s="165">
        <v>0.61904761904761896</v>
      </c>
      <c r="P129" s="81"/>
    </row>
    <row r="130" spans="1:16" x14ac:dyDescent="0.35">
      <c r="A130" s="81">
        <v>2</v>
      </c>
      <c r="B130" s="146" t="s">
        <v>345</v>
      </c>
      <c r="C130" s="147">
        <v>0.46153846153846201</v>
      </c>
      <c r="D130" s="181">
        <v>0.125</v>
      </c>
      <c r="E130" s="149">
        <v>0.26530612244898</v>
      </c>
      <c r="F130" s="150">
        <v>0.14285714285714299</v>
      </c>
      <c r="G130" s="151">
        <v>0.115384615384615</v>
      </c>
      <c r="H130" s="149">
        <v>0.146341463414634</v>
      </c>
      <c r="I130" s="166">
        <v>0.30303030303030298</v>
      </c>
      <c r="J130" s="151">
        <v>0.14285714285714299</v>
      </c>
      <c r="K130" s="167">
        <v>0.52380952380952395</v>
      </c>
      <c r="P130" s="81"/>
    </row>
    <row r="131" spans="1:16" x14ac:dyDescent="0.35">
      <c r="A131" s="81">
        <v>3</v>
      </c>
      <c r="B131" s="146" t="s">
        <v>339</v>
      </c>
      <c r="C131" s="147">
        <v>0.38461538461538503</v>
      </c>
      <c r="D131" s="181">
        <v>0.1875</v>
      </c>
      <c r="E131" s="149">
        <v>0.29591836734693899</v>
      </c>
      <c r="F131" s="150">
        <v>0.25</v>
      </c>
      <c r="G131" s="151">
        <v>0.34615384615384598</v>
      </c>
      <c r="H131" s="149">
        <v>0.24390243902438999</v>
      </c>
      <c r="I131" s="166">
        <v>0.21212121212121199</v>
      </c>
      <c r="J131" s="151">
        <v>0.214285714285714</v>
      </c>
      <c r="K131" s="167">
        <v>0.38095238095238099</v>
      </c>
      <c r="P131" s="81"/>
    </row>
    <row r="132" spans="1:16" x14ac:dyDescent="0.35">
      <c r="A132" s="81">
        <v>4</v>
      </c>
      <c r="B132" s="146" t="s">
        <v>346</v>
      </c>
      <c r="C132" s="147">
        <v>0.30769230769230799</v>
      </c>
      <c r="D132" s="181">
        <v>0.5625</v>
      </c>
      <c r="E132" s="149">
        <v>0.31632653061224503</v>
      </c>
      <c r="F132" s="150">
        <v>0.42857142857142899</v>
      </c>
      <c r="G132" s="151">
        <v>0.230769230769231</v>
      </c>
      <c r="H132" s="149">
        <v>0.56097560975609795</v>
      </c>
      <c r="I132" s="166">
        <v>0.33333333333333298</v>
      </c>
      <c r="J132" s="151">
        <v>0.57142857142857095</v>
      </c>
      <c r="K132" s="167">
        <v>0.19047619047618999</v>
      </c>
      <c r="P132" s="81"/>
    </row>
    <row r="133" spans="1:16" x14ac:dyDescent="0.35">
      <c r="A133" s="81">
        <v>5</v>
      </c>
      <c r="B133" s="146" t="s">
        <v>134</v>
      </c>
      <c r="C133" s="147">
        <v>7.69230769230769E-2</v>
      </c>
      <c r="D133" s="181">
        <v>6.25E-2</v>
      </c>
      <c r="E133" s="149">
        <v>4.08163265306122E-2</v>
      </c>
      <c r="F133" s="150">
        <v>0.14285714285714299</v>
      </c>
      <c r="G133" s="151">
        <v>0</v>
      </c>
      <c r="H133" s="149">
        <v>2.4390243902439001E-2</v>
      </c>
      <c r="I133" s="166">
        <v>3.03030303030303E-2</v>
      </c>
      <c r="J133" s="151">
        <v>0.14285714285714299</v>
      </c>
      <c r="K133" s="167">
        <v>4.7619047619047603E-2</v>
      </c>
      <c r="P133" s="81"/>
    </row>
    <row r="134" spans="1:16" x14ac:dyDescent="0.35">
      <c r="A134" s="81">
        <v>6</v>
      </c>
      <c r="B134" s="146" t="s">
        <v>140</v>
      </c>
      <c r="C134" s="147">
        <v>0.38461538461538503</v>
      </c>
      <c r="D134" s="181">
        <v>0.3125</v>
      </c>
      <c r="E134" s="149">
        <v>0.60204081632653095</v>
      </c>
      <c r="F134" s="150">
        <v>0.64285714285714302</v>
      </c>
      <c r="G134" s="151">
        <v>0.61538461538461497</v>
      </c>
      <c r="H134" s="149">
        <v>0.46341463414634099</v>
      </c>
      <c r="I134" s="166">
        <v>0.57575757575757602</v>
      </c>
      <c r="J134" s="151">
        <v>0.42857142857142899</v>
      </c>
      <c r="K134" s="167">
        <v>0.52380952380952395</v>
      </c>
      <c r="P134" s="81"/>
    </row>
    <row r="135" spans="1:16" x14ac:dyDescent="0.35">
      <c r="A135" s="81">
        <v>7</v>
      </c>
      <c r="B135" s="146" t="s">
        <v>340</v>
      </c>
      <c r="C135" s="147">
        <v>0</v>
      </c>
      <c r="D135" s="181">
        <v>0.1875</v>
      </c>
      <c r="E135" s="149">
        <v>0.11224489795918401</v>
      </c>
      <c r="F135" s="150">
        <v>0.17857142857142899</v>
      </c>
      <c r="G135" s="151">
        <v>7.69230769230769E-2</v>
      </c>
      <c r="H135" s="149">
        <v>0.12195121951219499</v>
      </c>
      <c r="I135" s="166">
        <v>0.15151515151515199</v>
      </c>
      <c r="J135" s="151">
        <v>0.14285714285714299</v>
      </c>
      <c r="K135" s="167">
        <v>4.7619047619047603E-2</v>
      </c>
      <c r="P135" s="81"/>
    </row>
    <row r="136" spans="1:16" x14ac:dyDescent="0.35">
      <c r="A136" s="81">
        <v>8</v>
      </c>
      <c r="B136" s="146" t="s">
        <v>341</v>
      </c>
      <c r="C136" s="147">
        <v>0.46153846153846201</v>
      </c>
      <c r="D136" s="181">
        <v>0.5625</v>
      </c>
      <c r="E136" s="149">
        <v>0.55102040816326503</v>
      </c>
      <c r="F136" s="150">
        <v>0.60714285714285698</v>
      </c>
      <c r="G136" s="151">
        <v>0.269230769230769</v>
      </c>
      <c r="H136" s="149">
        <v>0.60975609756097604</v>
      </c>
      <c r="I136" s="166">
        <v>0.45454545454545497</v>
      </c>
      <c r="J136" s="151">
        <v>0.57142857142857095</v>
      </c>
      <c r="K136" s="167">
        <v>0.38095238095238099</v>
      </c>
      <c r="P136" s="81"/>
    </row>
    <row r="137" spans="1:16" x14ac:dyDescent="0.35">
      <c r="A137" s="81">
        <v>9</v>
      </c>
      <c r="B137" s="146" t="s">
        <v>129</v>
      </c>
      <c r="C137" s="147">
        <v>0</v>
      </c>
      <c r="D137" s="181">
        <v>0</v>
      </c>
      <c r="E137" s="149">
        <v>1.02040816326531E-2</v>
      </c>
      <c r="F137" s="150">
        <v>3.5714285714285698E-2</v>
      </c>
      <c r="G137" s="151">
        <v>7.69230769230769E-2</v>
      </c>
      <c r="H137" s="149">
        <v>0</v>
      </c>
      <c r="I137" s="166">
        <v>0</v>
      </c>
      <c r="J137" s="151">
        <v>0</v>
      </c>
      <c r="K137" s="167">
        <v>4.7619047619047603E-2</v>
      </c>
      <c r="P137" s="81"/>
    </row>
    <row r="138" spans="1:16" ht="15" thickBot="1" x14ac:dyDescent="0.4">
      <c r="A138" s="81">
        <v>10</v>
      </c>
      <c r="B138" s="154" t="s">
        <v>31</v>
      </c>
      <c r="C138" s="155">
        <v>0</v>
      </c>
      <c r="D138" s="182">
        <v>0</v>
      </c>
      <c r="E138" s="157">
        <v>1.02040816326531E-2</v>
      </c>
      <c r="F138" s="158">
        <v>7.1428571428571397E-2</v>
      </c>
      <c r="G138" s="159">
        <v>7.69230769230769E-2</v>
      </c>
      <c r="H138" s="157">
        <v>2.4390243902439001E-2</v>
      </c>
      <c r="I138" s="168">
        <v>0</v>
      </c>
      <c r="J138" s="159">
        <v>0</v>
      </c>
      <c r="K138" s="169">
        <v>4.7619047619047603E-2</v>
      </c>
      <c r="P138" s="81"/>
    </row>
    <row r="139" spans="1:16" x14ac:dyDescent="0.35">
      <c r="B139" s="88" t="s">
        <v>278</v>
      </c>
      <c r="C139" s="183"/>
      <c r="D139" s="183"/>
      <c r="E139" s="184"/>
      <c r="F139" s="184"/>
      <c r="H139" s="184"/>
      <c r="I139" s="84"/>
      <c r="J139" s="84"/>
      <c r="K139" s="84"/>
      <c r="P139" s="81"/>
    </row>
    <row r="140" spans="1:16" x14ac:dyDescent="0.35">
      <c r="B140" s="88"/>
      <c r="C140" s="183"/>
      <c r="D140" s="183"/>
      <c r="E140" s="184"/>
      <c r="F140" s="184"/>
      <c r="H140" s="184"/>
      <c r="I140" s="84"/>
      <c r="J140" s="84"/>
      <c r="K140" s="84"/>
      <c r="P140" s="81"/>
    </row>
    <row r="141" spans="1:16" ht="15" thickBot="1" x14ac:dyDescent="0.4">
      <c r="B141" s="86" t="s">
        <v>459</v>
      </c>
      <c r="I141" s="84"/>
      <c r="J141" s="84"/>
      <c r="K141" s="84"/>
      <c r="P141" s="81"/>
    </row>
    <row r="142" spans="1:16" ht="66" customHeight="1" thickBot="1" x14ac:dyDescent="0.4">
      <c r="B142" s="197" t="s">
        <v>179</v>
      </c>
      <c r="C142" s="198" t="s">
        <v>303</v>
      </c>
      <c r="D142" s="199" t="s">
        <v>291</v>
      </c>
      <c r="E142" s="198" t="s">
        <v>292</v>
      </c>
      <c r="F142" s="199" t="s">
        <v>275</v>
      </c>
      <c r="G142" s="198" t="s">
        <v>293</v>
      </c>
      <c r="H142" s="200" t="s">
        <v>294</v>
      </c>
      <c r="I142" s="200" t="s">
        <v>295</v>
      </c>
      <c r="J142" s="201" t="s">
        <v>276</v>
      </c>
      <c r="K142" s="202" t="s">
        <v>30</v>
      </c>
      <c r="P142" s="81"/>
    </row>
    <row r="143" spans="1:16" x14ac:dyDescent="0.35">
      <c r="B143" s="103" t="s">
        <v>41</v>
      </c>
      <c r="C143" s="469">
        <v>0.41666666666666669</v>
      </c>
      <c r="D143" s="465">
        <v>0.5</v>
      </c>
      <c r="E143" s="471">
        <f>58/81</f>
        <v>0.71604938271604934</v>
      </c>
      <c r="F143" s="473">
        <f>16/28</f>
        <v>0.5714285714285714</v>
      </c>
      <c r="G143" s="471">
        <f>20/27</f>
        <v>0.7407407407407407</v>
      </c>
      <c r="H143" s="473">
        <f>18/41</f>
        <v>0.43902439024390244</v>
      </c>
      <c r="I143" s="467">
        <f>10/35</f>
        <v>0.2857142857142857</v>
      </c>
      <c r="J143" s="471">
        <f>5/14</f>
        <v>0.35714285714285715</v>
      </c>
      <c r="K143" s="467">
        <v>0.5</v>
      </c>
      <c r="P143" s="81"/>
    </row>
    <row r="144" spans="1:16" ht="15" thickBot="1" x14ac:dyDescent="0.4">
      <c r="B144" s="110" t="s">
        <v>42</v>
      </c>
      <c r="C144" s="470">
        <f>7/12</f>
        <v>0.58333333333333337</v>
      </c>
      <c r="D144" s="466">
        <v>0.5</v>
      </c>
      <c r="E144" s="472">
        <f>23/81</f>
        <v>0.2839506172839506</v>
      </c>
      <c r="F144" s="474">
        <f>12/28</f>
        <v>0.42857142857142855</v>
      </c>
      <c r="G144" s="472">
        <f>7/27</f>
        <v>0.25925925925925924</v>
      </c>
      <c r="H144" s="474">
        <f>23/41</f>
        <v>0.56097560975609762</v>
      </c>
      <c r="I144" s="468">
        <f>25/35</f>
        <v>0.7142857142857143</v>
      </c>
      <c r="J144" s="472">
        <f>9/14</f>
        <v>0.6428571428571429</v>
      </c>
      <c r="K144" s="468">
        <v>0.5</v>
      </c>
      <c r="P144" s="81"/>
    </row>
    <row r="145" spans="1:16" x14ac:dyDescent="0.35">
      <c r="B145" s="88"/>
      <c r="C145" s="183"/>
      <c r="D145" s="183"/>
      <c r="E145" s="184"/>
      <c r="F145" s="184"/>
      <c r="H145" s="184"/>
      <c r="I145" s="84"/>
      <c r="J145" s="84"/>
      <c r="K145" s="84"/>
      <c r="P145" s="81"/>
    </row>
    <row r="146" spans="1:16" x14ac:dyDescent="0.35">
      <c r="B146" s="170"/>
      <c r="C146" s="92"/>
      <c r="D146" s="92"/>
      <c r="I146" s="84"/>
      <c r="J146" s="84"/>
      <c r="K146" s="84"/>
      <c r="P146" s="81"/>
    </row>
    <row r="147" spans="1:16" x14ac:dyDescent="0.35">
      <c r="A147" s="87"/>
      <c r="B147" s="171"/>
      <c r="C147" s="172"/>
      <c r="D147" s="172"/>
      <c r="E147" s="172"/>
      <c r="F147" s="172"/>
      <c r="G147" s="172"/>
      <c r="H147" s="172"/>
      <c r="I147" s="173"/>
      <c r="J147" s="174"/>
      <c r="K147" s="174"/>
      <c r="L147" s="87"/>
      <c r="M147" s="87"/>
      <c r="N147" s="87"/>
      <c r="O147" s="87"/>
      <c r="P147" s="87"/>
    </row>
    <row r="148" spans="1:16" ht="15" thickBot="1" x14ac:dyDescent="0.4">
      <c r="B148" s="185" t="s">
        <v>425</v>
      </c>
      <c r="C148" s="177"/>
      <c r="D148" s="177"/>
      <c r="E148" s="97"/>
      <c r="F148" s="97"/>
      <c r="G148" s="97"/>
      <c r="H148" s="97"/>
      <c r="I148" s="98"/>
      <c r="J148" s="97"/>
      <c r="K148" s="163"/>
      <c r="P148" s="81"/>
    </row>
    <row r="149" spans="1:16" ht="37" thickBot="1" x14ac:dyDescent="0.4">
      <c r="B149" s="205" t="s">
        <v>298</v>
      </c>
      <c r="C149" s="199" t="s">
        <v>303</v>
      </c>
      <c r="D149" s="199" t="s">
        <v>291</v>
      </c>
      <c r="E149" s="198" t="s">
        <v>292</v>
      </c>
      <c r="F149" s="199" t="s">
        <v>275</v>
      </c>
      <c r="G149" s="198" t="s">
        <v>293</v>
      </c>
      <c r="H149" s="200" t="s">
        <v>294</v>
      </c>
      <c r="I149" s="200" t="s">
        <v>295</v>
      </c>
      <c r="J149" s="201" t="s">
        <v>276</v>
      </c>
      <c r="K149" s="202" t="s">
        <v>30</v>
      </c>
      <c r="P149" s="81"/>
    </row>
    <row r="150" spans="1:16" x14ac:dyDescent="0.35">
      <c r="A150" s="81">
        <v>1</v>
      </c>
      <c r="B150" s="138" t="s">
        <v>136</v>
      </c>
      <c r="C150" s="139">
        <v>0.2</v>
      </c>
      <c r="D150" s="140">
        <v>0.125</v>
      </c>
      <c r="E150" s="141">
        <v>0.43243243243243201</v>
      </c>
      <c r="F150" s="143">
        <v>0.4375</v>
      </c>
      <c r="G150" s="141">
        <v>0.4</v>
      </c>
      <c r="H150" s="143">
        <v>0.27777777777777801</v>
      </c>
      <c r="I150" s="144">
        <v>0.2</v>
      </c>
      <c r="J150" s="141">
        <v>0.2</v>
      </c>
      <c r="K150" s="145">
        <v>0.3</v>
      </c>
      <c r="P150" s="81"/>
    </row>
    <row r="151" spans="1:16" x14ac:dyDescent="0.35">
      <c r="A151" s="81">
        <v>2</v>
      </c>
      <c r="B151" s="146" t="s">
        <v>130</v>
      </c>
      <c r="C151" s="147">
        <v>0</v>
      </c>
      <c r="D151" s="148">
        <v>0</v>
      </c>
      <c r="E151" s="149">
        <v>0</v>
      </c>
      <c r="F151" s="151">
        <v>0</v>
      </c>
      <c r="G151" s="149">
        <v>0</v>
      </c>
      <c r="H151" s="151">
        <v>0</v>
      </c>
      <c r="I151" s="152">
        <v>0</v>
      </c>
      <c r="J151" s="149">
        <v>0</v>
      </c>
      <c r="K151" s="153">
        <v>0</v>
      </c>
      <c r="P151" s="81"/>
    </row>
    <row r="152" spans="1:16" x14ac:dyDescent="0.35">
      <c r="A152" s="81">
        <v>3</v>
      </c>
      <c r="B152" s="146" t="s">
        <v>338</v>
      </c>
      <c r="C152" s="147">
        <v>0.2</v>
      </c>
      <c r="D152" s="148">
        <v>0.375</v>
      </c>
      <c r="E152" s="149">
        <v>0.24324324324324301</v>
      </c>
      <c r="F152" s="151">
        <v>0.125</v>
      </c>
      <c r="G152" s="149">
        <v>0.2</v>
      </c>
      <c r="H152" s="151">
        <v>0.11111111111111099</v>
      </c>
      <c r="I152" s="152">
        <v>0.4</v>
      </c>
      <c r="J152" s="149">
        <v>0.4</v>
      </c>
      <c r="K152" s="153">
        <v>0.2</v>
      </c>
      <c r="P152" s="81"/>
    </row>
    <row r="153" spans="1:16" x14ac:dyDescent="0.35">
      <c r="A153" s="81">
        <v>4</v>
      </c>
      <c r="B153" s="146" t="s">
        <v>135</v>
      </c>
      <c r="C153" s="147">
        <v>0.2</v>
      </c>
      <c r="D153" s="148">
        <v>0.25</v>
      </c>
      <c r="E153" s="149">
        <v>0.20270270270270299</v>
      </c>
      <c r="F153" s="151">
        <v>0.3125</v>
      </c>
      <c r="G153" s="149">
        <v>0.05</v>
      </c>
      <c r="H153" s="151">
        <v>0.16666666666666699</v>
      </c>
      <c r="I153" s="152">
        <v>0.2</v>
      </c>
      <c r="J153" s="149">
        <v>0.2</v>
      </c>
      <c r="K153" s="153">
        <v>0.3</v>
      </c>
      <c r="P153" s="81"/>
    </row>
    <row r="154" spans="1:16" x14ac:dyDescent="0.35">
      <c r="A154" s="81">
        <v>5</v>
      </c>
      <c r="B154" s="146" t="s">
        <v>133</v>
      </c>
      <c r="C154" s="147">
        <v>0.6</v>
      </c>
      <c r="D154" s="148">
        <v>0.375</v>
      </c>
      <c r="E154" s="149">
        <v>0.5</v>
      </c>
      <c r="F154" s="151">
        <v>0.1875</v>
      </c>
      <c r="G154" s="149">
        <v>0.3</v>
      </c>
      <c r="H154" s="151">
        <v>0.38888888888888901</v>
      </c>
      <c r="I154" s="152">
        <v>0.4</v>
      </c>
      <c r="J154" s="149">
        <v>1</v>
      </c>
      <c r="K154" s="153">
        <v>0.5</v>
      </c>
      <c r="P154" s="81"/>
    </row>
    <row r="155" spans="1:16" x14ac:dyDescent="0.35">
      <c r="A155" s="81">
        <v>6</v>
      </c>
      <c r="B155" s="146" t="s">
        <v>129</v>
      </c>
      <c r="C155" s="147">
        <v>0</v>
      </c>
      <c r="D155" s="148">
        <v>0</v>
      </c>
      <c r="E155" s="149">
        <v>0</v>
      </c>
      <c r="F155" s="151">
        <v>6.25E-2</v>
      </c>
      <c r="G155" s="149">
        <v>0</v>
      </c>
      <c r="H155" s="151">
        <v>0</v>
      </c>
      <c r="I155" s="152">
        <v>0.1</v>
      </c>
      <c r="J155" s="149">
        <v>0</v>
      </c>
      <c r="K155" s="153">
        <v>0.1</v>
      </c>
      <c r="P155" s="81"/>
    </row>
    <row r="156" spans="1:16" x14ac:dyDescent="0.35">
      <c r="A156" s="81">
        <v>7</v>
      </c>
      <c r="B156" s="146" t="s">
        <v>134</v>
      </c>
      <c r="C156" s="147">
        <v>0</v>
      </c>
      <c r="D156" s="148">
        <v>0</v>
      </c>
      <c r="E156" s="149">
        <v>0</v>
      </c>
      <c r="F156" s="151">
        <v>0</v>
      </c>
      <c r="G156" s="149">
        <v>0.05</v>
      </c>
      <c r="H156" s="151">
        <v>0</v>
      </c>
      <c r="I156" s="152">
        <v>0</v>
      </c>
      <c r="J156" s="149">
        <v>0</v>
      </c>
      <c r="K156" s="153">
        <v>0</v>
      </c>
      <c r="P156" s="81"/>
    </row>
    <row r="157" spans="1:16" x14ac:dyDescent="0.35">
      <c r="A157" s="81">
        <v>8</v>
      </c>
      <c r="B157" s="146" t="s">
        <v>132</v>
      </c>
      <c r="C157" s="147">
        <v>0.6</v>
      </c>
      <c r="D157" s="148">
        <v>0.25</v>
      </c>
      <c r="E157" s="149">
        <v>0.29729729729729698</v>
      </c>
      <c r="F157" s="151">
        <v>0.3125</v>
      </c>
      <c r="G157" s="149">
        <v>0.2</v>
      </c>
      <c r="H157" s="151">
        <v>0.38888888888888901</v>
      </c>
      <c r="I157" s="152">
        <v>0.4</v>
      </c>
      <c r="J157" s="149">
        <v>0.4</v>
      </c>
      <c r="K157" s="153">
        <v>0.2</v>
      </c>
      <c r="P157" s="81"/>
    </row>
    <row r="158" spans="1:16" x14ac:dyDescent="0.35">
      <c r="A158" s="81">
        <v>9</v>
      </c>
      <c r="B158" s="146" t="s">
        <v>143</v>
      </c>
      <c r="C158" s="147">
        <v>0</v>
      </c>
      <c r="D158" s="148">
        <v>0</v>
      </c>
      <c r="E158" s="149">
        <v>8.1081081081081099E-2</v>
      </c>
      <c r="F158" s="151">
        <v>6.25E-2</v>
      </c>
      <c r="G158" s="149">
        <v>0.15</v>
      </c>
      <c r="H158" s="151">
        <v>5.5555555555555601E-2</v>
      </c>
      <c r="I158" s="152">
        <v>0.2</v>
      </c>
      <c r="J158" s="149">
        <v>0</v>
      </c>
      <c r="K158" s="153">
        <v>0.1</v>
      </c>
      <c r="P158" s="81"/>
    </row>
    <row r="159" spans="1:16" ht="15" thickBot="1" x14ac:dyDescent="0.4">
      <c r="A159" s="81">
        <v>10</v>
      </c>
      <c r="B159" s="154" t="s">
        <v>302</v>
      </c>
      <c r="C159" s="155">
        <v>0</v>
      </c>
      <c r="D159" s="156">
        <v>0.125</v>
      </c>
      <c r="E159" s="157">
        <v>0.108108108108108</v>
      </c>
      <c r="F159" s="159">
        <v>0.3125</v>
      </c>
      <c r="G159" s="157">
        <v>0.45</v>
      </c>
      <c r="H159" s="159">
        <v>0.16666666666666699</v>
      </c>
      <c r="I159" s="160">
        <v>0</v>
      </c>
      <c r="J159" s="157">
        <v>0.2</v>
      </c>
      <c r="K159" s="161">
        <v>0.2</v>
      </c>
      <c r="P159" s="81"/>
    </row>
    <row r="160" spans="1:16" x14ac:dyDescent="0.35">
      <c r="B160" s="88" t="s">
        <v>278</v>
      </c>
      <c r="E160" s="102"/>
      <c r="F160" s="102"/>
      <c r="H160" s="102"/>
      <c r="I160" s="84"/>
      <c r="J160" s="84"/>
      <c r="K160" s="84"/>
      <c r="P160" s="81"/>
    </row>
    <row r="161" spans="1:16" x14ac:dyDescent="0.35">
      <c r="B161" s="88"/>
      <c r="E161" s="102"/>
      <c r="F161" s="102"/>
      <c r="H161" s="102"/>
      <c r="I161" s="84"/>
      <c r="J161" s="84"/>
      <c r="K161" s="84"/>
      <c r="P161" s="81"/>
    </row>
    <row r="162" spans="1:16" x14ac:dyDescent="0.35">
      <c r="B162" s="88"/>
      <c r="E162" s="102"/>
      <c r="F162" s="102"/>
      <c r="H162" s="102"/>
      <c r="I162" s="84"/>
      <c r="J162" s="84"/>
      <c r="K162" s="84"/>
      <c r="P162" s="81"/>
    </row>
    <row r="163" spans="1:16" x14ac:dyDescent="0.35">
      <c r="B163" s="186"/>
      <c r="C163" s="187"/>
      <c r="D163" s="187"/>
      <c r="E163" s="177"/>
      <c r="F163" s="177"/>
      <c r="G163" s="97"/>
      <c r="H163" s="177"/>
      <c r="I163" s="130"/>
      <c r="J163" s="97"/>
      <c r="K163" s="131"/>
      <c r="P163" s="81"/>
    </row>
    <row r="164" spans="1:16" ht="15" thickBot="1" x14ac:dyDescent="0.4">
      <c r="B164" s="188" t="s">
        <v>335</v>
      </c>
      <c r="C164" s="187"/>
      <c r="D164" s="187"/>
      <c r="E164" s="97"/>
      <c r="F164" s="97"/>
      <c r="G164" s="97"/>
      <c r="H164" s="97"/>
      <c r="I164" s="130"/>
      <c r="J164" s="97"/>
      <c r="K164" s="131"/>
      <c r="P164" s="81"/>
    </row>
    <row r="165" spans="1:16" ht="37" thickBot="1" x14ac:dyDescent="0.4">
      <c r="B165" s="205" t="s">
        <v>298</v>
      </c>
      <c r="C165" s="199" t="s">
        <v>303</v>
      </c>
      <c r="D165" s="199" t="s">
        <v>291</v>
      </c>
      <c r="E165" s="198" t="s">
        <v>292</v>
      </c>
      <c r="F165" s="199" t="s">
        <v>275</v>
      </c>
      <c r="G165" s="198" t="s">
        <v>293</v>
      </c>
      <c r="H165" s="200" t="s">
        <v>294</v>
      </c>
      <c r="I165" s="200" t="s">
        <v>295</v>
      </c>
      <c r="J165" s="201" t="s">
        <v>276</v>
      </c>
      <c r="K165" s="202" t="s">
        <v>30</v>
      </c>
      <c r="P165" s="81"/>
    </row>
    <row r="166" spans="1:16" x14ac:dyDescent="0.35">
      <c r="A166" s="81">
        <v>1</v>
      </c>
      <c r="B166" s="138" t="s">
        <v>144</v>
      </c>
      <c r="C166" s="139">
        <v>0</v>
      </c>
      <c r="D166" s="140">
        <v>1</v>
      </c>
      <c r="E166" s="141">
        <v>0.375</v>
      </c>
      <c r="F166" s="143">
        <v>0.33333333333333298</v>
      </c>
      <c r="G166" s="141">
        <v>0.6</v>
      </c>
      <c r="H166" s="143">
        <v>0.375</v>
      </c>
      <c r="I166" s="144">
        <v>0.5</v>
      </c>
      <c r="J166" s="141">
        <v>0.66666666666666696</v>
      </c>
      <c r="K166" s="145">
        <v>0.5</v>
      </c>
      <c r="P166" s="81"/>
    </row>
    <row r="167" spans="1:16" x14ac:dyDescent="0.35">
      <c r="A167" s="81">
        <v>2</v>
      </c>
      <c r="B167" s="146" t="s">
        <v>145</v>
      </c>
      <c r="C167" s="147">
        <v>0</v>
      </c>
      <c r="D167" s="148">
        <v>0</v>
      </c>
      <c r="E167" s="149">
        <v>3.125E-2</v>
      </c>
      <c r="F167" s="151">
        <v>0.11111111111111099</v>
      </c>
      <c r="G167" s="149">
        <v>0</v>
      </c>
      <c r="H167" s="151">
        <v>0</v>
      </c>
      <c r="I167" s="152">
        <v>0</v>
      </c>
      <c r="J167" s="149">
        <v>0</v>
      </c>
      <c r="K167" s="153">
        <v>0</v>
      </c>
      <c r="P167" s="81"/>
    </row>
    <row r="168" spans="1:16" x14ac:dyDescent="0.35">
      <c r="A168" s="81">
        <v>3</v>
      </c>
      <c r="B168" s="146" t="s">
        <v>146</v>
      </c>
      <c r="C168" s="147">
        <v>0</v>
      </c>
      <c r="D168" s="148">
        <v>0</v>
      </c>
      <c r="E168" s="149">
        <v>9.375E-2</v>
      </c>
      <c r="F168" s="151">
        <v>0</v>
      </c>
      <c r="G168" s="149">
        <v>0</v>
      </c>
      <c r="H168" s="151">
        <v>0</v>
      </c>
      <c r="I168" s="152">
        <v>0</v>
      </c>
      <c r="J168" s="149">
        <v>0.33333333333333298</v>
      </c>
      <c r="K168" s="153">
        <v>0</v>
      </c>
      <c r="P168" s="81"/>
    </row>
    <row r="169" spans="1:16" x14ac:dyDescent="0.35">
      <c r="A169" s="81">
        <v>4</v>
      </c>
      <c r="B169" s="146" t="s">
        <v>147</v>
      </c>
      <c r="C169" s="147">
        <v>0</v>
      </c>
      <c r="D169" s="148">
        <v>0</v>
      </c>
      <c r="E169" s="149">
        <v>0.125</v>
      </c>
      <c r="F169" s="151">
        <v>0.11111111111111099</v>
      </c>
      <c r="G169" s="149">
        <v>0.2</v>
      </c>
      <c r="H169" s="151">
        <v>0.125</v>
      </c>
      <c r="I169" s="152">
        <v>0.5</v>
      </c>
      <c r="J169" s="149">
        <v>0</v>
      </c>
      <c r="K169" s="153">
        <v>0.16666666666666699</v>
      </c>
      <c r="P169" s="81"/>
    </row>
    <row r="170" spans="1:16" x14ac:dyDescent="0.35">
      <c r="A170" s="81">
        <v>5</v>
      </c>
      <c r="B170" s="146" t="s">
        <v>148</v>
      </c>
      <c r="C170" s="147">
        <v>0</v>
      </c>
      <c r="D170" s="148">
        <v>0</v>
      </c>
      <c r="E170" s="149">
        <v>0.125</v>
      </c>
      <c r="F170" s="151">
        <v>0.33333333333333298</v>
      </c>
      <c r="G170" s="149">
        <v>0</v>
      </c>
      <c r="H170" s="151">
        <v>0.125</v>
      </c>
      <c r="I170" s="152">
        <v>0</v>
      </c>
      <c r="J170" s="149">
        <v>0</v>
      </c>
      <c r="K170" s="153">
        <v>0</v>
      </c>
      <c r="L170" s="87"/>
      <c r="M170" s="87"/>
      <c r="N170" s="87"/>
      <c r="O170" s="87"/>
      <c r="P170" s="87"/>
    </row>
    <row r="171" spans="1:16" x14ac:dyDescent="0.35">
      <c r="A171" s="81">
        <v>6</v>
      </c>
      <c r="B171" s="146" t="s">
        <v>149</v>
      </c>
      <c r="C171" s="147">
        <v>1</v>
      </c>
      <c r="D171" s="148">
        <v>0.5</v>
      </c>
      <c r="E171" s="149">
        <v>0.8125</v>
      </c>
      <c r="F171" s="151">
        <v>0.77777777777777801</v>
      </c>
      <c r="G171" s="149">
        <v>0.6</v>
      </c>
      <c r="H171" s="151">
        <v>0.75</v>
      </c>
      <c r="I171" s="152">
        <v>0.83333333333333304</v>
      </c>
      <c r="J171" s="149">
        <v>0.66666666666666696</v>
      </c>
      <c r="K171" s="153">
        <v>1</v>
      </c>
      <c r="P171" s="81"/>
    </row>
    <row r="172" spans="1:16" ht="15" thickBot="1" x14ac:dyDescent="0.4">
      <c r="A172" s="81">
        <v>7</v>
      </c>
      <c r="B172" s="154" t="s">
        <v>31</v>
      </c>
      <c r="C172" s="155">
        <v>0</v>
      </c>
      <c r="D172" s="156">
        <v>0</v>
      </c>
      <c r="E172" s="157">
        <v>9.375E-2</v>
      </c>
      <c r="F172" s="159">
        <v>0.22222222222222199</v>
      </c>
      <c r="G172" s="157">
        <v>0.2</v>
      </c>
      <c r="H172" s="159">
        <v>0</v>
      </c>
      <c r="I172" s="160">
        <v>0</v>
      </c>
      <c r="J172" s="157">
        <v>0</v>
      </c>
      <c r="K172" s="161">
        <v>0</v>
      </c>
      <c r="P172" s="81"/>
    </row>
    <row r="173" spans="1:16" x14ac:dyDescent="0.35">
      <c r="C173" s="189"/>
      <c r="D173" s="189"/>
      <c r="E173" s="190"/>
      <c r="F173" s="190"/>
      <c r="G173" s="190"/>
      <c r="H173" s="190"/>
      <c r="I173" s="191"/>
      <c r="J173" s="190"/>
      <c r="K173" s="192"/>
      <c r="P173" s="81"/>
    </row>
    <row r="174" spans="1:16" x14ac:dyDescent="0.35">
      <c r="B174" s="88"/>
      <c r="C174" s="189"/>
      <c r="D174" s="189"/>
      <c r="E174" s="190"/>
      <c r="F174" s="190"/>
      <c r="G174" s="190"/>
      <c r="H174" s="190"/>
      <c r="I174" s="191"/>
      <c r="J174" s="190"/>
      <c r="K174" s="192"/>
      <c r="P174" s="81"/>
    </row>
    <row r="175" spans="1:16" x14ac:dyDescent="0.35">
      <c r="B175" s="178"/>
      <c r="C175" s="189"/>
      <c r="D175" s="189"/>
      <c r="E175" s="190"/>
      <c r="F175" s="190"/>
      <c r="G175" s="190"/>
      <c r="H175" s="190"/>
      <c r="I175" s="191"/>
      <c r="J175" s="190"/>
      <c r="K175" s="192"/>
      <c r="P175" s="81"/>
    </row>
    <row r="176" spans="1:16" ht="15" thickBot="1" x14ac:dyDescent="0.4">
      <c r="B176" s="185" t="s">
        <v>336</v>
      </c>
      <c r="C176" s="189"/>
      <c r="D176" s="189"/>
      <c r="E176" s="190"/>
      <c r="F176" s="190"/>
      <c r="G176" s="190"/>
      <c r="H176" s="190"/>
      <c r="I176" s="191"/>
      <c r="J176" s="190"/>
      <c r="K176" s="192"/>
      <c r="P176" s="81"/>
    </row>
    <row r="177" spans="1:16" ht="37" thickBot="1" x14ac:dyDescent="0.4">
      <c r="B177" s="197" t="s">
        <v>296</v>
      </c>
      <c r="C177" s="199" t="s">
        <v>303</v>
      </c>
      <c r="D177" s="199" t="s">
        <v>291</v>
      </c>
      <c r="E177" s="198" t="s">
        <v>292</v>
      </c>
      <c r="F177" s="199" t="s">
        <v>275</v>
      </c>
      <c r="G177" s="198" t="s">
        <v>293</v>
      </c>
      <c r="H177" s="200" t="s">
        <v>294</v>
      </c>
      <c r="I177" s="200" t="s">
        <v>295</v>
      </c>
      <c r="J177" s="201" t="s">
        <v>276</v>
      </c>
      <c r="K177" s="202" t="s">
        <v>30</v>
      </c>
      <c r="P177" s="81"/>
    </row>
    <row r="178" spans="1:16" ht="26" x14ac:dyDescent="0.35">
      <c r="A178" s="81">
        <v>1</v>
      </c>
      <c r="B178" s="103" t="s">
        <v>347</v>
      </c>
      <c r="C178" s="105">
        <v>0.25</v>
      </c>
      <c r="D178" s="105">
        <v>0.125</v>
      </c>
      <c r="E178" s="107">
        <v>0.25</v>
      </c>
      <c r="F178" s="107">
        <v>7.1428571428571397E-2</v>
      </c>
      <c r="G178" s="107">
        <v>0.36842105263157898</v>
      </c>
      <c r="H178" s="106">
        <v>0</v>
      </c>
      <c r="I178" s="108">
        <v>0</v>
      </c>
      <c r="J178" s="107">
        <v>0</v>
      </c>
      <c r="K178" s="109">
        <v>0.3</v>
      </c>
      <c r="P178" s="81"/>
    </row>
    <row r="179" spans="1:16" x14ac:dyDescent="0.35">
      <c r="A179" s="81">
        <v>2</v>
      </c>
      <c r="B179" s="135" t="s">
        <v>342</v>
      </c>
      <c r="C179" s="122">
        <v>0</v>
      </c>
      <c r="D179" s="122">
        <v>0.125</v>
      </c>
      <c r="E179" s="124">
        <v>0.180555555555556</v>
      </c>
      <c r="F179" s="124">
        <v>0.14285714285714299</v>
      </c>
      <c r="G179" s="124">
        <v>0.21052631578947401</v>
      </c>
      <c r="H179" s="123">
        <v>0.11111111111111099</v>
      </c>
      <c r="I179" s="207">
        <v>0</v>
      </c>
      <c r="J179" s="124">
        <v>0.4</v>
      </c>
      <c r="K179" s="125">
        <v>0.1</v>
      </c>
      <c r="P179" s="81"/>
    </row>
    <row r="180" spans="1:16" x14ac:dyDescent="0.35">
      <c r="A180" s="81">
        <v>3</v>
      </c>
      <c r="B180" s="135" t="s">
        <v>152</v>
      </c>
      <c r="C180" s="122">
        <v>1</v>
      </c>
      <c r="D180" s="122">
        <v>0.875</v>
      </c>
      <c r="E180" s="124">
        <v>0.51388888888888895</v>
      </c>
      <c r="F180" s="124">
        <v>0.35714285714285698</v>
      </c>
      <c r="G180" s="124">
        <v>0.57894736842105299</v>
      </c>
      <c r="H180" s="123">
        <v>0.72222222222222199</v>
      </c>
      <c r="I180" s="207">
        <v>0.7</v>
      </c>
      <c r="J180" s="124">
        <v>0.4</v>
      </c>
      <c r="K180" s="125">
        <v>0.7</v>
      </c>
      <c r="P180" s="81"/>
    </row>
    <row r="181" spans="1:16" s="222" customFormat="1" ht="26.5" x14ac:dyDescent="0.35">
      <c r="A181" s="81">
        <v>4</v>
      </c>
      <c r="B181" s="221" t="s">
        <v>153</v>
      </c>
      <c r="C181" s="223">
        <v>0</v>
      </c>
      <c r="D181" s="223">
        <v>0.125</v>
      </c>
      <c r="E181" s="223">
        <v>0.22222222222222199</v>
      </c>
      <c r="F181" s="223">
        <v>0.14285714285714299</v>
      </c>
      <c r="G181" s="223">
        <v>0.157894736842105</v>
      </c>
      <c r="H181" s="224">
        <v>0.33333333333333298</v>
      </c>
      <c r="I181" s="225">
        <v>0.1</v>
      </c>
      <c r="J181" s="218">
        <v>0.4</v>
      </c>
      <c r="K181" s="218">
        <v>0</v>
      </c>
      <c r="L181" s="87"/>
      <c r="M181" s="87"/>
      <c r="N181" s="87"/>
      <c r="O181" s="87"/>
      <c r="P181" s="87"/>
    </row>
    <row r="182" spans="1:16" x14ac:dyDescent="0.35">
      <c r="A182" s="81">
        <v>5</v>
      </c>
      <c r="B182" s="210" t="s">
        <v>343</v>
      </c>
      <c r="C182" s="211">
        <v>0.25</v>
      </c>
      <c r="D182" s="211">
        <v>0</v>
      </c>
      <c r="E182" s="213">
        <v>0.20833333333333301</v>
      </c>
      <c r="F182" s="213">
        <v>0.28571428571428598</v>
      </c>
      <c r="G182" s="213">
        <v>0.36842105263157898</v>
      </c>
      <c r="H182" s="215">
        <v>0.27777777777777801</v>
      </c>
      <c r="I182" s="216">
        <v>0.2</v>
      </c>
      <c r="J182" s="213">
        <v>0.2</v>
      </c>
      <c r="K182" s="219">
        <v>0.2</v>
      </c>
      <c r="P182" s="81"/>
    </row>
    <row r="183" spans="1:16" x14ac:dyDescent="0.35">
      <c r="A183" s="81">
        <v>6</v>
      </c>
      <c r="B183" s="210" t="s">
        <v>155</v>
      </c>
      <c r="C183" s="211">
        <v>0.25</v>
      </c>
      <c r="D183" s="211">
        <v>0.125</v>
      </c>
      <c r="E183" s="213">
        <v>0.16666666666666699</v>
      </c>
      <c r="F183" s="213">
        <v>0.214285714285714</v>
      </c>
      <c r="G183" s="213">
        <v>0.157894736842105</v>
      </c>
      <c r="H183" s="215">
        <v>0.11111111111111099</v>
      </c>
      <c r="I183" s="216">
        <v>0.1</v>
      </c>
      <c r="J183" s="213">
        <v>0</v>
      </c>
      <c r="K183" s="219">
        <v>0.2</v>
      </c>
      <c r="P183" s="81"/>
    </row>
    <row r="184" spans="1:16" ht="15" thickBot="1" x14ac:dyDescent="0.4">
      <c r="A184" s="81">
        <v>7</v>
      </c>
      <c r="B184" s="209" t="s">
        <v>31</v>
      </c>
      <c r="C184" s="212">
        <v>0</v>
      </c>
      <c r="D184" s="212">
        <v>0.125</v>
      </c>
      <c r="E184" s="214">
        <v>0.13888888888888901</v>
      </c>
      <c r="F184" s="214">
        <v>0.14285714285714299</v>
      </c>
      <c r="G184" s="214">
        <v>0.21052631578947401</v>
      </c>
      <c r="H184" s="208">
        <v>0.22222222222222199</v>
      </c>
      <c r="I184" s="217">
        <v>0.1</v>
      </c>
      <c r="J184" s="214">
        <v>0.4</v>
      </c>
      <c r="K184" s="220">
        <v>0.1</v>
      </c>
      <c r="P184" s="81"/>
    </row>
    <row r="185" spans="1:16" x14ac:dyDescent="0.35">
      <c r="B185" s="88" t="s">
        <v>278</v>
      </c>
      <c r="C185" s="189"/>
      <c r="D185" s="189"/>
      <c r="E185" s="190"/>
      <c r="F185" s="190"/>
      <c r="G185" s="190"/>
      <c r="H185" s="190"/>
      <c r="I185" s="191"/>
      <c r="J185" s="190"/>
      <c r="K185" s="192"/>
      <c r="P185" s="81"/>
    </row>
    <row r="186" spans="1:16" x14ac:dyDescent="0.35">
      <c r="B186" s="178"/>
      <c r="C186" s="189"/>
      <c r="D186" s="189"/>
      <c r="E186" s="190"/>
      <c r="F186" s="190"/>
      <c r="G186" s="190"/>
      <c r="H186" s="190"/>
      <c r="I186" s="191"/>
      <c r="J186" s="190"/>
      <c r="K186" s="192"/>
      <c r="P186" s="81"/>
    </row>
    <row r="187" spans="1:16" x14ac:dyDescent="0.35">
      <c r="B187" s="178"/>
      <c r="C187" s="189"/>
      <c r="D187" s="189"/>
      <c r="E187" s="190"/>
      <c r="F187" s="190"/>
      <c r="G187" s="190"/>
      <c r="H187" s="190"/>
      <c r="I187" s="191"/>
      <c r="J187" s="190"/>
      <c r="K187" s="192"/>
      <c r="P187" s="81"/>
    </row>
    <row r="188" spans="1:16" x14ac:dyDescent="0.35">
      <c r="B188" s="178"/>
      <c r="C188" s="189"/>
      <c r="D188" s="189"/>
      <c r="E188" s="190"/>
      <c r="F188" s="190"/>
      <c r="G188" s="190"/>
      <c r="H188" s="190"/>
      <c r="I188" s="191"/>
      <c r="J188" s="190"/>
      <c r="K188" s="192"/>
      <c r="P188" s="81"/>
    </row>
    <row r="189" spans="1:16" x14ac:dyDescent="0.35">
      <c r="B189" s="178"/>
      <c r="C189" s="189"/>
      <c r="D189" s="189"/>
      <c r="E189" s="190"/>
      <c r="F189" s="190"/>
      <c r="G189" s="190"/>
      <c r="H189" s="190"/>
      <c r="I189" s="191"/>
      <c r="J189" s="190"/>
      <c r="K189" s="192"/>
      <c r="P189" s="81"/>
    </row>
    <row r="190" spans="1:16" x14ac:dyDescent="0.35">
      <c r="B190" s="193"/>
      <c r="C190" s="194"/>
      <c r="D190" s="194"/>
      <c r="E190" s="97"/>
      <c r="F190" s="97"/>
      <c r="G190" s="97"/>
      <c r="H190" s="97"/>
      <c r="I190" s="98"/>
      <c r="J190" s="97"/>
      <c r="K190" s="163"/>
      <c r="P190" s="81"/>
    </row>
    <row r="191" spans="1:16" x14ac:dyDescent="0.35">
      <c r="I191" s="84"/>
      <c r="J191" s="84"/>
      <c r="K191" s="84"/>
      <c r="P191" s="81"/>
    </row>
    <row r="192" spans="1:16" x14ac:dyDescent="0.35">
      <c r="E192" s="102"/>
      <c r="F192" s="102"/>
      <c r="H192" s="102"/>
      <c r="I192" s="84"/>
      <c r="J192" s="84"/>
      <c r="K192" s="84"/>
      <c r="P192" s="81"/>
    </row>
    <row r="193" spans="1:16" x14ac:dyDescent="0.35">
      <c r="A193" s="87"/>
      <c r="B193" s="171"/>
      <c r="C193" s="172"/>
      <c r="D193" s="172"/>
      <c r="E193" s="172"/>
      <c r="F193" s="172"/>
      <c r="G193" s="172"/>
      <c r="H193" s="172"/>
      <c r="I193" s="173"/>
      <c r="J193" s="174"/>
      <c r="K193" s="174"/>
      <c r="L193" s="87"/>
      <c r="M193" s="87"/>
      <c r="N193" s="87"/>
      <c r="O193" s="87"/>
      <c r="P193" s="87"/>
    </row>
    <row r="194" spans="1:16" x14ac:dyDescent="0.35">
      <c r="B194" s="186"/>
      <c r="C194" s="187"/>
      <c r="D194" s="187"/>
      <c r="E194" s="177"/>
      <c r="F194" s="177"/>
      <c r="G194" s="97"/>
      <c r="H194" s="177"/>
      <c r="I194" s="130"/>
      <c r="J194" s="97"/>
      <c r="K194" s="131"/>
      <c r="P194" s="81"/>
    </row>
    <row r="195" spans="1:16" x14ac:dyDescent="0.35">
      <c r="B195" s="186"/>
      <c r="C195" s="187"/>
      <c r="D195" s="187"/>
      <c r="E195" s="97"/>
      <c r="F195" s="97"/>
      <c r="G195" s="97"/>
      <c r="H195" s="97"/>
      <c r="I195" s="130"/>
      <c r="J195" s="97"/>
      <c r="K195" s="131"/>
      <c r="P195" s="81"/>
    </row>
    <row r="196" spans="1:16" x14ac:dyDescent="0.35">
      <c r="B196" s="193"/>
      <c r="C196" s="194"/>
      <c r="D196" s="194"/>
      <c r="E196" s="97"/>
      <c r="F196" s="97"/>
      <c r="G196" s="97"/>
      <c r="H196" s="97"/>
      <c r="I196" s="98"/>
      <c r="J196" s="97"/>
      <c r="K196" s="163"/>
      <c r="P196" s="81"/>
    </row>
    <row r="197" spans="1:16" x14ac:dyDescent="0.35">
      <c r="I197" s="84"/>
      <c r="J197" s="84"/>
      <c r="K197" s="84"/>
      <c r="P197" s="81"/>
    </row>
    <row r="198" spans="1:16" x14ac:dyDescent="0.35">
      <c r="E198" s="102"/>
      <c r="F198" s="102"/>
      <c r="H198" s="102"/>
      <c r="I198" s="84"/>
      <c r="J198" s="84"/>
      <c r="K198" s="84"/>
      <c r="P198" s="81"/>
    </row>
    <row r="199" spans="1:16" x14ac:dyDescent="0.35">
      <c r="A199" s="87"/>
      <c r="B199" s="171"/>
      <c r="C199" s="172"/>
      <c r="D199" s="172"/>
      <c r="E199" s="172"/>
      <c r="F199" s="172"/>
      <c r="G199" s="172"/>
      <c r="H199" s="172"/>
      <c r="I199" s="173"/>
      <c r="J199" s="174"/>
      <c r="K199" s="174"/>
      <c r="L199" s="87"/>
      <c r="M199" s="87"/>
      <c r="N199" s="87"/>
      <c r="O199" s="87"/>
      <c r="P199" s="87"/>
    </row>
    <row r="200" spans="1:16" x14ac:dyDescent="0.35">
      <c r="B200" s="186"/>
      <c r="C200" s="187"/>
      <c r="D200" s="163"/>
      <c r="E200" s="187"/>
      <c r="F200" s="177"/>
      <c r="G200" s="177"/>
      <c r="H200" s="97"/>
      <c r="I200" s="177"/>
      <c r="J200" s="98"/>
      <c r="K200" s="98"/>
      <c r="P200" s="81"/>
    </row>
    <row r="201" spans="1:16" x14ac:dyDescent="0.35">
      <c r="B201" s="186"/>
      <c r="C201" s="187"/>
      <c r="D201" s="163"/>
      <c r="E201" s="187"/>
      <c r="F201" s="177"/>
      <c r="G201" s="177"/>
      <c r="H201" s="97"/>
      <c r="I201" s="177"/>
      <c r="J201" s="98"/>
      <c r="K201" s="98"/>
      <c r="P201" s="81"/>
    </row>
    <row r="202" spans="1:16" x14ac:dyDescent="0.35">
      <c r="B202" s="186"/>
      <c r="C202" s="187"/>
      <c r="D202" s="163"/>
      <c r="E202" s="187"/>
      <c r="F202" s="97"/>
      <c r="G202" s="97"/>
      <c r="H202" s="97"/>
      <c r="I202" s="97"/>
      <c r="J202" s="98"/>
      <c r="K202" s="98"/>
      <c r="P202" s="81"/>
    </row>
    <row r="203" spans="1:16" x14ac:dyDescent="0.35">
      <c r="B203" s="175"/>
      <c r="C203" s="176"/>
      <c r="D203" s="176"/>
      <c r="E203" s="102"/>
      <c r="F203" s="102"/>
      <c r="H203" s="102"/>
      <c r="I203" s="84"/>
      <c r="J203" s="84"/>
      <c r="K203" s="84"/>
      <c r="P203" s="81"/>
    </row>
    <row r="204" spans="1:16" x14ac:dyDescent="0.35">
      <c r="I204" s="84"/>
      <c r="J204" s="84"/>
      <c r="K204" s="84"/>
      <c r="P204" s="81"/>
    </row>
    <row r="205" spans="1:16" x14ac:dyDescent="0.35">
      <c r="B205" s="170"/>
      <c r="C205" s="92"/>
      <c r="D205" s="92"/>
      <c r="I205" s="84"/>
      <c r="J205" s="84"/>
      <c r="K205" s="84"/>
      <c r="P205" s="81"/>
    </row>
    <row r="206" spans="1:16" x14ac:dyDescent="0.35">
      <c r="A206" s="87"/>
      <c r="B206" s="171"/>
      <c r="C206" s="172"/>
      <c r="D206" s="172"/>
      <c r="E206" s="172"/>
      <c r="F206" s="172"/>
      <c r="G206" s="172"/>
      <c r="H206" s="172"/>
      <c r="I206" s="173"/>
      <c r="J206" s="174"/>
      <c r="K206" s="174"/>
      <c r="L206" s="87"/>
      <c r="M206" s="87"/>
      <c r="N206" s="87"/>
      <c r="O206" s="87"/>
      <c r="P206" s="87"/>
    </row>
    <row r="207" spans="1:16" x14ac:dyDescent="0.35">
      <c r="B207" s="195"/>
      <c r="C207" s="196"/>
      <c r="D207" s="196"/>
      <c r="E207" s="97"/>
      <c r="F207" s="97"/>
      <c r="G207" s="97"/>
      <c r="H207" s="97"/>
      <c r="I207" s="98"/>
      <c r="J207" s="97"/>
      <c r="K207" s="163"/>
      <c r="P207" s="81"/>
    </row>
    <row r="208" spans="1:16" x14ac:dyDescent="0.35">
      <c r="B208" s="195"/>
      <c r="C208" s="196"/>
      <c r="D208" s="196"/>
      <c r="E208" s="97"/>
      <c r="F208" s="97"/>
      <c r="G208" s="97"/>
      <c r="H208" s="97"/>
      <c r="I208" s="98"/>
      <c r="J208" s="97"/>
      <c r="K208" s="163"/>
      <c r="P208" s="81"/>
    </row>
    <row r="209" spans="2:16" x14ac:dyDescent="0.35">
      <c r="B209" s="195"/>
      <c r="C209" s="196"/>
      <c r="D209" s="196"/>
      <c r="E209" s="97"/>
      <c r="F209" s="97"/>
      <c r="G209" s="97"/>
      <c r="H209" s="97"/>
      <c r="I209" s="98"/>
      <c r="J209" s="97"/>
      <c r="K209" s="163"/>
      <c r="P209" s="81"/>
    </row>
    <row r="210" spans="2:16" x14ac:dyDescent="0.35">
      <c r="B210" s="195"/>
      <c r="C210" s="196"/>
      <c r="D210" s="196"/>
      <c r="E210" s="97"/>
      <c r="F210" s="97"/>
      <c r="G210" s="97"/>
      <c r="H210" s="97"/>
      <c r="I210" s="98"/>
      <c r="J210" s="97"/>
      <c r="K210" s="163"/>
      <c r="P210" s="81"/>
    </row>
    <row r="211" spans="2:16" x14ac:dyDescent="0.35">
      <c r="B211" s="195"/>
      <c r="C211" s="196"/>
      <c r="D211" s="196"/>
      <c r="E211" s="97"/>
      <c r="F211" s="97"/>
      <c r="G211" s="97"/>
      <c r="H211" s="97"/>
      <c r="I211" s="98"/>
      <c r="J211" s="97"/>
      <c r="K211" s="163"/>
      <c r="P211" s="81"/>
    </row>
    <row r="212" spans="2:16" x14ac:dyDescent="0.35">
      <c r="I212" s="84"/>
      <c r="J212" s="84"/>
      <c r="K212" s="84"/>
      <c r="P212" s="81"/>
    </row>
    <row r="213" spans="2:16" x14ac:dyDescent="0.35">
      <c r="I213" s="84"/>
      <c r="J213" s="84"/>
      <c r="K213" s="84"/>
      <c r="P213" s="81"/>
    </row>
  </sheetData>
  <phoneticPr fontId="31" type="noConversion"/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8476AF-03D0-453E-959E-CBF4E85D4C95}">
  <dimension ref="A1:X279"/>
  <sheetViews>
    <sheetView zoomScale="90" zoomScaleNormal="90" workbookViewId="0">
      <pane ySplit="1" topLeftCell="A110" activePane="bottomLeft" state="frozen"/>
      <selection pane="bottomLeft" activeCell="B11" sqref="B11"/>
    </sheetView>
  </sheetViews>
  <sheetFormatPr defaultRowHeight="14.5" x14ac:dyDescent="0.35"/>
  <cols>
    <col min="1" max="1" width="8.6328125" style="228" customWidth="1"/>
    <col min="2" max="2" width="5.6328125" style="237" customWidth="1"/>
    <col min="3" max="3" width="40.6328125" style="232" customWidth="1"/>
    <col min="4" max="21" width="6.6328125" style="228" customWidth="1"/>
    <col min="22" max="23" width="8.7265625" style="230"/>
  </cols>
  <sheetData>
    <row r="1" spans="1:24" ht="34.5" customHeight="1" x14ac:dyDescent="0.35">
      <c r="A1" s="226"/>
      <c r="B1" s="227" t="s">
        <v>349</v>
      </c>
      <c r="C1" s="227"/>
      <c r="D1" s="226"/>
      <c r="E1" s="226"/>
      <c r="F1" s="226"/>
      <c r="G1" s="226"/>
      <c r="H1" s="226"/>
      <c r="I1" s="226"/>
      <c r="J1" s="226"/>
      <c r="K1" s="226"/>
      <c r="L1" s="226"/>
      <c r="M1" s="226"/>
      <c r="N1" s="226"/>
      <c r="O1" s="226"/>
      <c r="P1" s="226"/>
      <c r="Q1" s="226"/>
      <c r="R1" s="226"/>
      <c r="S1" s="226"/>
      <c r="T1" s="226"/>
      <c r="U1" s="226"/>
    </row>
    <row r="2" spans="1:24" ht="15" thickBot="1" x14ac:dyDescent="0.4">
      <c r="V2" s="228"/>
      <c r="W2" s="228"/>
      <c r="X2" s="90"/>
    </row>
    <row r="3" spans="1:24" ht="38" customHeight="1" x14ac:dyDescent="0.35">
      <c r="A3" s="241"/>
      <c r="B3" s="536"/>
      <c r="C3" s="538"/>
      <c r="D3" s="533" t="s">
        <v>357</v>
      </c>
      <c r="E3" s="534"/>
      <c r="F3" s="533" t="s">
        <v>291</v>
      </c>
      <c r="G3" s="540"/>
      <c r="H3" s="533" t="s">
        <v>292</v>
      </c>
      <c r="I3" s="534"/>
      <c r="J3" s="533" t="s">
        <v>275</v>
      </c>
      <c r="K3" s="534"/>
      <c r="L3" s="535" t="s">
        <v>293</v>
      </c>
      <c r="M3" s="534"/>
      <c r="N3" s="533" t="s">
        <v>294</v>
      </c>
      <c r="O3" s="541"/>
      <c r="P3" s="535" t="s">
        <v>358</v>
      </c>
      <c r="Q3" s="534"/>
      <c r="R3" s="533" t="s">
        <v>276</v>
      </c>
      <c r="S3" s="534"/>
      <c r="T3" s="535" t="s">
        <v>30</v>
      </c>
      <c r="U3" s="534"/>
      <c r="V3" s="238"/>
      <c r="W3" s="228"/>
      <c r="X3" s="90"/>
    </row>
    <row r="4" spans="1:24" s="244" customFormat="1" ht="10.5" customHeight="1" thickBot="1" x14ac:dyDescent="0.3">
      <c r="A4" s="254"/>
      <c r="B4" s="537"/>
      <c r="C4" s="539"/>
      <c r="D4" s="233" t="s">
        <v>157</v>
      </c>
      <c r="E4" s="235" t="s">
        <v>159</v>
      </c>
      <c r="F4" s="233" t="s">
        <v>157</v>
      </c>
      <c r="G4" s="235" t="s">
        <v>159</v>
      </c>
      <c r="H4" s="476" t="s">
        <v>157</v>
      </c>
      <c r="I4" s="235" t="s">
        <v>159</v>
      </c>
      <c r="J4" s="476" t="s">
        <v>157</v>
      </c>
      <c r="K4" s="235" t="s">
        <v>159</v>
      </c>
      <c r="L4" s="477" t="s">
        <v>157</v>
      </c>
      <c r="M4" s="235" t="s">
        <v>159</v>
      </c>
      <c r="N4" s="239" t="s">
        <v>157</v>
      </c>
      <c r="O4" s="248" t="s">
        <v>159</v>
      </c>
      <c r="P4" s="477" t="s">
        <v>157</v>
      </c>
      <c r="Q4" s="235" t="s">
        <v>159</v>
      </c>
      <c r="R4" s="476" t="s">
        <v>157</v>
      </c>
      <c r="S4" s="235" t="s">
        <v>159</v>
      </c>
      <c r="T4" s="477" t="s">
        <v>157</v>
      </c>
      <c r="U4" s="235" t="s">
        <v>159</v>
      </c>
      <c r="V4" s="255"/>
      <c r="W4" s="255"/>
      <c r="X4" s="243"/>
    </row>
    <row r="5" spans="1:24" ht="24.5" customHeight="1" thickBot="1" x14ac:dyDescent="0.4">
      <c r="A5" s="332"/>
      <c r="B5" s="310" t="s">
        <v>11</v>
      </c>
      <c r="C5" s="328" t="s">
        <v>456</v>
      </c>
      <c r="D5" s="428">
        <v>13</v>
      </c>
      <c r="E5" s="276">
        <v>7.5</v>
      </c>
      <c r="F5" s="285">
        <v>15</v>
      </c>
      <c r="G5" s="427">
        <v>6.2</v>
      </c>
      <c r="H5" s="428">
        <v>98</v>
      </c>
      <c r="I5" s="276">
        <v>7.6</v>
      </c>
      <c r="J5" s="428">
        <v>28</v>
      </c>
      <c r="K5" s="276">
        <v>6.3</v>
      </c>
      <c r="L5" s="475">
        <v>27</v>
      </c>
      <c r="M5" s="478">
        <v>6.3</v>
      </c>
      <c r="N5" s="457">
        <v>41</v>
      </c>
      <c r="O5" s="458">
        <v>5.8</v>
      </c>
      <c r="P5" s="475">
        <v>36</v>
      </c>
      <c r="Q5" s="276">
        <v>5.0999999999999996</v>
      </c>
      <c r="R5" s="428">
        <v>13</v>
      </c>
      <c r="S5" s="276">
        <v>5.0999999999999996</v>
      </c>
      <c r="T5" s="475">
        <v>21</v>
      </c>
      <c r="U5" s="276">
        <v>5.5</v>
      </c>
      <c r="V5" s="228"/>
      <c r="W5" s="228"/>
      <c r="X5" s="90"/>
    </row>
    <row r="6" spans="1:24" ht="14.5" customHeight="1" x14ac:dyDescent="0.35">
      <c r="C6" s="432" t="s">
        <v>453</v>
      </c>
      <c r="V6" s="228"/>
      <c r="W6" s="228"/>
      <c r="X6" s="90"/>
    </row>
    <row r="7" spans="1:24" x14ac:dyDescent="0.35">
      <c r="V7" s="228"/>
      <c r="W7" s="228"/>
      <c r="X7" s="90"/>
    </row>
    <row r="8" spans="1:24" x14ac:dyDescent="0.35">
      <c r="V8" s="228"/>
      <c r="W8" s="228"/>
      <c r="X8" s="90"/>
    </row>
    <row r="9" spans="1:24" ht="15.5" x14ac:dyDescent="0.35">
      <c r="B9" s="245" t="s">
        <v>350</v>
      </c>
      <c r="V9" s="228"/>
      <c r="W9" s="228"/>
      <c r="X9" s="90"/>
    </row>
    <row r="10" spans="1:24" x14ac:dyDescent="0.35">
      <c r="B10" s="232"/>
      <c r="V10" s="228"/>
      <c r="W10" s="228"/>
      <c r="X10" s="90"/>
    </row>
    <row r="11" spans="1:24" ht="15" thickBot="1" x14ac:dyDescent="0.4">
      <c r="B11" s="242" t="s">
        <v>392</v>
      </c>
      <c r="C11" s="242"/>
      <c r="V11" s="228"/>
      <c r="W11" s="228"/>
      <c r="X11" s="90"/>
    </row>
    <row r="12" spans="1:24" s="230" customFormat="1" ht="35.5" customHeight="1" x14ac:dyDescent="0.35">
      <c r="A12" s="242"/>
      <c r="B12" s="547"/>
      <c r="C12" s="547"/>
      <c r="D12" s="533" t="s">
        <v>357</v>
      </c>
      <c r="E12" s="540"/>
      <c r="F12" s="533" t="s">
        <v>291</v>
      </c>
      <c r="G12" s="534"/>
      <c r="H12" s="535" t="s">
        <v>292</v>
      </c>
      <c r="I12" s="540"/>
      <c r="J12" s="533" t="s">
        <v>275</v>
      </c>
      <c r="K12" s="534"/>
      <c r="L12" s="535" t="s">
        <v>293</v>
      </c>
      <c r="M12" s="540"/>
      <c r="N12" s="533" t="s">
        <v>294</v>
      </c>
      <c r="O12" s="534"/>
      <c r="P12" s="535" t="s">
        <v>358</v>
      </c>
      <c r="Q12" s="540"/>
      <c r="R12" s="533" t="s">
        <v>276</v>
      </c>
      <c r="S12" s="534"/>
      <c r="T12" s="535" t="s">
        <v>30</v>
      </c>
      <c r="U12" s="534"/>
      <c r="V12" s="228"/>
      <c r="W12" s="228"/>
      <c r="X12" s="228"/>
    </row>
    <row r="13" spans="1:24" s="244" customFormat="1" ht="10.5" customHeight="1" thickBot="1" x14ac:dyDescent="0.3">
      <c r="A13" s="254"/>
      <c r="B13" s="548"/>
      <c r="C13" s="562"/>
      <c r="D13" s="233" t="s">
        <v>157</v>
      </c>
      <c r="E13" s="234" t="s">
        <v>159</v>
      </c>
      <c r="F13" s="233" t="s">
        <v>157</v>
      </c>
      <c r="G13" s="235" t="s">
        <v>159</v>
      </c>
      <c r="H13" s="239" t="s">
        <v>157</v>
      </c>
      <c r="I13" s="234" t="s">
        <v>159</v>
      </c>
      <c r="J13" s="233" t="s">
        <v>157</v>
      </c>
      <c r="K13" s="235" t="s">
        <v>159</v>
      </c>
      <c r="L13" s="239" t="s">
        <v>157</v>
      </c>
      <c r="M13" s="234" t="s">
        <v>159</v>
      </c>
      <c r="N13" s="233" t="s">
        <v>157</v>
      </c>
      <c r="O13" s="235" t="s">
        <v>159</v>
      </c>
      <c r="P13" s="239" t="s">
        <v>157</v>
      </c>
      <c r="Q13" s="234" t="s">
        <v>159</v>
      </c>
      <c r="R13" s="233" t="s">
        <v>157</v>
      </c>
      <c r="S13" s="235" t="s">
        <v>159</v>
      </c>
      <c r="T13" s="239" t="s">
        <v>157</v>
      </c>
      <c r="U13" s="235" t="s">
        <v>159</v>
      </c>
      <c r="V13" s="255"/>
      <c r="W13" s="255"/>
      <c r="X13" s="243"/>
    </row>
    <row r="14" spans="1:24" x14ac:dyDescent="0.35">
      <c r="A14" s="329"/>
      <c r="B14" s="448">
        <v>1</v>
      </c>
      <c r="C14" s="256" t="s">
        <v>322</v>
      </c>
      <c r="D14" s="257">
        <v>13</v>
      </c>
      <c r="E14" s="258">
        <v>8.3800000000000008</v>
      </c>
      <c r="F14" s="257">
        <v>16</v>
      </c>
      <c r="G14" s="258">
        <v>7.5</v>
      </c>
      <c r="H14" s="257">
        <v>97</v>
      </c>
      <c r="I14" s="258">
        <v>7.76</v>
      </c>
      <c r="J14" s="257">
        <v>29</v>
      </c>
      <c r="K14" s="258">
        <v>6.79</v>
      </c>
      <c r="L14" s="257">
        <v>27</v>
      </c>
      <c r="M14" s="258">
        <v>6.15</v>
      </c>
      <c r="N14" s="257">
        <v>40</v>
      </c>
      <c r="O14" s="258">
        <v>4.53</v>
      </c>
      <c r="P14" s="257">
        <v>34</v>
      </c>
      <c r="Q14" s="258">
        <v>4.29</v>
      </c>
      <c r="R14" s="257">
        <v>13</v>
      </c>
      <c r="S14" s="258">
        <v>4.62</v>
      </c>
      <c r="T14" s="257">
        <v>21</v>
      </c>
      <c r="U14" s="258">
        <v>4.1399999999999997</v>
      </c>
      <c r="V14" s="228"/>
      <c r="W14" s="228"/>
      <c r="X14" s="90"/>
    </row>
    <row r="15" spans="1:24" x14ac:dyDescent="0.35">
      <c r="A15" s="329"/>
      <c r="B15" s="449">
        <v>2</v>
      </c>
      <c r="C15" s="259" t="s">
        <v>286</v>
      </c>
      <c r="D15" s="260">
        <v>13</v>
      </c>
      <c r="E15" s="261">
        <v>6.92</v>
      </c>
      <c r="F15" s="260">
        <v>16</v>
      </c>
      <c r="G15" s="261">
        <v>4.88</v>
      </c>
      <c r="H15" s="260">
        <v>94</v>
      </c>
      <c r="I15" s="261">
        <v>6.66</v>
      </c>
      <c r="J15" s="260">
        <v>29</v>
      </c>
      <c r="K15" s="261">
        <v>7.03</v>
      </c>
      <c r="L15" s="260">
        <v>25</v>
      </c>
      <c r="M15" s="261">
        <v>5.68</v>
      </c>
      <c r="N15" s="260">
        <v>38</v>
      </c>
      <c r="O15" s="261">
        <v>3.89</v>
      </c>
      <c r="P15" s="260">
        <v>32</v>
      </c>
      <c r="Q15" s="261">
        <v>3.53</v>
      </c>
      <c r="R15" s="260">
        <v>13</v>
      </c>
      <c r="S15" s="261">
        <v>3.77</v>
      </c>
      <c r="T15" s="260">
        <v>20</v>
      </c>
      <c r="U15" s="261">
        <v>3.6</v>
      </c>
      <c r="V15" s="228"/>
      <c r="W15" s="228"/>
      <c r="X15" s="90"/>
    </row>
    <row r="16" spans="1:24" x14ac:dyDescent="0.35">
      <c r="A16" s="329"/>
      <c r="B16" s="443">
        <v>3</v>
      </c>
      <c r="C16" s="259" t="s">
        <v>360</v>
      </c>
      <c r="D16" s="260">
        <v>13</v>
      </c>
      <c r="E16" s="261">
        <v>7.54</v>
      </c>
      <c r="F16" s="260">
        <v>16</v>
      </c>
      <c r="G16" s="261">
        <v>7.56</v>
      </c>
      <c r="H16" s="260">
        <v>97</v>
      </c>
      <c r="I16" s="261">
        <v>7.08</v>
      </c>
      <c r="J16" s="260">
        <v>28</v>
      </c>
      <c r="K16" s="261">
        <v>6.07</v>
      </c>
      <c r="L16" s="260">
        <v>27</v>
      </c>
      <c r="M16" s="261">
        <v>5.26</v>
      </c>
      <c r="N16" s="260">
        <v>40</v>
      </c>
      <c r="O16" s="261">
        <v>4.05</v>
      </c>
      <c r="P16" s="260">
        <v>35</v>
      </c>
      <c r="Q16" s="261">
        <v>3.71</v>
      </c>
      <c r="R16" s="260">
        <v>13</v>
      </c>
      <c r="S16" s="261">
        <v>4.1500000000000004</v>
      </c>
      <c r="T16" s="260">
        <v>21</v>
      </c>
      <c r="U16" s="261">
        <v>3.38</v>
      </c>
      <c r="V16" s="228"/>
      <c r="W16" s="228"/>
      <c r="X16" s="90"/>
    </row>
    <row r="17" spans="1:24" x14ac:dyDescent="0.35">
      <c r="A17" s="329"/>
      <c r="B17" s="449">
        <v>4</v>
      </c>
      <c r="C17" s="259" t="s">
        <v>361</v>
      </c>
      <c r="D17" s="260">
        <v>12</v>
      </c>
      <c r="E17" s="261">
        <v>7.25</v>
      </c>
      <c r="F17" s="260">
        <v>16</v>
      </c>
      <c r="G17" s="261">
        <v>5.94</v>
      </c>
      <c r="H17" s="260">
        <v>96</v>
      </c>
      <c r="I17" s="261">
        <v>7.35</v>
      </c>
      <c r="J17" s="260">
        <v>25</v>
      </c>
      <c r="K17" s="261">
        <v>6</v>
      </c>
      <c r="L17" s="260">
        <v>20</v>
      </c>
      <c r="M17" s="261">
        <v>6.35</v>
      </c>
      <c r="N17" s="260">
        <v>37</v>
      </c>
      <c r="O17" s="261">
        <v>4.1900000000000004</v>
      </c>
      <c r="P17" s="260">
        <v>34</v>
      </c>
      <c r="Q17" s="261">
        <v>4.8499999999999996</v>
      </c>
      <c r="R17" s="260">
        <v>12</v>
      </c>
      <c r="S17" s="261">
        <v>4.25</v>
      </c>
      <c r="T17" s="260">
        <v>19</v>
      </c>
      <c r="U17" s="261">
        <v>4.8899999999999997</v>
      </c>
      <c r="V17" s="228"/>
      <c r="W17" s="228"/>
      <c r="X17" s="90"/>
    </row>
    <row r="18" spans="1:24" x14ac:dyDescent="0.35">
      <c r="A18" s="329"/>
      <c r="B18" s="443">
        <v>5</v>
      </c>
      <c r="C18" s="259" t="s">
        <v>352</v>
      </c>
      <c r="D18" s="260">
        <v>12</v>
      </c>
      <c r="E18" s="261">
        <v>7.5</v>
      </c>
      <c r="F18" s="260">
        <v>15</v>
      </c>
      <c r="G18" s="261">
        <v>7.4</v>
      </c>
      <c r="H18" s="260">
        <v>92</v>
      </c>
      <c r="I18" s="261">
        <v>8.09</v>
      </c>
      <c r="J18" s="260">
        <v>24</v>
      </c>
      <c r="K18" s="261">
        <v>7.54</v>
      </c>
      <c r="L18" s="260">
        <v>26</v>
      </c>
      <c r="M18" s="261">
        <v>7.19</v>
      </c>
      <c r="N18" s="260">
        <v>33</v>
      </c>
      <c r="O18" s="261">
        <v>6.64</v>
      </c>
      <c r="P18" s="260">
        <v>33</v>
      </c>
      <c r="Q18" s="261">
        <v>6.64</v>
      </c>
      <c r="R18" s="260">
        <v>12</v>
      </c>
      <c r="S18" s="261">
        <v>5.92</v>
      </c>
      <c r="T18" s="260">
        <v>19</v>
      </c>
      <c r="U18" s="261">
        <v>6.16</v>
      </c>
      <c r="V18" s="228"/>
      <c r="W18" s="228"/>
      <c r="X18" s="90"/>
    </row>
    <row r="19" spans="1:24" x14ac:dyDescent="0.35">
      <c r="A19" s="329"/>
      <c r="B19" s="449">
        <v>6</v>
      </c>
      <c r="C19" s="259" t="s">
        <v>362</v>
      </c>
      <c r="D19" s="260">
        <v>12</v>
      </c>
      <c r="E19" s="261">
        <v>7.42</v>
      </c>
      <c r="F19" s="260">
        <v>16</v>
      </c>
      <c r="G19" s="261">
        <v>7.56</v>
      </c>
      <c r="H19" s="260">
        <v>87</v>
      </c>
      <c r="I19" s="261">
        <v>7.92</v>
      </c>
      <c r="J19" s="260">
        <v>22</v>
      </c>
      <c r="K19" s="261">
        <v>7</v>
      </c>
      <c r="L19" s="260">
        <v>25</v>
      </c>
      <c r="M19" s="261">
        <v>7.04</v>
      </c>
      <c r="N19" s="260">
        <v>28</v>
      </c>
      <c r="O19" s="261">
        <v>5.75</v>
      </c>
      <c r="P19" s="260">
        <v>32</v>
      </c>
      <c r="Q19" s="261">
        <v>6.5</v>
      </c>
      <c r="R19" s="260">
        <v>12</v>
      </c>
      <c r="S19" s="261">
        <v>5.33</v>
      </c>
      <c r="T19" s="260">
        <v>18</v>
      </c>
      <c r="U19" s="261">
        <v>5.78</v>
      </c>
      <c r="V19" s="228"/>
      <c r="W19" s="228"/>
      <c r="X19" s="90"/>
    </row>
    <row r="20" spans="1:24" x14ac:dyDescent="0.35">
      <c r="A20" s="329"/>
      <c r="B20" s="443">
        <v>7</v>
      </c>
      <c r="C20" s="259" t="s">
        <v>363</v>
      </c>
      <c r="D20" s="260">
        <v>12</v>
      </c>
      <c r="E20" s="261">
        <v>7.92</v>
      </c>
      <c r="F20" s="260">
        <v>16</v>
      </c>
      <c r="G20" s="261">
        <v>7.81</v>
      </c>
      <c r="H20" s="260">
        <v>92</v>
      </c>
      <c r="I20" s="261">
        <v>8.1999999999999993</v>
      </c>
      <c r="J20" s="260">
        <v>26</v>
      </c>
      <c r="K20" s="261">
        <v>8.23</v>
      </c>
      <c r="L20" s="260">
        <v>27</v>
      </c>
      <c r="M20" s="261">
        <v>7.15</v>
      </c>
      <c r="N20" s="260">
        <v>37</v>
      </c>
      <c r="O20" s="261">
        <v>7.32</v>
      </c>
      <c r="P20" s="260">
        <v>33</v>
      </c>
      <c r="Q20" s="261">
        <v>7.36</v>
      </c>
      <c r="R20" s="260">
        <v>12</v>
      </c>
      <c r="S20" s="261">
        <v>6.17</v>
      </c>
      <c r="T20" s="260">
        <v>18</v>
      </c>
      <c r="U20" s="261">
        <v>6.5</v>
      </c>
      <c r="V20" s="228"/>
      <c r="W20" s="228"/>
      <c r="X20" s="90"/>
    </row>
    <row r="21" spans="1:24" x14ac:dyDescent="0.35">
      <c r="A21" s="329"/>
      <c r="B21" s="449">
        <v>8</v>
      </c>
      <c r="C21" s="259" t="s">
        <v>364</v>
      </c>
      <c r="D21" s="260">
        <v>12</v>
      </c>
      <c r="E21" s="261">
        <v>7</v>
      </c>
      <c r="F21" s="260">
        <v>15</v>
      </c>
      <c r="G21" s="261">
        <v>7.73</v>
      </c>
      <c r="H21" s="260">
        <v>91</v>
      </c>
      <c r="I21" s="261">
        <v>8.25</v>
      </c>
      <c r="J21" s="260">
        <v>26</v>
      </c>
      <c r="K21" s="261">
        <v>8.23</v>
      </c>
      <c r="L21" s="260">
        <v>24</v>
      </c>
      <c r="M21" s="261">
        <v>7.79</v>
      </c>
      <c r="N21" s="260">
        <v>32</v>
      </c>
      <c r="O21" s="261">
        <v>6.5</v>
      </c>
      <c r="P21" s="260">
        <v>33</v>
      </c>
      <c r="Q21" s="261">
        <v>7.09</v>
      </c>
      <c r="R21" s="260">
        <v>10</v>
      </c>
      <c r="S21" s="261">
        <v>5.4</v>
      </c>
      <c r="T21" s="260">
        <v>18</v>
      </c>
      <c r="U21" s="261">
        <v>6.72</v>
      </c>
      <c r="V21" s="228"/>
      <c r="W21" s="228"/>
      <c r="X21" s="90"/>
    </row>
    <row r="22" spans="1:24" x14ac:dyDescent="0.35">
      <c r="A22" s="329"/>
      <c r="B22" s="443">
        <v>9</v>
      </c>
      <c r="C22" s="259" t="s">
        <v>287</v>
      </c>
      <c r="D22" s="260">
        <v>13</v>
      </c>
      <c r="E22" s="261">
        <v>7.62</v>
      </c>
      <c r="F22" s="260">
        <v>16</v>
      </c>
      <c r="G22" s="261">
        <v>6.88</v>
      </c>
      <c r="H22" s="260">
        <v>95</v>
      </c>
      <c r="I22" s="261">
        <v>7.85</v>
      </c>
      <c r="J22" s="260">
        <v>29</v>
      </c>
      <c r="K22" s="261">
        <v>7.69</v>
      </c>
      <c r="L22" s="260">
        <v>27</v>
      </c>
      <c r="M22" s="261">
        <v>6.3</v>
      </c>
      <c r="N22" s="260">
        <v>39</v>
      </c>
      <c r="O22" s="261">
        <v>7.13</v>
      </c>
      <c r="P22" s="260">
        <v>35</v>
      </c>
      <c r="Q22" s="261">
        <v>8.11</v>
      </c>
      <c r="R22" s="260">
        <v>12</v>
      </c>
      <c r="S22" s="261">
        <v>7.67</v>
      </c>
      <c r="T22" s="260">
        <v>20</v>
      </c>
      <c r="U22" s="261">
        <v>6.35</v>
      </c>
      <c r="V22" s="228"/>
      <c r="W22" s="228"/>
      <c r="X22" s="90"/>
    </row>
    <row r="23" spans="1:24" x14ac:dyDescent="0.35">
      <c r="A23" s="329"/>
      <c r="B23" s="449">
        <v>10</v>
      </c>
      <c r="C23" s="259" t="s">
        <v>325</v>
      </c>
      <c r="D23" s="260">
        <v>13</v>
      </c>
      <c r="E23" s="261">
        <v>6.77</v>
      </c>
      <c r="F23" s="260">
        <v>16</v>
      </c>
      <c r="G23" s="261">
        <v>6.38</v>
      </c>
      <c r="H23" s="260">
        <v>94</v>
      </c>
      <c r="I23" s="261">
        <v>6.76</v>
      </c>
      <c r="J23" s="260">
        <v>28</v>
      </c>
      <c r="K23" s="261">
        <v>6.75</v>
      </c>
      <c r="L23" s="260">
        <v>26</v>
      </c>
      <c r="M23" s="261">
        <v>6.54</v>
      </c>
      <c r="N23" s="260">
        <v>41</v>
      </c>
      <c r="O23" s="261">
        <v>7.68</v>
      </c>
      <c r="P23" s="260">
        <v>35</v>
      </c>
      <c r="Q23" s="261">
        <v>6.03</v>
      </c>
      <c r="R23" s="260">
        <v>13</v>
      </c>
      <c r="S23" s="261">
        <v>6</v>
      </c>
      <c r="T23" s="260">
        <v>20</v>
      </c>
      <c r="U23" s="261">
        <v>5.45</v>
      </c>
      <c r="V23" s="228"/>
      <c r="W23" s="228"/>
      <c r="X23" s="90"/>
    </row>
    <row r="24" spans="1:24" x14ac:dyDescent="0.35">
      <c r="A24" s="329"/>
      <c r="B24" s="443">
        <v>11</v>
      </c>
      <c r="C24" s="259" t="s">
        <v>288</v>
      </c>
      <c r="D24" s="260">
        <v>13</v>
      </c>
      <c r="E24" s="261">
        <v>6.92</v>
      </c>
      <c r="F24" s="260">
        <v>16</v>
      </c>
      <c r="G24" s="261">
        <v>5.94</v>
      </c>
      <c r="H24" s="260">
        <v>96</v>
      </c>
      <c r="I24" s="261">
        <v>7.57</v>
      </c>
      <c r="J24" s="260">
        <v>28</v>
      </c>
      <c r="K24" s="261">
        <v>6.82</v>
      </c>
      <c r="L24" s="260">
        <v>26</v>
      </c>
      <c r="M24" s="261">
        <v>6.54</v>
      </c>
      <c r="N24" s="260">
        <v>41</v>
      </c>
      <c r="O24" s="261">
        <v>6.59</v>
      </c>
      <c r="P24" s="260">
        <v>34</v>
      </c>
      <c r="Q24" s="261">
        <v>5.71</v>
      </c>
      <c r="R24" s="260">
        <v>13</v>
      </c>
      <c r="S24" s="261">
        <v>7.46</v>
      </c>
      <c r="T24" s="260">
        <v>20</v>
      </c>
      <c r="U24" s="261">
        <v>5.85</v>
      </c>
      <c r="V24" s="228"/>
      <c r="W24" s="228"/>
      <c r="X24" s="90"/>
    </row>
    <row r="25" spans="1:24" x14ac:dyDescent="0.35">
      <c r="A25" s="329"/>
      <c r="B25" s="449">
        <v>12</v>
      </c>
      <c r="C25" s="259" t="s">
        <v>301</v>
      </c>
      <c r="D25" s="260">
        <v>13</v>
      </c>
      <c r="E25" s="261">
        <v>5.77</v>
      </c>
      <c r="F25" s="260">
        <v>16</v>
      </c>
      <c r="G25" s="261">
        <v>5.31</v>
      </c>
      <c r="H25" s="260">
        <v>97</v>
      </c>
      <c r="I25" s="261">
        <v>6.33</v>
      </c>
      <c r="J25" s="260">
        <v>28</v>
      </c>
      <c r="K25" s="261">
        <v>5.57</v>
      </c>
      <c r="L25" s="260">
        <v>27</v>
      </c>
      <c r="M25" s="261">
        <v>5.56</v>
      </c>
      <c r="N25" s="260">
        <v>40</v>
      </c>
      <c r="O25" s="261">
        <v>5.15</v>
      </c>
      <c r="P25" s="260">
        <v>35</v>
      </c>
      <c r="Q25" s="261">
        <v>4.63</v>
      </c>
      <c r="R25" s="260">
        <v>12</v>
      </c>
      <c r="S25" s="261">
        <v>3.92</v>
      </c>
      <c r="T25" s="260">
        <v>21</v>
      </c>
      <c r="U25" s="261">
        <v>5.95</v>
      </c>
      <c r="V25" s="228"/>
      <c r="W25" s="228"/>
      <c r="X25" s="90"/>
    </row>
    <row r="26" spans="1:24" ht="15" thickBot="1" x14ac:dyDescent="0.4">
      <c r="A26" s="329"/>
      <c r="B26" s="444">
        <v>13</v>
      </c>
      <c r="C26" s="262" t="s">
        <v>365</v>
      </c>
      <c r="D26" s="263">
        <v>13</v>
      </c>
      <c r="E26" s="264">
        <v>8</v>
      </c>
      <c r="F26" s="263">
        <v>16</v>
      </c>
      <c r="G26" s="264">
        <v>8.31</v>
      </c>
      <c r="H26" s="263">
        <v>96</v>
      </c>
      <c r="I26" s="264">
        <v>8.1999999999999993</v>
      </c>
      <c r="J26" s="263">
        <v>28</v>
      </c>
      <c r="K26" s="264">
        <v>7.82</v>
      </c>
      <c r="L26" s="263">
        <v>26</v>
      </c>
      <c r="M26" s="264">
        <v>7.35</v>
      </c>
      <c r="N26" s="263">
        <v>38</v>
      </c>
      <c r="O26" s="264">
        <v>7.18</v>
      </c>
      <c r="P26" s="263">
        <v>33</v>
      </c>
      <c r="Q26" s="264">
        <v>7.12</v>
      </c>
      <c r="R26" s="263">
        <v>12</v>
      </c>
      <c r="S26" s="264">
        <v>7.92</v>
      </c>
      <c r="T26" s="263">
        <v>20</v>
      </c>
      <c r="U26" s="264">
        <v>6.6</v>
      </c>
      <c r="V26" s="228"/>
      <c r="W26" s="228"/>
      <c r="X26" s="90"/>
    </row>
    <row r="27" spans="1:24" x14ac:dyDescent="0.35">
      <c r="A27" s="242"/>
      <c r="B27" s="265"/>
      <c r="C27" s="432" t="s">
        <v>453</v>
      </c>
      <c r="D27" s="267"/>
      <c r="E27" s="268"/>
      <c r="F27" s="267"/>
      <c r="G27" s="268"/>
      <c r="H27" s="267"/>
      <c r="I27" s="268"/>
      <c r="J27" s="267"/>
      <c r="K27" s="268"/>
      <c r="L27" s="267"/>
      <c r="M27" s="268"/>
      <c r="N27" s="267"/>
      <c r="O27" s="268"/>
      <c r="P27" s="267"/>
      <c r="Q27" s="268"/>
      <c r="R27" s="267"/>
      <c r="S27" s="268"/>
      <c r="T27" s="267"/>
      <c r="U27" s="268"/>
      <c r="V27" s="228"/>
      <c r="W27" s="228"/>
      <c r="X27" s="90"/>
    </row>
    <row r="28" spans="1:24" x14ac:dyDescent="0.35">
      <c r="A28" s="242"/>
      <c r="B28" s="265"/>
      <c r="C28" s="432"/>
      <c r="D28" s="267"/>
      <c r="E28" s="268"/>
      <c r="F28" s="267"/>
      <c r="G28" s="268"/>
      <c r="H28" s="267"/>
      <c r="I28" s="268"/>
      <c r="J28" s="267"/>
      <c r="K28" s="268"/>
      <c r="L28" s="267"/>
      <c r="M28" s="268"/>
      <c r="N28" s="267"/>
      <c r="O28" s="268"/>
      <c r="P28" s="267"/>
      <c r="Q28" s="268"/>
      <c r="R28" s="267"/>
      <c r="S28" s="268"/>
      <c r="T28" s="267"/>
      <c r="U28" s="268"/>
      <c r="V28" s="228"/>
      <c r="W28" s="228"/>
      <c r="X28" s="90"/>
    </row>
    <row r="29" spans="1:24" ht="15" thickBot="1" x14ac:dyDescent="0.4">
      <c r="A29" s="242"/>
      <c r="B29" s="265"/>
      <c r="C29" s="432"/>
      <c r="D29" s="267"/>
      <c r="E29" s="268"/>
      <c r="F29" s="267"/>
      <c r="G29" s="268"/>
      <c r="H29" s="267"/>
      <c r="I29" s="268"/>
      <c r="J29" s="267"/>
      <c r="K29" s="268"/>
      <c r="L29" s="267"/>
      <c r="M29" s="268"/>
      <c r="N29" s="267"/>
      <c r="O29" s="268"/>
      <c r="P29" s="267"/>
      <c r="Q29" s="268"/>
      <c r="R29" s="267"/>
      <c r="S29" s="268"/>
      <c r="T29" s="267"/>
      <c r="U29" s="268"/>
      <c r="V29" s="228"/>
      <c r="W29" s="228"/>
      <c r="X29" s="90"/>
    </row>
    <row r="30" spans="1:24" ht="35.5" customHeight="1" x14ac:dyDescent="0.35">
      <c r="A30" s="242"/>
      <c r="B30" s="536"/>
      <c r="C30" s="538"/>
      <c r="D30" s="533" t="s">
        <v>357</v>
      </c>
      <c r="E30" s="540"/>
      <c r="F30" s="533" t="s">
        <v>291</v>
      </c>
      <c r="G30" s="534"/>
      <c r="H30" s="535" t="s">
        <v>292</v>
      </c>
      <c r="I30" s="540"/>
      <c r="J30" s="533" t="s">
        <v>275</v>
      </c>
      <c r="K30" s="534"/>
      <c r="L30" s="535" t="s">
        <v>293</v>
      </c>
      <c r="M30" s="540"/>
      <c r="N30" s="533" t="s">
        <v>294</v>
      </c>
      <c r="O30" s="534"/>
      <c r="P30" s="535" t="s">
        <v>358</v>
      </c>
      <c r="Q30" s="540"/>
      <c r="R30" s="533" t="s">
        <v>276</v>
      </c>
      <c r="S30" s="534"/>
      <c r="T30" s="535" t="s">
        <v>30</v>
      </c>
      <c r="U30" s="534"/>
      <c r="V30" s="228"/>
      <c r="W30" s="228"/>
      <c r="X30" s="90"/>
    </row>
    <row r="31" spans="1:24" ht="10.5" customHeight="1" thickBot="1" x14ac:dyDescent="0.4">
      <c r="A31" s="242"/>
      <c r="B31" s="537"/>
      <c r="C31" s="539"/>
      <c r="D31" s="233" t="s">
        <v>157</v>
      </c>
      <c r="E31" s="234" t="s">
        <v>159</v>
      </c>
      <c r="F31" s="233" t="s">
        <v>157</v>
      </c>
      <c r="G31" s="235" t="s">
        <v>159</v>
      </c>
      <c r="H31" s="239" t="s">
        <v>157</v>
      </c>
      <c r="I31" s="234" t="s">
        <v>159</v>
      </c>
      <c r="J31" s="233" t="s">
        <v>157</v>
      </c>
      <c r="K31" s="235" t="s">
        <v>159</v>
      </c>
      <c r="L31" s="239" t="s">
        <v>157</v>
      </c>
      <c r="M31" s="234" t="s">
        <v>159</v>
      </c>
      <c r="N31" s="233" t="s">
        <v>157</v>
      </c>
      <c r="O31" s="235" t="s">
        <v>159</v>
      </c>
      <c r="P31" s="239" t="s">
        <v>157</v>
      </c>
      <c r="Q31" s="234" t="s">
        <v>159</v>
      </c>
      <c r="R31" s="233" t="s">
        <v>157</v>
      </c>
      <c r="S31" s="235" t="s">
        <v>159</v>
      </c>
      <c r="T31" s="239" t="s">
        <v>157</v>
      </c>
      <c r="U31" s="235" t="s">
        <v>159</v>
      </c>
      <c r="V31" s="228"/>
      <c r="W31" s="228"/>
      <c r="X31" s="90"/>
    </row>
    <row r="32" spans="1:24" ht="24.5" thickBot="1" x14ac:dyDescent="0.4">
      <c r="A32"/>
      <c r="B32" s="310" t="s">
        <v>12</v>
      </c>
      <c r="C32" s="328" t="s">
        <v>460</v>
      </c>
      <c r="D32" s="428">
        <v>13</v>
      </c>
      <c r="E32" s="276">
        <v>6.92</v>
      </c>
      <c r="F32" s="285">
        <v>10</v>
      </c>
      <c r="G32" s="427">
        <v>8.4</v>
      </c>
      <c r="H32" s="428">
        <v>94</v>
      </c>
      <c r="I32" s="276">
        <v>8.02</v>
      </c>
      <c r="J32" s="428">
        <v>28</v>
      </c>
      <c r="K32" s="276">
        <v>7.32</v>
      </c>
      <c r="L32" s="475">
        <v>20</v>
      </c>
      <c r="M32" s="478">
        <v>6.75</v>
      </c>
      <c r="N32" s="457">
        <v>32</v>
      </c>
      <c r="O32" s="478">
        <v>6.12</v>
      </c>
      <c r="P32" s="475">
        <v>30</v>
      </c>
      <c r="Q32" s="276">
        <v>6.3</v>
      </c>
      <c r="R32" s="428">
        <v>9</v>
      </c>
      <c r="S32" s="276">
        <v>6</v>
      </c>
      <c r="T32" s="475">
        <v>17</v>
      </c>
      <c r="U32" s="276">
        <v>6.47</v>
      </c>
      <c r="V32" s="228"/>
      <c r="W32" s="228"/>
      <c r="X32" s="90"/>
    </row>
    <row r="33" spans="1:24" x14ac:dyDescent="0.35">
      <c r="A33"/>
      <c r="B33" s="482"/>
      <c r="C33" s="236" t="s">
        <v>354</v>
      </c>
      <c r="D33" s="267"/>
      <c r="E33" s="268"/>
      <c r="F33" s="267"/>
      <c r="G33" s="268"/>
      <c r="H33" s="267"/>
      <c r="I33" s="268"/>
      <c r="J33" s="267"/>
      <c r="K33" s="268"/>
      <c r="L33" s="267"/>
      <c r="M33" s="268"/>
      <c r="N33" s="267"/>
      <c r="O33" s="268"/>
      <c r="P33" s="267"/>
      <c r="Q33" s="268"/>
      <c r="R33" s="267"/>
      <c r="S33" s="268"/>
      <c r="T33" s="267"/>
      <c r="U33" s="268"/>
      <c r="V33" s="228"/>
      <c r="W33" s="228"/>
      <c r="X33" s="90"/>
    </row>
    <row r="34" spans="1:24" x14ac:dyDescent="0.35">
      <c r="A34"/>
      <c r="B34" s="482"/>
      <c r="C34" s="432" t="s">
        <v>453</v>
      </c>
      <c r="D34" s="267"/>
      <c r="E34" s="268"/>
      <c r="F34" s="267"/>
      <c r="G34" s="268"/>
      <c r="H34" s="267"/>
      <c r="I34" s="268"/>
      <c r="J34" s="267"/>
      <c r="K34" s="268"/>
      <c r="L34" s="267"/>
      <c r="M34" s="268"/>
      <c r="N34" s="267"/>
      <c r="O34" s="268"/>
      <c r="P34" s="267"/>
      <c r="Q34" s="268"/>
      <c r="R34" s="267"/>
      <c r="S34" s="268"/>
      <c r="T34" s="267"/>
      <c r="U34" s="268"/>
      <c r="V34" s="228"/>
      <c r="W34" s="228"/>
      <c r="X34" s="90"/>
    </row>
    <row r="35" spans="1:24" x14ac:dyDescent="0.35">
      <c r="A35"/>
      <c r="B35" s="482"/>
      <c r="C35" s="483"/>
      <c r="D35" s="267"/>
      <c r="E35" s="268"/>
      <c r="F35" s="267"/>
      <c r="G35" s="268"/>
      <c r="H35" s="267"/>
      <c r="I35" s="268"/>
      <c r="J35" s="267"/>
      <c r="K35" s="268"/>
      <c r="L35" s="267"/>
      <c r="M35" s="268"/>
      <c r="N35" s="267"/>
      <c r="O35" s="268"/>
      <c r="P35" s="267"/>
      <c r="Q35" s="268"/>
      <c r="R35" s="267"/>
      <c r="S35" s="268"/>
      <c r="T35" s="267"/>
      <c r="U35" s="268"/>
      <c r="V35" s="228"/>
      <c r="W35" s="228"/>
      <c r="X35" s="90"/>
    </row>
    <row r="36" spans="1:24" x14ac:dyDescent="0.35">
      <c r="A36"/>
      <c r="B36" s="482"/>
      <c r="C36" s="483"/>
      <c r="D36" s="267"/>
      <c r="E36" s="268"/>
      <c r="F36" s="267"/>
      <c r="G36" s="268"/>
      <c r="H36" s="267"/>
      <c r="I36" s="268"/>
      <c r="J36" s="267"/>
      <c r="K36" s="268"/>
      <c r="L36" s="267"/>
      <c r="M36" s="268"/>
      <c r="N36" s="267"/>
      <c r="O36" s="268"/>
      <c r="P36" s="267"/>
      <c r="Q36" s="268"/>
      <c r="R36" s="267"/>
      <c r="S36" s="268"/>
      <c r="T36" s="267"/>
      <c r="U36" s="268"/>
      <c r="V36" s="228"/>
      <c r="W36" s="228"/>
      <c r="X36" s="90"/>
    </row>
    <row r="37" spans="1:24" ht="15" thickBot="1" x14ac:dyDescent="0.4">
      <c r="A37"/>
      <c r="B37" s="242" t="s">
        <v>461</v>
      </c>
      <c r="C37" s="432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 s="228"/>
      <c r="W37" s="228"/>
      <c r="X37" s="90"/>
    </row>
    <row r="38" spans="1:24" ht="35.5" customHeight="1" x14ac:dyDescent="0.35">
      <c r="A38"/>
      <c r="B38" s="536"/>
      <c r="C38" s="560"/>
      <c r="D38" s="533" t="s">
        <v>357</v>
      </c>
      <c r="E38" s="540"/>
      <c r="F38" s="533" t="s">
        <v>291</v>
      </c>
      <c r="G38" s="534"/>
      <c r="H38" s="535" t="s">
        <v>292</v>
      </c>
      <c r="I38" s="540"/>
      <c r="J38" s="533" t="s">
        <v>275</v>
      </c>
      <c r="K38" s="534"/>
      <c r="L38" s="535" t="s">
        <v>293</v>
      </c>
      <c r="M38" s="540"/>
      <c r="N38" s="533" t="s">
        <v>294</v>
      </c>
      <c r="O38" s="534"/>
      <c r="P38" s="535" t="s">
        <v>358</v>
      </c>
      <c r="Q38" s="540"/>
      <c r="R38" s="533" t="s">
        <v>276</v>
      </c>
      <c r="S38" s="534"/>
      <c r="T38" s="535" t="s">
        <v>30</v>
      </c>
      <c r="U38" s="534"/>
      <c r="V38" s="228"/>
      <c r="W38" s="228"/>
      <c r="X38" s="90"/>
    </row>
    <row r="39" spans="1:24" ht="10.5" customHeight="1" thickBot="1" x14ac:dyDescent="0.4">
      <c r="A39"/>
      <c r="B39" s="537"/>
      <c r="C39" s="561"/>
      <c r="D39" s="233" t="s">
        <v>157</v>
      </c>
      <c r="E39" s="234" t="s">
        <v>159</v>
      </c>
      <c r="F39" s="233" t="s">
        <v>157</v>
      </c>
      <c r="G39" s="235" t="s">
        <v>159</v>
      </c>
      <c r="H39" s="239" t="s">
        <v>157</v>
      </c>
      <c r="I39" s="234" t="s">
        <v>159</v>
      </c>
      <c r="J39" s="233" t="s">
        <v>157</v>
      </c>
      <c r="K39" s="235" t="s">
        <v>159</v>
      </c>
      <c r="L39" s="239" t="s">
        <v>157</v>
      </c>
      <c r="M39" s="234" t="s">
        <v>159</v>
      </c>
      <c r="N39" s="233" t="s">
        <v>157</v>
      </c>
      <c r="O39" s="235" t="s">
        <v>159</v>
      </c>
      <c r="P39" s="239" t="s">
        <v>157</v>
      </c>
      <c r="Q39" s="234" t="s">
        <v>159</v>
      </c>
      <c r="R39" s="233" t="s">
        <v>157</v>
      </c>
      <c r="S39" s="235" t="s">
        <v>159</v>
      </c>
      <c r="T39" s="239" t="s">
        <v>157</v>
      </c>
      <c r="U39" s="235" t="s">
        <v>159</v>
      </c>
      <c r="V39" s="228"/>
      <c r="W39" s="228"/>
      <c r="X39" s="90"/>
    </row>
    <row r="40" spans="1:24" ht="24" x14ac:dyDescent="0.35">
      <c r="A40"/>
      <c r="B40" s="449" t="s">
        <v>13</v>
      </c>
      <c r="C40" s="327" t="s">
        <v>462</v>
      </c>
      <c r="D40" s="277">
        <v>12</v>
      </c>
      <c r="E40" s="278">
        <v>7</v>
      </c>
      <c r="F40" s="279">
        <v>12</v>
      </c>
      <c r="G40" s="280">
        <v>8</v>
      </c>
      <c r="H40" s="277">
        <v>95</v>
      </c>
      <c r="I40" s="278">
        <v>7.87</v>
      </c>
      <c r="J40" s="277">
        <v>26</v>
      </c>
      <c r="K40" s="278">
        <v>7.73</v>
      </c>
      <c r="L40" s="281">
        <v>26</v>
      </c>
      <c r="M40" s="278">
        <v>7.23</v>
      </c>
      <c r="N40" s="279">
        <v>37</v>
      </c>
      <c r="O40" s="291">
        <v>6.22</v>
      </c>
      <c r="P40" s="277">
        <v>32</v>
      </c>
      <c r="Q40" s="278">
        <v>6.22</v>
      </c>
      <c r="R40" s="277">
        <v>11</v>
      </c>
      <c r="S40" s="278">
        <v>5.45</v>
      </c>
      <c r="T40" s="281">
        <v>19</v>
      </c>
      <c r="U40" s="278">
        <v>5.58</v>
      </c>
      <c r="V40" s="228"/>
      <c r="W40" s="228"/>
      <c r="X40" s="90"/>
    </row>
    <row r="41" spans="1:24" ht="24" x14ac:dyDescent="0.35">
      <c r="A41"/>
      <c r="B41" s="443" t="s">
        <v>14</v>
      </c>
      <c r="C41" s="304" t="s">
        <v>463</v>
      </c>
      <c r="D41" s="260">
        <v>13</v>
      </c>
      <c r="E41" s="275">
        <v>6.69</v>
      </c>
      <c r="F41" s="282">
        <v>12</v>
      </c>
      <c r="G41" s="283">
        <v>8.08</v>
      </c>
      <c r="H41" s="260">
        <v>93</v>
      </c>
      <c r="I41" s="275">
        <v>7.95</v>
      </c>
      <c r="J41" s="260">
        <v>24</v>
      </c>
      <c r="K41" s="275">
        <v>7.29</v>
      </c>
      <c r="L41" s="284">
        <v>26</v>
      </c>
      <c r="M41" s="275">
        <v>6.77</v>
      </c>
      <c r="N41" s="260">
        <v>34</v>
      </c>
      <c r="O41" s="261">
        <v>6.44</v>
      </c>
      <c r="P41" s="260">
        <v>30</v>
      </c>
      <c r="Q41" s="275">
        <v>6.53</v>
      </c>
      <c r="R41" s="260">
        <v>12</v>
      </c>
      <c r="S41" s="275">
        <v>6</v>
      </c>
      <c r="T41" s="284">
        <v>19</v>
      </c>
      <c r="U41" s="275">
        <v>6.11</v>
      </c>
      <c r="V41" s="228"/>
      <c r="W41" s="228"/>
      <c r="X41" s="90"/>
    </row>
    <row r="42" spans="1:24" ht="24.5" thickBot="1" x14ac:dyDescent="0.4">
      <c r="A42"/>
      <c r="B42" s="444" t="s">
        <v>15</v>
      </c>
      <c r="C42" s="479" t="s">
        <v>464</v>
      </c>
      <c r="D42" s="263">
        <v>13</v>
      </c>
      <c r="E42" s="480">
        <v>7.62</v>
      </c>
      <c r="F42" s="481">
        <v>14</v>
      </c>
      <c r="G42" s="286">
        <v>7.07</v>
      </c>
      <c r="H42" s="263">
        <v>92</v>
      </c>
      <c r="I42" s="480">
        <v>7.71</v>
      </c>
      <c r="J42" s="263">
        <v>21</v>
      </c>
      <c r="K42" s="480">
        <v>7.19</v>
      </c>
      <c r="L42" s="287">
        <v>24</v>
      </c>
      <c r="M42" s="480">
        <v>6.38</v>
      </c>
      <c r="N42" s="263">
        <v>32</v>
      </c>
      <c r="O42" s="264">
        <v>6.09</v>
      </c>
      <c r="P42" s="263">
        <v>31</v>
      </c>
      <c r="Q42" s="480">
        <v>5.87</v>
      </c>
      <c r="R42" s="263">
        <v>12</v>
      </c>
      <c r="S42" s="480">
        <v>5.42</v>
      </c>
      <c r="T42" s="287">
        <v>20</v>
      </c>
      <c r="U42" s="480">
        <v>6.1</v>
      </c>
      <c r="V42" s="228"/>
      <c r="W42" s="228"/>
      <c r="X42" s="90"/>
    </row>
    <row r="43" spans="1:24" x14ac:dyDescent="0.35">
      <c r="A43" s="242"/>
      <c r="B43" s="269"/>
      <c r="C43" s="432" t="s">
        <v>453</v>
      </c>
      <c r="D43" s="271"/>
      <c r="E43" s="272"/>
      <c r="F43" s="271"/>
      <c r="G43" s="272"/>
      <c r="H43" s="271"/>
      <c r="I43" s="272"/>
      <c r="J43" s="271"/>
      <c r="K43" s="272"/>
      <c r="L43" s="271"/>
      <c r="M43" s="272"/>
      <c r="N43" s="271"/>
      <c r="O43" s="272"/>
      <c r="P43" s="271"/>
      <c r="Q43" s="272"/>
      <c r="R43" s="271"/>
      <c r="S43" s="272"/>
      <c r="T43" s="271"/>
      <c r="U43" s="272"/>
      <c r="V43" s="228"/>
      <c r="W43" s="228"/>
      <c r="X43" s="90"/>
    </row>
    <row r="44" spans="1:24" x14ac:dyDescent="0.35">
      <c r="A44" s="242"/>
      <c r="B44" s="269"/>
      <c r="C44" s="432"/>
      <c r="D44" s="271"/>
      <c r="E44" s="272"/>
      <c r="F44" s="271"/>
      <c r="G44" s="272"/>
      <c r="H44" s="271"/>
      <c r="I44" s="272"/>
      <c r="J44" s="271"/>
      <c r="K44" s="272"/>
      <c r="L44" s="271"/>
      <c r="M44" s="272"/>
      <c r="N44" s="271"/>
      <c r="O44" s="272"/>
      <c r="P44" s="271"/>
      <c r="Q44" s="272"/>
      <c r="R44" s="271"/>
      <c r="S44" s="272"/>
      <c r="T44" s="271"/>
      <c r="U44" s="272"/>
      <c r="V44" s="228"/>
      <c r="W44" s="228"/>
      <c r="X44" s="90"/>
    </row>
    <row r="45" spans="1:24" ht="15" thickBot="1" x14ac:dyDescent="0.4">
      <c r="A45" s="242"/>
      <c r="B45" s="269"/>
      <c r="C45" s="432"/>
      <c r="D45" s="271"/>
      <c r="E45" s="272"/>
      <c r="F45" s="271"/>
      <c r="G45" s="272"/>
      <c r="H45" s="271"/>
      <c r="I45" s="272"/>
      <c r="J45" s="271"/>
      <c r="K45" s="272"/>
      <c r="L45" s="271"/>
      <c r="M45" s="272"/>
      <c r="N45" s="271"/>
      <c r="O45" s="272"/>
      <c r="P45" s="271"/>
      <c r="Q45" s="272"/>
      <c r="R45" s="271"/>
      <c r="S45" s="272"/>
      <c r="T45" s="271"/>
      <c r="U45" s="272"/>
      <c r="V45" s="228"/>
      <c r="W45" s="228"/>
      <c r="X45" s="90"/>
    </row>
    <row r="46" spans="1:24" ht="35.5" customHeight="1" x14ac:dyDescent="0.35">
      <c r="A46" s="242"/>
      <c r="B46" s="536"/>
      <c r="C46" s="560"/>
      <c r="D46" s="533" t="s">
        <v>357</v>
      </c>
      <c r="E46" s="540"/>
      <c r="F46" s="533" t="s">
        <v>291</v>
      </c>
      <c r="G46" s="534"/>
      <c r="H46" s="535" t="s">
        <v>292</v>
      </c>
      <c r="I46" s="540"/>
      <c r="J46" s="533" t="s">
        <v>275</v>
      </c>
      <c r="K46" s="534"/>
      <c r="L46" s="535" t="s">
        <v>293</v>
      </c>
      <c r="M46" s="540"/>
      <c r="N46" s="533" t="s">
        <v>294</v>
      </c>
      <c r="O46" s="534"/>
      <c r="P46" s="535" t="s">
        <v>358</v>
      </c>
      <c r="Q46" s="540"/>
      <c r="R46" s="533" t="s">
        <v>276</v>
      </c>
      <c r="S46" s="534"/>
      <c r="T46" s="535" t="s">
        <v>30</v>
      </c>
      <c r="U46" s="534"/>
      <c r="V46" s="228"/>
      <c r="W46" s="228"/>
      <c r="X46" s="90"/>
    </row>
    <row r="47" spans="1:24" ht="10.5" customHeight="1" thickBot="1" x14ac:dyDescent="0.4">
      <c r="A47" s="242"/>
      <c r="B47" s="537"/>
      <c r="C47" s="561"/>
      <c r="D47" s="233" t="s">
        <v>157</v>
      </c>
      <c r="E47" s="234" t="s">
        <v>159</v>
      </c>
      <c r="F47" s="233" t="s">
        <v>157</v>
      </c>
      <c r="G47" s="235" t="s">
        <v>159</v>
      </c>
      <c r="H47" s="239" t="s">
        <v>157</v>
      </c>
      <c r="I47" s="234" t="s">
        <v>159</v>
      </c>
      <c r="J47" s="233" t="s">
        <v>157</v>
      </c>
      <c r="K47" s="235" t="s">
        <v>159</v>
      </c>
      <c r="L47" s="239" t="s">
        <v>157</v>
      </c>
      <c r="M47" s="234" t="s">
        <v>159</v>
      </c>
      <c r="N47" s="233" t="s">
        <v>157</v>
      </c>
      <c r="O47" s="235" t="s">
        <v>159</v>
      </c>
      <c r="P47" s="239" t="s">
        <v>157</v>
      </c>
      <c r="Q47" s="234" t="s">
        <v>159</v>
      </c>
      <c r="R47" s="233" t="s">
        <v>157</v>
      </c>
      <c r="S47" s="235" t="s">
        <v>159</v>
      </c>
      <c r="T47" s="239" t="s">
        <v>157</v>
      </c>
      <c r="U47" s="235" t="s">
        <v>159</v>
      </c>
      <c r="V47" s="228"/>
      <c r="W47" s="228"/>
      <c r="X47" s="90"/>
    </row>
    <row r="48" spans="1:24" ht="24.5" thickBot="1" x14ac:dyDescent="0.4">
      <c r="A48"/>
      <c r="B48" s="310" t="s">
        <v>16</v>
      </c>
      <c r="C48" s="328" t="s">
        <v>465</v>
      </c>
      <c r="D48" s="428">
        <v>13</v>
      </c>
      <c r="E48" s="276">
        <v>6.69</v>
      </c>
      <c r="F48" s="285">
        <v>14</v>
      </c>
      <c r="G48" s="427">
        <v>7.07</v>
      </c>
      <c r="H48" s="428">
        <v>88</v>
      </c>
      <c r="I48" s="276">
        <v>7.74</v>
      </c>
      <c r="J48" s="428">
        <v>25</v>
      </c>
      <c r="K48" s="276">
        <v>7.48</v>
      </c>
      <c r="L48" s="475">
        <v>21</v>
      </c>
      <c r="M48" s="478">
        <v>6.86</v>
      </c>
      <c r="N48" s="457">
        <v>32</v>
      </c>
      <c r="O48" s="478">
        <v>6.56</v>
      </c>
      <c r="P48" s="475">
        <v>29</v>
      </c>
      <c r="Q48" s="276">
        <v>5.45</v>
      </c>
      <c r="R48" s="428">
        <v>11</v>
      </c>
      <c r="S48" s="276">
        <v>5.45</v>
      </c>
      <c r="T48" s="475">
        <v>19</v>
      </c>
      <c r="U48" s="276">
        <v>6</v>
      </c>
      <c r="V48" s="228"/>
      <c r="W48" s="228"/>
      <c r="X48" s="90"/>
    </row>
    <row r="49" spans="1:24" x14ac:dyDescent="0.35">
      <c r="A49" s="242"/>
      <c r="B49"/>
      <c r="C49" s="388" t="s">
        <v>412</v>
      </c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 s="228"/>
      <c r="W49" s="228"/>
      <c r="X49" s="90"/>
    </row>
    <row r="50" spans="1:24" x14ac:dyDescent="0.35">
      <c r="A50" s="242"/>
      <c r="B50"/>
      <c r="C50" s="432" t="s">
        <v>453</v>
      </c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 s="228"/>
      <c r="W50" s="228"/>
      <c r="X50" s="90"/>
    </row>
    <row r="51" spans="1:24" x14ac:dyDescent="0.35">
      <c r="A51" s="242"/>
      <c r="B51"/>
      <c r="C51" s="388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 s="228"/>
      <c r="W51" s="228"/>
      <c r="X51" s="90"/>
    </row>
    <row r="52" spans="1:24" ht="15" thickBot="1" x14ac:dyDescent="0.4">
      <c r="A52" s="242"/>
      <c r="B52"/>
      <c r="C52" s="43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 s="228"/>
      <c r="W52" s="228"/>
      <c r="X52" s="90"/>
    </row>
    <row r="53" spans="1:24" ht="35.5" customHeight="1" x14ac:dyDescent="0.35">
      <c r="A53" s="242"/>
      <c r="B53" s="536"/>
      <c r="C53" s="560"/>
      <c r="D53" s="533" t="s">
        <v>357</v>
      </c>
      <c r="E53" s="540"/>
      <c r="F53" s="533" t="s">
        <v>291</v>
      </c>
      <c r="G53" s="534"/>
      <c r="H53" s="535" t="s">
        <v>292</v>
      </c>
      <c r="I53" s="540"/>
      <c r="J53" s="533" t="s">
        <v>275</v>
      </c>
      <c r="K53" s="534"/>
      <c r="L53" s="535" t="s">
        <v>293</v>
      </c>
      <c r="M53" s="540"/>
      <c r="N53" s="533" t="s">
        <v>294</v>
      </c>
      <c r="O53" s="534"/>
      <c r="P53" s="535" t="s">
        <v>358</v>
      </c>
      <c r="Q53" s="540"/>
      <c r="R53" s="533" t="s">
        <v>276</v>
      </c>
      <c r="S53" s="534"/>
      <c r="T53" s="535" t="s">
        <v>30</v>
      </c>
      <c r="U53" s="534"/>
      <c r="V53" s="228"/>
      <c r="W53" s="228"/>
      <c r="X53" s="90"/>
    </row>
    <row r="54" spans="1:24" ht="10.5" customHeight="1" thickBot="1" x14ac:dyDescent="0.4">
      <c r="A54" s="242"/>
      <c r="B54" s="537"/>
      <c r="C54" s="561"/>
      <c r="D54" s="233" t="s">
        <v>157</v>
      </c>
      <c r="E54" s="234" t="s">
        <v>159</v>
      </c>
      <c r="F54" s="233" t="s">
        <v>157</v>
      </c>
      <c r="G54" s="235" t="s">
        <v>159</v>
      </c>
      <c r="H54" s="239" t="s">
        <v>157</v>
      </c>
      <c r="I54" s="234" t="s">
        <v>159</v>
      </c>
      <c r="J54" s="233" t="s">
        <v>157</v>
      </c>
      <c r="K54" s="235" t="s">
        <v>159</v>
      </c>
      <c r="L54" s="239" t="s">
        <v>157</v>
      </c>
      <c r="M54" s="234" t="s">
        <v>159</v>
      </c>
      <c r="N54" s="233" t="s">
        <v>157</v>
      </c>
      <c r="O54" s="235" t="s">
        <v>159</v>
      </c>
      <c r="P54" s="239" t="s">
        <v>157</v>
      </c>
      <c r="Q54" s="234" t="s">
        <v>159</v>
      </c>
      <c r="R54" s="233" t="s">
        <v>157</v>
      </c>
      <c r="S54" s="235" t="s">
        <v>159</v>
      </c>
      <c r="T54" s="239" t="s">
        <v>157</v>
      </c>
      <c r="U54" s="235" t="s">
        <v>159</v>
      </c>
      <c r="V54" s="228"/>
      <c r="W54" s="228"/>
      <c r="X54" s="90"/>
    </row>
    <row r="55" spans="1:24" ht="36.5" thickBot="1" x14ac:dyDescent="0.4">
      <c r="A55"/>
      <c r="B55" s="310" t="s">
        <v>17</v>
      </c>
      <c r="C55" s="328" t="s">
        <v>451</v>
      </c>
      <c r="D55" s="428">
        <v>13</v>
      </c>
      <c r="E55" s="276">
        <v>7.15</v>
      </c>
      <c r="F55" s="285">
        <v>15</v>
      </c>
      <c r="G55" s="427">
        <v>7.87</v>
      </c>
      <c r="H55" s="428">
        <v>94</v>
      </c>
      <c r="I55" s="276">
        <v>8.07</v>
      </c>
      <c r="J55" s="428">
        <v>24</v>
      </c>
      <c r="K55" s="276">
        <v>7.83</v>
      </c>
      <c r="L55" s="475">
        <v>24</v>
      </c>
      <c r="M55" s="478">
        <v>7.17</v>
      </c>
      <c r="N55" s="457">
        <v>39</v>
      </c>
      <c r="O55" s="478">
        <v>7.56</v>
      </c>
      <c r="P55" s="475">
        <v>32</v>
      </c>
      <c r="Q55" s="276">
        <v>6.69</v>
      </c>
      <c r="R55" s="428">
        <v>12</v>
      </c>
      <c r="S55" s="276">
        <v>8.08</v>
      </c>
      <c r="T55" s="475">
        <v>19</v>
      </c>
      <c r="U55" s="276">
        <v>7.26</v>
      </c>
      <c r="V55" s="228"/>
      <c r="W55" s="228"/>
      <c r="X55" s="90"/>
    </row>
    <row r="56" spans="1:24" x14ac:dyDescent="0.35">
      <c r="A56"/>
      <c r="B56" s="482"/>
      <c r="C56" s="388" t="s">
        <v>413</v>
      </c>
      <c r="D56" s="267"/>
      <c r="E56" s="268"/>
      <c r="F56" s="267"/>
      <c r="G56" s="268"/>
      <c r="H56" s="267"/>
      <c r="I56" s="268"/>
      <c r="J56" s="267"/>
      <c r="K56" s="268"/>
      <c r="L56" s="267"/>
      <c r="M56" s="268"/>
      <c r="N56" s="267"/>
      <c r="O56" s="268"/>
      <c r="P56" s="267"/>
      <c r="Q56" s="268"/>
      <c r="R56" s="267"/>
      <c r="S56" s="268"/>
      <c r="T56" s="267"/>
      <c r="U56" s="268"/>
      <c r="V56" s="228"/>
      <c r="W56" s="228"/>
      <c r="X56" s="90"/>
    </row>
    <row r="57" spans="1:24" x14ac:dyDescent="0.35">
      <c r="A57"/>
      <c r="B57" s="482"/>
      <c r="C57" s="432" t="s">
        <v>453</v>
      </c>
      <c r="D57" s="267"/>
      <c r="E57" s="268"/>
      <c r="F57" s="267"/>
      <c r="G57" s="268"/>
      <c r="H57" s="267"/>
      <c r="I57" s="268"/>
      <c r="J57" s="267"/>
      <c r="K57" s="268"/>
      <c r="L57" s="267"/>
      <c r="M57" s="268"/>
      <c r="N57" s="267"/>
      <c r="O57" s="268"/>
      <c r="P57" s="267"/>
      <c r="Q57" s="268"/>
      <c r="R57" s="267"/>
      <c r="S57" s="268"/>
      <c r="T57" s="267"/>
      <c r="U57" s="268"/>
      <c r="V57" s="228"/>
      <c r="W57" s="228"/>
      <c r="X57" s="90"/>
    </row>
    <row r="58" spans="1:24" x14ac:dyDescent="0.35">
      <c r="A58"/>
      <c r="B58" s="482"/>
      <c r="C58" s="432"/>
      <c r="D58" s="267"/>
      <c r="E58" s="268"/>
      <c r="F58" s="267"/>
      <c r="G58" s="268"/>
      <c r="H58" s="267"/>
      <c r="I58" s="268"/>
      <c r="J58" s="267"/>
      <c r="K58" s="268"/>
      <c r="L58" s="267"/>
      <c r="M58" s="268"/>
      <c r="N58" s="267"/>
      <c r="O58" s="268"/>
      <c r="P58" s="267"/>
      <c r="Q58" s="268"/>
      <c r="R58" s="267"/>
      <c r="S58" s="268"/>
      <c r="T58" s="267"/>
      <c r="U58" s="268"/>
      <c r="V58" s="228"/>
      <c r="W58" s="228"/>
      <c r="X58" s="90"/>
    </row>
    <row r="59" spans="1:24" x14ac:dyDescent="0.35">
      <c r="A59"/>
      <c r="B59" s="482"/>
      <c r="C59" s="483"/>
      <c r="D59" s="267"/>
      <c r="E59" s="268"/>
      <c r="F59" s="267"/>
      <c r="G59" s="268"/>
      <c r="H59" s="267"/>
      <c r="I59" s="268"/>
      <c r="J59" s="267"/>
      <c r="K59" s="268"/>
      <c r="L59" s="267"/>
      <c r="M59" s="268"/>
      <c r="N59" s="267"/>
      <c r="O59" s="268"/>
      <c r="P59" s="267"/>
      <c r="Q59" s="268"/>
      <c r="R59" s="267"/>
      <c r="S59" s="268"/>
      <c r="T59" s="267"/>
      <c r="U59" s="268"/>
      <c r="V59" s="228"/>
      <c r="W59" s="228"/>
      <c r="X59" s="90"/>
    </row>
    <row r="60" spans="1:24" ht="15.5" x14ac:dyDescent="0.35">
      <c r="A60" s="242"/>
      <c r="B60" s="229" t="s">
        <v>299</v>
      </c>
      <c r="C60" s="230"/>
      <c r="D60" s="230"/>
      <c r="E60" s="230"/>
      <c r="F60" s="230"/>
      <c r="G60" s="230"/>
      <c r="H60" s="230"/>
      <c r="I60" s="230"/>
      <c r="J60" s="230"/>
      <c r="K60" s="230"/>
      <c r="L60" s="230"/>
      <c r="M60" s="230"/>
      <c r="N60" s="230"/>
      <c r="O60" s="230"/>
      <c r="P60" s="230"/>
      <c r="Q60" s="230"/>
      <c r="R60" s="230"/>
      <c r="S60" s="230"/>
      <c r="T60" s="230"/>
      <c r="U60" s="230"/>
    </row>
    <row r="61" spans="1:24" s="222" customFormat="1" ht="15" thickBot="1" x14ac:dyDescent="0.4">
      <c r="A61" s="242"/>
      <c r="B61" s="273"/>
      <c r="C61" s="242"/>
      <c r="D61" s="228"/>
      <c r="E61" s="228"/>
      <c r="F61" s="228"/>
      <c r="G61" s="228"/>
      <c r="H61" s="228"/>
      <c r="I61" s="228"/>
      <c r="J61" s="228"/>
      <c r="K61" s="228"/>
      <c r="L61" s="228"/>
      <c r="M61" s="228"/>
      <c r="N61" s="228"/>
      <c r="O61" s="228"/>
      <c r="P61" s="228"/>
      <c r="Q61" s="228"/>
      <c r="R61" s="228"/>
      <c r="S61" s="228"/>
      <c r="T61" s="228"/>
      <c r="U61" s="228"/>
      <c r="V61" s="228"/>
      <c r="W61" s="228"/>
      <c r="X61" s="251"/>
    </row>
    <row r="62" spans="1:24" ht="38" customHeight="1" x14ac:dyDescent="0.35">
      <c r="A62" s="241"/>
      <c r="B62" s="558" t="s">
        <v>171</v>
      </c>
      <c r="C62" s="545" t="s">
        <v>393</v>
      </c>
      <c r="D62" s="533" t="s">
        <v>357</v>
      </c>
      <c r="E62" s="534"/>
      <c r="F62" s="533" t="s">
        <v>291</v>
      </c>
      <c r="G62" s="534"/>
      <c r="H62" s="533" t="s">
        <v>292</v>
      </c>
      <c r="I62" s="534"/>
      <c r="J62" s="533" t="s">
        <v>275</v>
      </c>
      <c r="K62" s="534"/>
      <c r="L62" s="533" t="s">
        <v>293</v>
      </c>
      <c r="M62" s="534"/>
      <c r="N62" s="533" t="s">
        <v>294</v>
      </c>
      <c r="O62" s="534"/>
      <c r="P62" s="533" t="s">
        <v>358</v>
      </c>
      <c r="Q62" s="534"/>
      <c r="R62" s="533" t="s">
        <v>276</v>
      </c>
      <c r="S62" s="534"/>
      <c r="T62" s="533" t="s">
        <v>30</v>
      </c>
      <c r="U62" s="534"/>
      <c r="V62" s="228"/>
      <c r="W62" s="228"/>
      <c r="X62" s="90"/>
    </row>
    <row r="63" spans="1:24" s="244" customFormat="1" ht="10.5" customHeight="1" thickBot="1" x14ac:dyDescent="0.3">
      <c r="A63" s="254"/>
      <c r="B63" s="559"/>
      <c r="C63" s="546"/>
      <c r="D63" s="233" t="s">
        <v>157</v>
      </c>
      <c r="E63" s="235" t="s">
        <v>159</v>
      </c>
      <c r="F63" s="233" t="s">
        <v>157</v>
      </c>
      <c r="G63" s="235" t="s">
        <v>159</v>
      </c>
      <c r="H63" s="233" t="s">
        <v>157</v>
      </c>
      <c r="I63" s="235" t="s">
        <v>159</v>
      </c>
      <c r="J63" s="233" t="s">
        <v>157</v>
      </c>
      <c r="K63" s="235" t="s">
        <v>159</v>
      </c>
      <c r="L63" s="233" t="s">
        <v>157</v>
      </c>
      <c r="M63" s="235" t="s">
        <v>159</v>
      </c>
      <c r="N63" s="233" t="s">
        <v>157</v>
      </c>
      <c r="O63" s="235" t="s">
        <v>159</v>
      </c>
      <c r="P63" s="233" t="s">
        <v>157</v>
      </c>
      <c r="Q63" s="235" t="s">
        <v>159</v>
      </c>
      <c r="R63" s="233" t="s">
        <v>157</v>
      </c>
      <c r="S63" s="235" t="s">
        <v>159</v>
      </c>
      <c r="T63" s="233" t="s">
        <v>157</v>
      </c>
      <c r="U63" s="235" t="s">
        <v>159</v>
      </c>
      <c r="V63" s="255"/>
      <c r="W63" s="255"/>
      <c r="X63" s="243"/>
    </row>
    <row r="64" spans="1:24" x14ac:dyDescent="0.35">
      <c r="A64" s="330"/>
      <c r="B64" s="485">
        <v>1</v>
      </c>
      <c r="C64" s="301" t="s">
        <v>353</v>
      </c>
      <c r="D64" s="257">
        <v>10</v>
      </c>
      <c r="E64" s="274">
        <v>5.6</v>
      </c>
      <c r="F64" s="257">
        <v>12</v>
      </c>
      <c r="G64" s="274">
        <v>6.25</v>
      </c>
      <c r="H64" s="257">
        <v>62</v>
      </c>
      <c r="I64" s="274">
        <v>7.44</v>
      </c>
      <c r="J64" s="257">
        <v>16</v>
      </c>
      <c r="K64" s="258">
        <v>7.25</v>
      </c>
      <c r="L64" s="257">
        <v>11</v>
      </c>
      <c r="M64" s="258">
        <v>6.64</v>
      </c>
      <c r="N64" s="257">
        <v>25</v>
      </c>
      <c r="O64" s="258">
        <v>6.12</v>
      </c>
      <c r="P64" s="257">
        <v>15</v>
      </c>
      <c r="Q64" s="258">
        <v>4.87</v>
      </c>
      <c r="R64" s="257">
        <v>11</v>
      </c>
      <c r="S64" s="258">
        <v>5.55</v>
      </c>
      <c r="T64" s="257">
        <v>12</v>
      </c>
      <c r="U64" s="258">
        <v>5.92</v>
      </c>
      <c r="V64" s="228"/>
      <c r="W64" s="228"/>
      <c r="X64" s="90"/>
    </row>
    <row r="65" spans="1:24" x14ac:dyDescent="0.35">
      <c r="A65" s="330"/>
      <c r="B65" s="450">
        <v>2</v>
      </c>
      <c r="C65" s="302" t="s">
        <v>366</v>
      </c>
      <c r="D65" s="260">
        <v>9</v>
      </c>
      <c r="E65" s="275">
        <v>5.78</v>
      </c>
      <c r="F65" s="260">
        <v>12</v>
      </c>
      <c r="G65" s="275">
        <v>6.75</v>
      </c>
      <c r="H65" s="260">
        <v>58</v>
      </c>
      <c r="I65" s="275">
        <v>7.17</v>
      </c>
      <c r="J65" s="260">
        <v>18</v>
      </c>
      <c r="K65" s="275">
        <v>6.94</v>
      </c>
      <c r="L65" s="260">
        <v>16</v>
      </c>
      <c r="M65" s="275">
        <v>6.44</v>
      </c>
      <c r="N65" s="260">
        <v>26</v>
      </c>
      <c r="O65" s="275">
        <v>5.81</v>
      </c>
      <c r="P65" s="260">
        <v>17</v>
      </c>
      <c r="Q65" s="261">
        <v>5.0599999999999996</v>
      </c>
      <c r="R65" s="260">
        <v>10</v>
      </c>
      <c r="S65" s="275">
        <v>5.7</v>
      </c>
      <c r="T65" s="260">
        <v>11</v>
      </c>
      <c r="U65" s="275">
        <v>6</v>
      </c>
      <c r="V65" s="228"/>
      <c r="W65" s="228"/>
      <c r="X65" s="90"/>
    </row>
    <row r="66" spans="1:24" x14ac:dyDescent="0.35">
      <c r="A66" s="330"/>
      <c r="B66" s="450">
        <v>3</v>
      </c>
      <c r="C66" s="302" t="s">
        <v>314</v>
      </c>
      <c r="D66" s="260">
        <v>8</v>
      </c>
      <c r="E66" s="275">
        <v>6.12</v>
      </c>
      <c r="F66" s="260">
        <v>11</v>
      </c>
      <c r="G66" s="275">
        <v>6.73</v>
      </c>
      <c r="H66" s="260">
        <v>61</v>
      </c>
      <c r="I66" s="275">
        <v>7.41</v>
      </c>
      <c r="J66" s="260">
        <v>13</v>
      </c>
      <c r="K66" s="275">
        <v>6.38</v>
      </c>
      <c r="L66" s="260">
        <v>17</v>
      </c>
      <c r="M66" s="275">
        <v>6.41</v>
      </c>
      <c r="N66" s="260">
        <v>24</v>
      </c>
      <c r="O66" s="275">
        <v>5.88</v>
      </c>
      <c r="P66" s="260">
        <v>15</v>
      </c>
      <c r="Q66" s="275">
        <v>4.53</v>
      </c>
      <c r="R66" s="260">
        <v>11</v>
      </c>
      <c r="S66" s="275">
        <v>5.18</v>
      </c>
      <c r="T66" s="260">
        <v>12</v>
      </c>
      <c r="U66" s="275">
        <v>5.58</v>
      </c>
      <c r="V66" s="228"/>
      <c r="W66" s="228"/>
      <c r="X66" s="90"/>
    </row>
    <row r="67" spans="1:24" x14ac:dyDescent="0.35">
      <c r="A67" s="330"/>
      <c r="B67" s="450">
        <v>4</v>
      </c>
      <c r="C67" s="302" t="s">
        <v>313</v>
      </c>
      <c r="D67" s="260">
        <v>8</v>
      </c>
      <c r="E67" s="275">
        <v>6.12</v>
      </c>
      <c r="F67" s="260">
        <v>12</v>
      </c>
      <c r="G67" s="275">
        <v>7.08</v>
      </c>
      <c r="H67" s="260">
        <v>67</v>
      </c>
      <c r="I67" s="275">
        <v>7.13</v>
      </c>
      <c r="J67" s="260">
        <v>14</v>
      </c>
      <c r="K67" s="275">
        <v>6.5</v>
      </c>
      <c r="L67" s="260">
        <v>16</v>
      </c>
      <c r="M67" s="275">
        <v>6.25</v>
      </c>
      <c r="N67" s="260">
        <v>23</v>
      </c>
      <c r="O67" s="275">
        <v>5.61</v>
      </c>
      <c r="P67" s="260">
        <v>21</v>
      </c>
      <c r="Q67" s="275">
        <v>5.29</v>
      </c>
      <c r="R67" s="260">
        <v>9</v>
      </c>
      <c r="S67" s="275">
        <v>4.8899999999999997</v>
      </c>
      <c r="T67" s="260">
        <v>11</v>
      </c>
      <c r="U67" s="275">
        <v>5.73</v>
      </c>
      <c r="V67" s="228"/>
      <c r="W67" s="228"/>
      <c r="X67" s="90"/>
    </row>
    <row r="68" spans="1:24" ht="15" thickBot="1" x14ac:dyDescent="0.4">
      <c r="A68" s="330"/>
      <c r="B68" s="451">
        <v>5</v>
      </c>
      <c r="C68" s="303" t="s">
        <v>367</v>
      </c>
      <c r="D68" s="263">
        <v>10</v>
      </c>
      <c r="E68" s="276">
        <v>6</v>
      </c>
      <c r="F68" s="263">
        <v>13</v>
      </c>
      <c r="G68" s="276">
        <v>6.92</v>
      </c>
      <c r="H68" s="263">
        <v>59</v>
      </c>
      <c r="I68" s="276">
        <v>7.54</v>
      </c>
      <c r="J68" s="263">
        <v>16</v>
      </c>
      <c r="K68" s="276">
        <v>7.12</v>
      </c>
      <c r="L68" s="263">
        <v>13</v>
      </c>
      <c r="M68" s="276">
        <v>6.23</v>
      </c>
      <c r="N68" s="263">
        <v>25</v>
      </c>
      <c r="O68" s="276">
        <v>6.04</v>
      </c>
      <c r="P68" s="263">
        <v>21</v>
      </c>
      <c r="Q68" s="276">
        <v>6.29</v>
      </c>
      <c r="R68" s="263">
        <v>9</v>
      </c>
      <c r="S68" s="276">
        <v>5.56</v>
      </c>
      <c r="T68" s="263">
        <v>13</v>
      </c>
      <c r="U68" s="276">
        <v>6.69</v>
      </c>
      <c r="V68" s="228"/>
      <c r="W68" s="228"/>
      <c r="X68" s="90"/>
    </row>
    <row r="69" spans="1:24" x14ac:dyDescent="0.35">
      <c r="A69" s="242"/>
      <c r="B69" s="265"/>
      <c r="C69" s="236" t="s">
        <v>354</v>
      </c>
      <c r="D69" s="267"/>
      <c r="E69" s="268"/>
      <c r="F69" s="267"/>
      <c r="G69" s="268"/>
      <c r="H69" s="267"/>
      <c r="I69" s="268"/>
      <c r="J69" s="267"/>
      <c r="K69" s="268"/>
      <c r="L69" s="267"/>
      <c r="M69" s="268"/>
      <c r="N69" s="267"/>
      <c r="O69" s="268"/>
      <c r="P69" s="267"/>
      <c r="Q69" s="268"/>
      <c r="R69" s="267"/>
      <c r="S69" s="268"/>
      <c r="T69" s="267"/>
      <c r="U69" s="268"/>
      <c r="V69" s="228"/>
      <c r="W69" s="228"/>
      <c r="X69" s="90"/>
    </row>
    <row r="70" spans="1:24" x14ac:dyDescent="0.35">
      <c r="A70" s="242"/>
      <c r="B70" s="265"/>
      <c r="C70" s="432" t="s">
        <v>453</v>
      </c>
      <c r="D70" s="267"/>
      <c r="E70" s="268"/>
      <c r="F70" s="267"/>
      <c r="G70" s="268"/>
      <c r="H70" s="267"/>
      <c r="I70" s="268"/>
      <c r="J70" s="267"/>
      <c r="K70" s="268"/>
      <c r="L70" s="267"/>
      <c r="M70" s="268"/>
      <c r="N70" s="267"/>
      <c r="O70" s="268"/>
      <c r="P70" s="267"/>
      <c r="Q70" s="268"/>
      <c r="R70" s="267"/>
      <c r="S70" s="268"/>
      <c r="T70" s="267"/>
      <c r="U70" s="268"/>
      <c r="V70" s="228"/>
      <c r="W70" s="228"/>
      <c r="X70" s="90"/>
    </row>
    <row r="71" spans="1:24" x14ac:dyDescent="0.35">
      <c r="A71" s="242"/>
      <c r="B71" s="232"/>
      <c r="V71" s="228"/>
      <c r="W71" s="228"/>
      <c r="X71" s="90"/>
    </row>
    <row r="72" spans="1:24" ht="15" thickBot="1" x14ac:dyDescent="0.4">
      <c r="A72" s="242"/>
      <c r="B72" s="242"/>
      <c r="C72" s="242"/>
      <c r="V72" s="228"/>
      <c r="W72" s="228"/>
      <c r="X72" s="90"/>
    </row>
    <row r="73" spans="1:24" ht="38" customHeight="1" x14ac:dyDescent="0.35">
      <c r="A73" s="241"/>
      <c r="B73" s="549" t="s">
        <v>174</v>
      </c>
      <c r="C73" s="560" t="s">
        <v>394</v>
      </c>
      <c r="D73" s="533" t="s">
        <v>357</v>
      </c>
      <c r="E73" s="534"/>
      <c r="F73" s="533" t="s">
        <v>291</v>
      </c>
      <c r="G73" s="540"/>
      <c r="H73" s="533" t="s">
        <v>292</v>
      </c>
      <c r="I73" s="534"/>
      <c r="J73" s="533" t="s">
        <v>275</v>
      </c>
      <c r="K73" s="534"/>
      <c r="L73" s="535" t="s">
        <v>293</v>
      </c>
      <c r="M73" s="534"/>
      <c r="N73" s="533" t="s">
        <v>294</v>
      </c>
      <c r="O73" s="534"/>
      <c r="P73" s="533" t="s">
        <v>358</v>
      </c>
      <c r="Q73" s="534"/>
      <c r="R73" s="533" t="s">
        <v>276</v>
      </c>
      <c r="S73" s="534"/>
      <c r="T73" s="535" t="s">
        <v>30</v>
      </c>
      <c r="U73" s="534"/>
      <c r="V73" s="238"/>
      <c r="W73" s="228"/>
      <c r="X73" s="90"/>
    </row>
    <row r="74" spans="1:24" s="244" customFormat="1" ht="10.5" customHeight="1" thickBot="1" x14ac:dyDescent="0.3">
      <c r="A74" s="254"/>
      <c r="B74" s="550"/>
      <c r="C74" s="561"/>
      <c r="D74" s="250" t="s">
        <v>157</v>
      </c>
      <c r="E74" s="249" t="s">
        <v>159</v>
      </c>
      <c r="F74" s="250" t="s">
        <v>157</v>
      </c>
      <c r="G74" s="247" t="s">
        <v>159</v>
      </c>
      <c r="H74" s="250" t="s">
        <v>157</v>
      </c>
      <c r="I74" s="249" t="s">
        <v>159</v>
      </c>
      <c r="J74" s="250" t="s">
        <v>157</v>
      </c>
      <c r="K74" s="249" t="s">
        <v>159</v>
      </c>
      <c r="L74" s="246" t="s">
        <v>157</v>
      </c>
      <c r="M74" s="249" t="s">
        <v>159</v>
      </c>
      <c r="N74" s="250" t="s">
        <v>157</v>
      </c>
      <c r="O74" s="235" t="s">
        <v>159</v>
      </c>
      <c r="P74" s="250" t="s">
        <v>157</v>
      </c>
      <c r="Q74" s="249" t="s">
        <v>159</v>
      </c>
      <c r="R74" s="250" t="s">
        <v>157</v>
      </c>
      <c r="S74" s="249" t="s">
        <v>159</v>
      </c>
      <c r="T74" s="246" t="s">
        <v>157</v>
      </c>
      <c r="U74" s="249" t="s">
        <v>159</v>
      </c>
      <c r="V74" s="255"/>
      <c r="W74" s="255"/>
      <c r="X74" s="243"/>
    </row>
    <row r="75" spans="1:24" x14ac:dyDescent="0.35">
      <c r="A75" s="332"/>
      <c r="B75" s="449">
        <v>1</v>
      </c>
      <c r="C75" s="327" t="s">
        <v>311</v>
      </c>
      <c r="D75" s="277">
        <v>9</v>
      </c>
      <c r="E75" s="278">
        <v>5.89</v>
      </c>
      <c r="F75" s="279">
        <v>10</v>
      </c>
      <c r="G75" s="280">
        <v>6.8</v>
      </c>
      <c r="H75" s="277">
        <v>58</v>
      </c>
      <c r="I75" s="278">
        <v>7.17</v>
      </c>
      <c r="J75" s="277">
        <v>16</v>
      </c>
      <c r="K75" s="278">
        <v>7.12</v>
      </c>
      <c r="L75" s="281">
        <v>11</v>
      </c>
      <c r="M75" s="278">
        <v>6.09</v>
      </c>
      <c r="N75" s="279">
        <v>16</v>
      </c>
      <c r="O75" s="291">
        <v>5.0599999999999996</v>
      </c>
      <c r="P75" s="277">
        <v>16</v>
      </c>
      <c r="Q75" s="278">
        <v>5.81</v>
      </c>
      <c r="R75" s="277">
        <v>7</v>
      </c>
      <c r="S75" s="278">
        <v>6.14</v>
      </c>
      <c r="T75" s="281">
        <v>13</v>
      </c>
      <c r="U75" s="278">
        <v>6.69</v>
      </c>
      <c r="V75" s="228"/>
      <c r="W75" s="228"/>
      <c r="X75" s="90"/>
    </row>
    <row r="76" spans="1:24" x14ac:dyDescent="0.35">
      <c r="A76" s="332"/>
      <c r="B76" s="443">
        <v>2</v>
      </c>
      <c r="C76" s="304" t="s">
        <v>368</v>
      </c>
      <c r="D76" s="260">
        <v>8</v>
      </c>
      <c r="E76" s="275">
        <v>6.12</v>
      </c>
      <c r="F76" s="282">
        <v>9</v>
      </c>
      <c r="G76" s="283">
        <v>7.22</v>
      </c>
      <c r="H76" s="260">
        <v>57</v>
      </c>
      <c r="I76" s="275">
        <v>7.19</v>
      </c>
      <c r="J76" s="260">
        <v>11</v>
      </c>
      <c r="K76" s="275">
        <v>7.55</v>
      </c>
      <c r="L76" s="284">
        <v>13</v>
      </c>
      <c r="M76" s="275">
        <v>6.31</v>
      </c>
      <c r="N76" s="260">
        <v>13</v>
      </c>
      <c r="O76" s="261">
        <v>4.8499999999999996</v>
      </c>
      <c r="P76" s="260">
        <v>16</v>
      </c>
      <c r="Q76" s="275">
        <v>5.31</v>
      </c>
      <c r="R76" s="260">
        <v>6</v>
      </c>
      <c r="S76" s="275">
        <v>6.17</v>
      </c>
      <c r="T76" s="284">
        <v>11</v>
      </c>
      <c r="U76" s="275">
        <v>6.73</v>
      </c>
      <c r="V76" s="228"/>
      <c r="W76" s="228"/>
      <c r="X76" s="90"/>
    </row>
    <row r="77" spans="1:24" x14ac:dyDescent="0.35">
      <c r="A77" s="332"/>
      <c r="B77" s="443">
        <v>3</v>
      </c>
      <c r="C77" s="304" t="s">
        <v>355</v>
      </c>
      <c r="D77" s="260">
        <v>8</v>
      </c>
      <c r="E77" s="275">
        <v>7.12</v>
      </c>
      <c r="F77" s="282">
        <v>13</v>
      </c>
      <c r="G77" s="283">
        <v>7</v>
      </c>
      <c r="H77" s="260">
        <v>57</v>
      </c>
      <c r="I77" s="275">
        <v>7.47</v>
      </c>
      <c r="J77" s="260">
        <v>15</v>
      </c>
      <c r="K77" s="275">
        <v>7.33</v>
      </c>
      <c r="L77" s="284">
        <v>13</v>
      </c>
      <c r="M77" s="275">
        <v>6.69</v>
      </c>
      <c r="N77" s="260">
        <v>22</v>
      </c>
      <c r="O77" s="261">
        <v>6.36</v>
      </c>
      <c r="P77" s="260">
        <v>18</v>
      </c>
      <c r="Q77" s="275">
        <v>5.56</v>
      </c>
      <c r="R77" s="260">
        <v>9</v>
      </c>
      <c r="S77" s="275">
        <v>5.44</v>
      </c>
      <c r="T77" s="284">
        <v>12</v>
      </c>
      <c r="U77" s="275">
        <v>6.67</v>
      </c>
      <c r="V77" s="228"/>
      <c r="W77" s="228"/>
      <c r="X77" s="90"/>
    </row>
    <row r="78" spans="1:24" x14ac:dyDescent="0.35">
      <c r="A78" s="332"/>
      <c r="B78" s="443">
        <v>4</v>
      </c>
      <c r="C78" s="304" t="s">
        <v>356</v>
      </c>
      <c r="D78" s="260">
        <v>9</v>
      </c>
      <c r="E78" s="275">
        <v>6.44</v>
      </c>
      <c r="F78" s="282">
        <v>10</v>
      </c>
      <c r="G78" s="283">
        <v>5.0999999999999996</v>
      </c>
      <c r="H78" s="260">
        <v>55</v>
      </c>
      <c r="I78" s="275">
        <v>7.36</v>
      </c>
      <c r="J78" s="260">
        <v>13</v>
      </c>
      <c r="K78" s="275">
        <v>7.46</v>
      </c>
      <c r="L78" s="284">
        <v>13</v>
      </c>
      <c r="M78" s="275">
        <v>6.08</v>
      </c>
      <c r="N78" s="260">
        <v>17</v>
      </c>
      <c r="O78" s="261">
        <v>5</v>
      </c>
      <c r="P78" s="260">
        <v>15</v>
      </c>
      <c r="Q78" s="275">
        <v>4.7300000000000004</v>
      </c>
      <c r="R78" s="260">
        <v>4</v>
      </c>
      <c r="S78" s="275">
        <v>4.25</v>
      </c>
      <c r="T78" s="284">
        <v>12</v>
      </c>
      <c r="U78" s="275">
        <v>7.25</v>
      </c>
      <c r="V78" s="228"/>
      <c r="W78" s="228"/>
      <c r="X78" s="90"/>
    </row>
    <row r="79" spans="1:24" x14ac:dyDescent="0.35">
      <c r="A79" s="332"/>
      <c r="B79" s="443">
        <v>5</v>
      </c>
      <c r="C79" s="304" t="s">
        <v>369</v>
      </c>
      <c r="D79" s="260">
        <v>6</v>
      </c>
      <c r="E79" s="275">
        <v>6.83</v>
      </c>
      <c r="F79" s="282">
        <v>11</v>
      </c>
      <c r="G79" s="283">
        <v>6.73</v>
      </c>
      <c r="H79" s="260">
        <v>60</v>
      </c>
      <c r="I79" s="275">
        <v>7.38</v>
      </c>
      <c r="J79" s="260">
        <v>11</v>
      </c>
      <c r="K79" s="275">
        <v>7.55</v>
      </c>
      <c r="L79" s="284">
        <v>12</v>
      </c>
      <c r="M79" s="275">
        <v>6.33</v>
      </c>
      <c r="N79" s="260">
        <v>14</v>
      </c>
      <c r="O79" s="261">
        <v>5.29</v>
      </c>
      <c r="P79" s="260">
        <v>18</v>
      </c>
      <c r="Q79" s="275">
        <v>5.67</v>
      </c>
      <c r="R79" s="260">
        <v>6</v>
      </c>
      <c r="S79" s="275">
        <v>6</v>
      </c>
      <c r="T79" s="284">
        <v>12</v>
      </c>
      <c r="U79" s="275">
        <v>6.92</v>
      </c>
      <c r="V79" s="228"/>
      <c r="W79" s="228"/>
      <c r="X79" s="90"/>
    </row>
    <row r="80" spans="1:24" ht="15" thickBot="1" x14ac:dyDescent="0.4">
      <c r="A80" s="332"/>
      <c r="B80" s="452">
        <v>6</v>
      </c>
      <c r="C80" s="328" t="s">
        <v>370</v>
      </c>
      <c r="D80" s="263">
        <v>6</v>
      </c>
      <c r="E80" s="276">
        <v>6.33</v>
      </c>
      <c r="F80" s="285">
        <v>11</v>
      </c>
      <c r="G80" s="286">
        <v>6.18</v>
      </c>
      <c r="H80" s="263">
        <v>50</v>
      </c>
      <c r="I80" s="276">
        <v>7.44</v>
      </c>
      <c r="J80" s="263">
        <v>14</v>
      </c>
      <c r="K80" s="276">
        <v>7.36</v>
      </c>
      <c r="L80" s="287">
        <v>9</v>
      </c>
      <c r="M80" s="276">
        <v>5.67</v>
      </c>
      <c r="N80" s="285">
        <v>14</v>
      </c>
      <c r="O80" s="276">
        <v>5</v>
      </c>
      <c r="P80" s="263">
        <v>17</v>
      </c>
      <c r="Q80" s="276">
        <v>5.18</v>
      </c>
      <c r="R80" s="263">
        <v>5</v>
      </c>
      <c r="S80" s="276">
        <v>5.2</v>
      </c>
      <c r="T80" s="287">
        <v>11</v>
      </c>
      <c r="U80" s="276">
        <v>6.82</v>
      </c>
      <c r="V80" s="228"/>
      <c r="W80" s="228"/>
      <c r="X80" s="90"/>
    </row>
    <row r="81" spans="1:24" x14ac:dyDescent="0.35">
      <c r="A81" s="242"/>
      <c r="B81" s="288"/>
      <c r="C81" s="236" t="s">
        <v>354</v>
      </c>
      <c r="D81" s="267"/>
      <c r="E81" s="268"/>
      <c r="F81" s="267"/>
      <c r="G81" s="268"/>
      <c r="H81" s="267"/>
      <c r="I81" s="268"/>
      <c r="J81" s="267"/>
      <c r="K81" s="268"/>
      <c r="L81" s="267"/>
      <c r="M81" s="268"/>
      <c r="N81" s="267"/>
      <c r="O81" s="268"/>
      <c r="P81" s="267"/>
      <c r="Q81" s="268"/>
      <c r="R81" s="267"/>
      <c r="S81" s="268"/>
      <c r="T81" s="267"/>
      <c r="U81" s="268"/>
      <c r="V81" s="228"/>
      <c r="W81" s="228"/>
      <c r="X81" s="90"/>
    </row>
    <row r="82" spans="1:24" x14ac:dyDescent="0.35">
      <c r="A82" s="242"/>
      <c r="B82" s="232"/>
      <c r="C82" s="432" t="s">
        <v>453</v>
      </c>
      <c r="V82" s="228"/>
      <c r="W82" s="228"/>
      <c r="X82" s="90"/>
    </row>
    <row r="83" spans="1:24" x14ac:dyDescent="0.35">
      <c r="A83" s="242"/>
      <c r="B83" s="232"/>
      <c r="V83" s="228"/>
      <c r="W83" s="228"/>
      <c r="X83" s="90" t="s">
        <v>359</v>
      </c>
    </row>
    <row r="84" spans="1:24" ht="15" thickBot="1" x14ac:dyDescent="0.4">
      <c r="A84" s="242"/>
      <c r="B84" s="242"/>
      <c r="C84" s="242"/>
      <c r="V84" s="228"/>
      <c r="W84" s="228"/>
      <c r="X84" s="90"/>
    </row>
    <row r="85" spans="1:24" ht="38" customHeight="1" x14ac:dyDescent="0.35">
      <c r="A85" s="231"/>
      <c r="B85" s="549" t="s">
        <v>175</v>
      </c>
      <c r="C85" s="545" t="s">
        <v>395</v>
      </c>
      <c r="D85" s="542" t="s">
        <v>357</v>
      </c>
      <c r="E85" s="543"/>
      <c r="F85" s="542" t="s">
        <v>291</v>
      </c>
      <c r="G85" s="544"/>
      <c r="H85" s="533" t="s">
        <v>292</v>
      </c>
      <c r="I85" s="534"/>
      <c r="J85" s="533" t="s">
        <v>275</v>
      </c>
      <c r="K85" s="534"/>
      <c r="L85" s="533" t="s">
        <v>293</v>
      </c>
      <c r="M85" s="534"/>
      <c r="N85" s="533" t="s">
        <v>294</v>
      </c>
      <c r="O85" s="534"/>
      <c r="P85" s="533" t="s">
        <v>358</v>
      </c>
      <c r="Q85" s="534"/>
      <c r="R85" s="533" t="s">
        <v>276</v>
      </c>
      <c r="S85" s="534"/>
      <c r="T85" s="535" t="s">
        <v>30</v>
      </c>
      <c r="U85" s="534"/>
      <c r="V85" s="228"/>
      <c r="W85" s="228"/>
      <c r="X85" s="90"/>
    </row>
    <row r="86" spans="1:24" s="244" customFormat="1" ht="10.5" customHeight="1" thickBot="1" x14ac:dyDescent="0.3">
      <c r="A86" s="254"/>
      <c r="B86" s="550"/>
      <c r="C86" s="546"/>
      <c r="D86" s="233" t="s">
        <v>157</v>
      </c>
      <c r="E86" s="235" t="s">
        <v>159</v>
      </c>
      <c r="F86" s="233" t="s">
        <v>157</v>
      </c>
      <c r="G86" s="234" t="s">
        <v>159</v>
      </c>
      <c r="H86" s="233" t="s">
        <v>157</v>
      </c>
      <c r="I86" s="235" t="s">
        <v>159</v>
      </c>
      <c r="J86" s="233" t="s">
        <v>157</v>
      </c>
      <c r="K86" s="235" t="s">
        <v>159</v>
      </c>
      <c r="L86" s="233" t="s">
        <v>157</v>
      </c>
      <c r="M86" s="235" t="s">
        <v>159</v>
      </c>
      <c r="N86" s="233" t="s">
        <v>157</v>
      </c>
      <c r="O86" s="235" t="s">
        <v>159</v>
      </c>
      <c r="P86" s="233" t="s">
        <v>157</v>
      </c>
      <c r="Q86" s="235" t="s">
        <v>159</v>
      </c>
      <c r="R86" s="233" t="s">
        <v>157</v>
      </c>
      <c r="S86" s="235" t="s">
        <v>159</v>
      </c>
      <c r="T86" s="239" t="s">
        <v>157</v>
      </c>
      <c r="U86" s="235" t="s">
        <v>159</v>
      </c>
      <c r="V86" s="255"/>
      <c r="W86" s="255"/>
      <c r="X86" s="243"/>
    </row>
    <row r="87" spans="1:24" s="253" customFormat="1" x14ac:dyDescent="0.35">
      <c r="A87" s="230"/>
      <c r="B87" s="449">
        <v>1</v>
      </c>
      <c r="C87" s="305" t="s">
        <v>283</v>
      </c>
      <c r="D87" s="257">
        <v>10</v>
      </c>
      <c r="E87" s="289">
        <v>6.2</v>
      </c>
      <c r="F87" s="257">
        <v>10</v>
      </c>
      <c r="G87" s="290">
        <v>7.5</v>
      </c>
      <c r="H87" s="257">
        <v>60</v>
      </c>
      <c r="I87" s="258">
        <v>7.97</v>
      </c>
      <c r="J87" s="277">
        <v>13</v>
      </c>
      <c r="K87" s="291">
        <v>7.08</v>
      </c>
      <c r="L87" s="277">
        <v>17</v>
      </c>
      <c r="M87" s="291">
        <v>6.06</v>
      </c>
      <c r="N87" s="277">
        <v>19</v>
      </c>
      <c r="O87" s="291">
        <v>5.68</v>
      </c>
      <c r="P87" s="277">
        <v>21</v>
      </c>
      <c r="Q87" s="291">
        <v>5.81</v>
      </c>
      <c r="R87" s="277">
        <v>11</v>
      </c>
      <c r="S87" s="291">
        <v>4.91</v>
      </c>
      <c r="T87" s="281">
        <v>12</v>
      </c>
      <c r="U87" s="291">
        <v>6.33</v>
      </c>
      <c r="V87" s="292"/>
      <c r="W87" s="292"/>
      <c r="X87" s="252"/>
    </row>
    <row r="88" spans="1:24" x14ac:dyDescent="0.35">
      <c r="A88" s="230"/>
      <c r="B88" s="443">
        <v>2</v>
      </c>
      <c r="C88" s="259" t="s">
        <v>372</v>
      </c>
      <c r="D88" s="260">
        <v>8</v>
      </c>
      <c r="E88" s="275">
        <v>6.75</v>
      </c>
      <c r="F88" s="260">
        <v>10</v>
      </c>
      <c r="G88" s="283">
        <v>7.3</v>
      </c>
      <c r="H88" s="260">
        <v>56</v>
      </c>
      <c r="I88" s="261">
        <v>7.52</v>
      </c>
      <c r="J88" s="260">
        <v>14</v>
      </c>
      <c r="K88" s="261">
        <v>6.79</v>
      </c>
      <c r="L88" s="260">
        <v>15</v>
      </c>
      <c r="M88" s="261">
        <v>6.6</v>
      </c>
      <c r="N88" s="260">
        <v>15</v>
      </c>
      <c r="O88" s="261">
        <v>5.73</v>
      </c>
      <c r="P88" s="260">
        <v>21</v>
      </c>
      <c r="Q88" s="261">
        <v>5.76</v>
      </c>
      <c r="R88" s="260">
        <v>10</v>
      </c>
      <c r="S88" s="261">
        <v>4.5999999999999996</v>
      </c>
      <c r="T88" s="284">
        <v>13</v>
      </c>
      <c r="U88" s="261">
        <v>5.77</v>
      </c>
      <c r="V88" s="228"/>
      <c r="W88" s="228"/>
      <c r="X88" s="90"/>
    </row>
    <row r="89" spans="1:24" x14ac:dyDescent="0.35">
      <c r="A89" s="230"/>
      <c r="B89" s="443">
        <v>3</v>
      </c>
      <c r="C89" s="259" t="s">
        <v>373</v>
      </c>
      <c r="D89" s="260">
        <v>8</v>
      </c>
      <c r="E89" s="275">
        <v>5.75</v>
      </c>
      <c r="F89" s="260">
        <v>10</v>
      </c>
      <c r="G89" s="283">
        <v>6.1</v>
      </c>
      <c r="H89" s="260">
        <v>50</v>
      </c>
      <c r="I89" s="261">
        <v>7.36</v>
      </c>
      <c r="J89" s="260">
        <v>11</v>
      </c>
      <c r="K89" s="261">
        <v>7.09</v>
      </c>
      <c r="L89" s="260">
        <v>15</v>
      </c>
      <c r="M89" s="261">
        <v>6.27</v>
      </c>
      <c r="N89" s="260">
        <v>14</v>
      </c>
      <c r="O89" s="261">
        <v>5.5</v>
      </c>
      <c r="P89" s="260">
        <v>16</v>
      </c>
      <c r="Q89" s="261">
        <v>4.9400000000000004</v>
      </c>
      <c r="R89" s="260">
        <v>7</v>
      </c>
      <c r="S89" s="261">
        <v>5.14</v>
      </c>
      <c r="T89" s="284">
        <v>9</v>
      </c>
      <c r="U89" s="261">
        <v>5.44</v>
      </c>
      <c r="V89" s="228"/>
      <c r="W89" s="228"/>
      <c r="X89" s="90"/>
    </row>
    <row r="90" spans="1:24" x14ac:dyDescent="0.35">
      <c r="A90" s="230"/>
      <c r="B90" s="443">
        <v>4</v>
      </c>
      <c r="C90" s="259" t="s">
        <v>284</v>
      </c>
      <c r="D90" s="260">
        <v>8</v>
      </c>
      <c r="E90" s="275">
        <v>5.5</v>
      </c>
      <c r="F90" s="260">
        <v>10</v>
      </c>
      <c r="G90" s="283">
        <v>7</v>
      </c>
      <c r="H90" s="260">
        <v>53</v>
      </c>
      <c r="I90" s="261">
        <v>7.11</v>
      </c>
      <c r="J90" s="260">
        <v>13</v>
      </c>
      <c r="K90" s="261">
        <v>7.31</v>
      </c>
      <c r="L90" s="260">
        <v>16</v>
      </c>
      <c r="M90" s="261">
        <v>6.62</v>
      </c>
      <c r="N90" s="260">
        <v>18</v>
      </c>
      <c r="O90" s="261">
        <v>5.94</v>
      </c>
      <c r="P90" s="260">
        <v>24</v>
      </c>
      <c r="Q90" s="261">
        <v>5.21</v>
      </c>
      <c r="R90" s="260">
        <v>8</v>
      </c>
      <c r="S90" s="261">
        <v>5.25</v>
      </c>
      <c r="T90" s="284">
        <v>13</v>
      </c>
      <c r="U90" s="261">
        <v>6.62</v>
      </c>
      <c r="V90" s="228"/>
      <c r="W90" s="228"/>
      <c r="X90" s="90"/>
    </row>
    <row r="91" spans="1:24" x14ac:dyDescent="0.35">
      <c r="A91" s="230"/>
      <c r="B91" s="443">
        <v>5</v>
      </c>
      <c r="C91" s="259" t="s">
        <v>374</v>
      </c>
      <c r="D91" s="260">
        <v>6</v>
      </c>
      <c r="E91" s="275">
        <v>5.33</v>
      </c>
      <c r="F91" s="260">
        <v>11</v>
      </c>
      <c r="G91" s="283">
        <v>6</v>
      </c>
      <c r="H91" s="260">
        <v>64</v>
      </c>
      <c r="I91" s="261">
        <v>7.2</v>
      </c>
      <c r="J91" s="260">
        <v>16</v>
      </c>
      <c r="K91" s="261">
        <v>7.19</v>
      </c>
      <c r="L91" s="260">
        <v>15</v>
      </c>
      <c r="M91" s="261">
        <v>6.13</v>
      </c>
      <c r="N91" s="260">
        <v>18</v>
      </c>
      <c r="O91" s="261">
        <v>5.83</v>
      </c>
      <c r="P91" s="260">
        <v>19</v>
      </c>
      <c r="Q91" s="261">
        <v>4.68</v>
      </c>
      <c r="R91" s="260">
        <v>10</v>
      </c>
      <c r="S91" s="261">
        <v>6.5</v>
      </c>
      <c r="T91" s="284">
        <v>13</v>
      </c>
      <c r="U91" s="261">
        <v>6.15</v>
      </c>
      <c r="V91" s="228"/>
      <c r="W91" s="228"/>
      <c r="X91" s="90"/>
    </row>
    <row r="92" spans="1:24" x14ac:dyDescent="0.35">
      <c r="A92" s="230"/>
      <c r="B92" s="443">
        <v>6</v>
      </c>
      <c r="C92" s="259" t="s">
        <v>312</v>
      </c>
      <c r="D92" s="260">
        <v>8</v>
      </c>
      <c r="E92" s="275">
        <v>5.88</v>
      </c>
      <c r="F92" s="260">
        <v>11</v>
      </c>
      <c r="G92" s="283">
        <v>6.91</v>
      </c>
      <c r="H92" s="260">
        <v>60</v>
      </c>
      <c r="I92" s="261">
        <v>7.63</v>
      </c>
      <c r="J92" s="260">
        <v>11</v>
      </c>
      <c r="K92" s="261">
        <v>7.09</v>
      </c>
      <c r="L92" s="260">
        <v>18</v>
      </c>
      <c r="M92" s="261">
        <v>6.72</v>
      </c>
      <c r="N92" s="260">
        <v>16</v>
      </c>
      <c r="O92" s="261">
        <v>5.81</v>
      </c>
      <c r="P92" s="260">
        <v>21</v>
      </c>
      <c r="Q92" s="261">
        <v>5.52</v>
      </c>
      <c r="R92" s="260">
        <v>9</v>
      </c>
      <c r="S92" s="261">
        <v>6.11</v>
      </c>
      <c r="T92" s="284">
        <v>12</v>
      </c>
      <c r="U92" s="261">
        <v>7</v>
      </c>
      <c r="V92" s="228"/>
      <c r="W92" s="228"/>
      <c r="X92" s="90"/>
    </row>
    <row r="93" spans="1:24" x14ac:dyDescent="0.35">
      <c r="A93" s="230"/>
      <c r="B93" s="443">
        <v>7</v>
      </c>
      <c r="C93" s="259" t="s">
        <v>375</v>
      </c>
      <c r="D93" s="260">
        <v>6</v>
      </c>
      <c r="E93" s="275">
        <v>6.67</v>
      </c>
      <c r="F93" s="260">
        <v>10</v>
      </c>
      <c r="G93" s="283">
        <v>6.3</v>
      </c>
      <c r="H93" s="260">
        <v>51</v>
      </c>
      <c r="I93" s="261">
        <v>7.02</v>
      </c>
      <c r="J93" s="260">
        <v>12</v>
      </c>
      <c r="K93" s="261">
        <v>7.42</v>
      </c>
      <c r="L93" s="260">
        <v>11</v>
      </c>
      <c r="M93" s="261">
        <v>6.09</v>
      </c>
      <c r="N93" s="260">
        <v>16</v>
      </c>
      <c r="O93" s="261">
        <v>5.88</v>
      </c>
      <c r="P93" s="260">
        <v>13</v>
      </c>
      <c r="Q93" s="261">
        <v>5.62</v>
      </c>
      <c r="R93" s="260">
        <v>8</v>
      </c>
      <c r="S93" s="261">
        <v>3.75</v>
      </c>
      <c r="T93" s="284">
        <v>11</v>
      </c>
      <c r="U93" s="261">
        <v>6.18</v>
      </c>
      <c r="V93" s="228"/>
      <c r="W93" s="228"/>
      <c r="X93" s="90"/>
    </row>
    <row r="94" spans="1:24" x14ac:dyDescent="0.35">
      <c r="A94" s="230"/>
      <c r="B94" s="443">
        <v>8</v>
      </c>
      <c r="C94" s="259" t="s">
        <v>376</v>
      </c>
      <c r="D94" s="260">
        <v>5</v>
      </c>
      <c r="E94" s="275">
        <v>3.6</v>
      </c>
      <c r="F94" s="260">
        <v>10</v>
      </c>
      <c r="G94" s="283">
        <v>5</v>
      </c>
      <c r="H94" s="260">
        <v>40</v>
      </c>
      <c r="I94" s="261">
        <v>6.25</v>
      </c>
      <c r="J94" s="260">
        <v>10</v>
      </c>
      <c r="K94" s="261">
        <v>6.6</v>
      </c>
      <c r="L94" s="260">
        <v>7</v>
      </c>
      <c r="M94" s="261">
        <v>6.29</v>
      </c>
      <c r="N94" s="260">
        <v>12</v>
      </c>
      <c r="O94" s="261">
        <v>4.17</v>
      </c>
      <c r="P94" s="260">
        <v>9</v>
      </c>
      <c r="Q94" s="261">
        <v>5.44</v>
      </c>
      <c r="R94" s="260">
        <v>7</v>
      </c>
      <c r="S94" s="261">
        <v>3.71</v>
      </c>
      <c r="T94" s="284">
        <v>10</v>
      </c>
      <c r="U94" s="261">
        <v>4.9000000000000004</v>
      </c>
      <c r="V94" s="228"/>
      <c r="W94" s="228"/>
      <c r="X94" s="90"/>
    </row>
    <row r="95" spans="1:24" ht="15" thickBot="1" x14ac:dyDescent="0.4">
      <c r="A95" s="230"/>
      <c r="B95" s="452">
        <v>9</v>
      </c>
      <c r="C95" s="306" t="s">
        <v>377</v>
      </c>
      <c r="D95" s="263">
        <v>7</v>
      </c>
      <c r="E95" s="276">
        <v>5.71</v>
      </c>
      <c r="F95" s="263">
        <v>12</v>
      </c>
      <c r="G95" s="286">
        <v>6.92</v>
      </c>
      <c r="H95" s="263">
        <v>56</v>
      </c>
      <c r="I95" s="264">
        <v>7.54</v>
      </c>
      <c r="J95" s="263">
        <v>10</v>
      </c>
      <c r="K95" s="264">
        <v>7.4</v>
      </c>
      <c r="L95" s="263">
        <v>14</v>
      </c>
      <c r="M95" s="264">
        <v>6.29</v>
      </c>
      <c r="N95" s="263">
        <v>13</v>
      </c>
      <c r="O95" s="264">
        <v>5.31</v>
      </c>
      <c r="P95" s="263">
        <v>23</v>
      </c>
      <c r="Q95" s="264">
        <v>5.43</v>
      </c>
      <c r="R95" s="263">
        <v>11</v>
      </c>
      <c r="S95" s="264">
        <v>5.45</v>
      </c>
      <c r="T95" s="287">
        <v>12</v>
      </c>
      <c r="U95" s="264">
        <v>6.75</v>
      </c>
      <c r="V95" s="228"/>
      <c r="W95" s="228"/>
      <c r="X95" s="90"/>
    </row>
    <row r="96" spans="1:24" x14ac:dyDescent="0.35">
      <c r="A96" s="242"/>
      <c r="B96" s="232"/>
      <c r="C96" s="232" t="s">
        <v>371</v>
      </c>
      <c r="V96" s="228"/>
      <c r="W96" s="228"/>
      <c r="X96" s="90"/>
    </row>
    <row r="97" spans="1:24" x14ac:dyDescent="0.35">
      <c r="A97" s="242"/>
      <c r="B97" s="232"/>
      <c r="C97" s="432" t="s">
        <v>453</v>
      </c>
      <c r="V97" s="228"/>
      <c r="W97" s="228"/>
      <c r="X97" s="90"/>
    </row>
    <row r="98" spans="1:24" x14ac:dyDescent="0.35">
      <c r="A98" s="242"/>
      <c r="B98" s="232"/>
      <c r="V98" s="228"/>
      <c r="W98" s="228"/>
      <c r="X98" s="90"/>
    </row>
    <row r="99" spans="1:24" ht="15" thickBot="1" x14ac:dyDescent="0.4">
      <c r="A99" s="242"/>
      <c r="B99" s="242"/>
      <c r="C99" s="242"/>
      <c r="V99" s="228"/>
      <c r="W99" s="228"/>
      <c r="X99" s="90"/>
    </row>
    <row r="100" spans="1:24" ht="38" customHeight="1" x14ac:dyDescent="0.35">
      <c r="A100" s="231"/>
      <c r="B100" s="549" t="s">
        <v>177</v>
      </c>
      <c r="C100" s="545" t="s">
        <v>378</v>
      </c>
      <c r="D100" s="533" t="s">
        <v>357</v>
      </c>
      <c r="E100" s="541"/>
      <c r="F100" s="541" t="s">
        <v>291</v>
      </c>
      <c r="G100" s="541"/>
      <c r="H100" s="541" t="s">
        <v>292</v>
      </c>
      <c r="I100" s="541"/>
      <c r="J100" s="541" t="s">
        <v>275</v>
      </c>
      <c r="K100" s="541"/>
      <c r="L100" s="541" t="s">
        <v>293</v>
      </c>
      <c r="M100" s="541"/>
      <c r="N100" s="541" t="s">
        <v>294</v>
      </c>
      <c r="O100" s="541"/>
      <c r="P100" s="541" t="s">
        <v>358</v>
      </c>
      <c r="Q100" s="541"/>
      <c r="R100" s="541" t="s">
        <v>276</v>
      </c>
      <c r="S100" s="541"/>
      <c r="T100" s="541" t="s">
        <v>30</v>
      </c>
      <c r="U100" s="534"/>
      <c r="V100" s="228"/>
      <c r="W100" s="228"/>
      <c r="X100" s="90"/>
    </row>
    <row r="101" spans="1:24" s="244" customFormat="1" ht="10.5" customHeight="1" thickBot="1" x14ac:dyDescent="0.3">
      <c r="A101" s="254"/>
      <c r="B101" s="550"/>
      <c r="C101" s="546"/>
      <c r="D101" s="298" t="s">
        <v>157</v>
      </c>
      <c r="E101" s="299" t="s">
        <v>159</v>
      </c>
      <c r="F101" s="298" t="s">
        <v>157</v>
      </c>
      <c r="G101" s="299" t="s">
        <v>159</v>
      </c>
      <c r="H101" s="298" t="s">
        <v>157</v>
      </c>
      <c r="I101" s="299" t="s">
        <v>159</v>
      </c>
      <c r="J101" s="298" t="s">
        <v>157</v>
      </c>
      <c r="K101" s="299" t="s">
        <v>159</v>
      </c>
      <c r="L101" s="298" t="s">
        <v>157</v>
      </c>
      <c r="M101" s="299" t="s">
        <v>159</v>
      </c>
      <c r="N101" s="298" t="s">
        <v>157</v>
      </c>
      <c r="O101" s="299" t="s">
        <v>159</v>
      </c>
      <c r="P101" s="298" t="s">
        <v>157</v>
      </c>
      <c r="Q101" s="299" t="s">
        <v>159</v>
      </c>
      <c r="R101" s="298" t="s">
        <v>157</v>
      </c>
      <c r="S101" s="299" t="s">
        <v>159</v>
      </c>
      <c r="T101" s="300" t="s">
        <v>157</v>
      </c>
      <c r="U101" s="299" t="s">
        <v>159</v>
      </c>
      <c r="V101" s="255"/>
      <c r="W101" s="255"/>
      <c r="X101" s="243"/>
    </row>
    <row r="102" spans="1:24" x14ac:dyDescent="0.35">
      <c r="A102" s="230"/>
      <c r="B102" s="484">
        <v>1</v>
      </c>
      <c r="C102" s="301" t="s">
        <v>379</v>
      </c>
      <c r="D102" s="257">
        <v>8</v>
      </c>
      <c r="E102" s="289">
        <v>5.5</v>
      </c>
      <c r="F102" s="257">
        <v>9</v>
      </c>
      <c r="G102" s="289">
        <v>6.67</v>
      </c>
      <c r="H102" s="257">
        <v>55</v>
      </c>
      <c r="I102" s="289">
        <v>7.56</v>
      </c>
      <c r="J102" s="257">
        <v>14</v>
      </c>
      <c r="K102" s="289">
        <v>7.57</v>
      </c>
      <c r="L102" s="257">
        <v>12</v>
      </c>
      <c r="M102" s="289">
        <v>6.17</v>
      </c>
      <c r="N102" s="257">
        <v>17</v>
      </c>
      <c r="O102" s="289">
        <v>5</v>
      </c>
      <c r="P102" s="257">
        <v>19</v>
      </c>
      <c r="Q102" s="289">
        <v>5.74</v>
      </c>
      <c r="R102" s="257">
        <v>10</v>
      </c>
      <c r="S102" s="289">
        <v>5.8</v>
      </c>
      <c r="T102" s="293">
        <v>11</v>
      </c>
      <c r="U102" s="289">
        <v>6.73</v>
      </c>
      <c r="V102" s="228"/>
      <c r="W102" s="228"/>
      <c r="X102" s="90"/>
    </row>
    <row r="103" spans="1:24" x14ac:dyDescent="0.35">
      <c r="A103" s="230"/>
      <c r="B103" s="443">
        <v>2</v>
      </c>
      <c r="C103" s="302" t="s">
        <v>380</v>
      </c>
      <c r="D103" s="260">
        <v>8</v>
      </c>
      <c r="E103" s="275">
        <v>5.25</v>
      </c>
      <c r="F103" s="260">
        <v>11</v>
      </c>
      <c r="G103" s="275">
        <v>6.27</v>
      </c>
      <c r="H103" s="260">
        <v>58</v>
      </c>
      <c r="I103" s="275">
        <v>7.31</v>
      </c>
      <c r="J103" s="260">
        <v>15</v>
      </c>
      <c r="K103" s="275">
        <v>7.73</v>
      </c>
      <c r="L103" s="260">
        <v>15</v>
      </c>
      <c r="M103" s="275">
        <v>5.93</v>
      </c>
      <c r="N103" s="260">
        <v>16</v>
      </c>
      <c r="O103" s="275">
        <v>4.8099999999999996</v>
      </c>
      <c r="P103" s="260">
        <v>19</v>
      </c>
      <c r="Q103" s="275">
        <v>5.68</v>
      </c>
      <c r="R103" s="260">
        <v>10</v>
      </c>
      <c r="S103" s="275">
        <v>5.5</v>
      </c>
      <c r="T103" s="284">
        <v>10</v>
      </c>
      <c r="U103" s="275">
        <v>6</v>
      </c>
      <c r="V103" s="228"/>
      <c r="W103" s="228"/>
      <c r="X103" s="90"/>
    </row>
    <row r="104" spans="1:24" x14ac:dyDescent="0.35">
      <c r="A104" s="230"/>
      <c r="B104" s="443">
        <v>3</v>
      </c>
      <c r="C104" s="302" t="s">
        <v>381</v>
      </c>
      <c r="D104" s="260">
        <v>7</v>
      </c>
      <c r="E104" s="275">
        <v>4.8600000000000003</v>
      </c>
      <c r="F104" s="260">
        <v>12</v>
      </c>
      <c r="G104" s="275">
        <v>6.33</v>
      </c>
      <c r="H104" s="260">
        <v>54</v>
      </c>
      <c r="I104" s="275">
        <v>7.72</v>
      </c>
      <c r="J104" s="260">
        <v>15</v>
      </c>
      <c r="K104" s="275">
        <v>7.47</v>
      </c>
      <c r="L104" s="260">
        <v>13</v>
      </c>
      <c r="M104" s="275">
        <v>6.92</v>
      </c>
      <c r="N104" s="260">
        <v>17</v>
      </c>
      <c r="O104" s="275">
        <v>5.18</v>
      </c>
      <c r="P104" s="260">
        <v>17</v>
      </c>
      <c r="Q104" s="275">
        <v>5.41</v>
      </c>
      <c r="R104" s="260">
        <v>8</v>
      </c>
      <c r="S104" s="275">
        <v>6.12</v>
      </c>
      <c r="T104" s="284">
        <v>12</v>
      </c>
      <c r="U104" s="275">
        <v>6.25</v>
      </c>
      <c r="V104" s="228"/>
      <c r="W104" s="228"/>
      <c r="X104" s="90"/>
    </row>
    <row r="105" spans="1:24" ht="15" thickBot="1" x14ac:dyDescent="0.4">
      <c r="A105" s="230"/>
      <c r="B105" s="444">
        <v>4</v>
      </c>
      <c r="C105" s="307" t="s">
        <v>290</v>
      </c>
      <c r="D105" s="263">
        <v>7</v>
      </c>
      <c r="E105" s="276">
        <v>5.29</v>
      </c>
      <c r="F105" s="263">
        <v>9</v>
      </c>
      <c r="G105" s="276">
        <v>5.44</v>
      </c>
      <c r="H105" s="263">
        <v>53</v>
      </c>
      <c r="I105" s="276">
        <v>7.09</v>
      </c>
      <c r="J105" s="263">
        <v>12</v>
      </c>
      <c r="K105" s="276">
        <v>7.17</v>
      </c>
      <c r="L105" s="263">
        <v>15</v>
      </c>
      <c r="M105" s="276">
        <v>6.4</v>
      </c>
      <c r="N105" s="263">
        <v>13</v>
      </c>
      <c r="O105" s="276">
        <v>4.54</v>
      </c>
      <c r="P105" s="263">
        <v>11</v>
      </c>
      <c r="Q105" s="276">
        <v>5.36</v>
      </c>
      <c r="R105" s="263">
        <v>8</v>
      </c>
      <c r="S105" s="276">
        <v>5.38</v>
      </c>
      <c r="T105" s="287">
        <v>9</v>
      </c>
      <c r="U105" s="276">
        <v>6.44</v>
      </c>
      <c r="V105" s="228"/>
      <c r="W105" s="228"/>
      <c r="X105" s="90"/>
    </row>
    <row r="106" spans="1:24" x14ac:dyDescent="0.35">
      <c r="A106" s="242"/>
      <c r="B106" s="266"/>
      <c r="C106" s="232" t="s">
        <v>371</v>
      </c>
      <c r="D106" s="267"/>
      <c r="E106" s="268"/>
      <c r="F106" s="267"/>
      <c r="G106" s="268"/>
      <c r="H106" s="267"/>
      <c r="I106" s="268"/>
      <c r="J106" s="267"/>
      <c r="K106" s="268"/>
      <c r="L106" s="267"/>
      <c r="M106" s="268"/>
      <c r="N106" s="267"/>
      <c r="O106" s="268"/>
      <c r="P106" s="267"/>
      <c r="Q106" s="268"/>
      <c r="R106" s="267"/>
      <c r="S106" s="268"/>
      <c r="T106" s="267"/>
      <c r="U106" s="268"/>
      <c r="V106" s="228"/>
      <c r="W106" s="228"/>
      <c r="X106" s="90"/>
    </row>
    <row r="107" spans="1:24" x14ac:dyDescent="0.35">
      <c r="A107" s="242"/>
      <c r="B107" s="232"/>
      <c r="C107" s="432" t="s">
        <v>453</v>
      </c>
      <c r="V107" s="228"/>
      <c r="W107" s="228"/>
      <c r="X107" s="90"/>
    </row>
    <row r="108" spans="1:24" x14ac:dyDescent="0.35">
      <c r="A108" s="242"/>
      <c r="B108" s="232"/>
      <c r="V108" s="228"/>
      <c r="W108" s="228"/>
      <c r="X108" s="90"/>
    </row>
    <row r="109" spans="1:24" x14ac:dyDescent="0.35">
      <c r="A109" s="242"/>
      <c r="B109" s="232"/>
      <c r="V109" s="228"/>
      <c r="W109" s="228"/>
      <c r="X109" s="90"/>
    </row>
    <row r="110" spans="1:24" ht="15.5" x14ac:dyDescent="0.35">
      <c r="A110" s="242"/>
      <c r="B110" s="229" t="s">
        <v>300</v>
      </c>
      <c r="C110" s="230"/>
      <c r="D110" s="230"/>
      <c r="E110" s="230"/>
      <c r="F110" s="230"/>
      <c r="G110" s="230"/>
      <c r="H110" s="230"/>
      <c r="I110" s="230"/>
      <c r="J110" s="230"/>
      <c r="K110" s="230"/>
      <c r="L110" s="230"/>
      <c r="M110" s="230"/>
      <c r="N110" s="230"/>
      <c r="O110" s="230"/>
      <c r="P110" s="230"/>
      <c r="Q110" s="230"/>
      <c r="R110" s="230"/>
      <c r="S110" s="230"/>
      <c r="T110" s="230"/>
      <c r="U110" s="230"/>
    </row>
    <row r="111" spans="1:24" ht="15.5" x14ac:dyDescent="0.35">
      <c r="A111" s="242"/>
      <c r="B111" s="229"/>
      <c r="C111" s="230"/>
      <c r="D111" s="230"/>
      <c r="E111" s="230"/>
      <c r="F111" s="230"/>
      <c r="G111" s="230"/>
      <c r="H111" s="230"/>
      <c r="I111" s="230"/>
      <c r="J111" s="230"/>
      <c r="K111" s="230"/>
      <c r="L111" s="230"/>
      <c r="M111" s="230"/>
      <c r="N111" s="230"/>
      <c r="O111" s="230"/>
      <c r="P111" s="230"/>
      <c r="Q111" s="230"/>
      <c r="R111" s="230"/>
      <c r="S111" s="230"/>
      <c r="T111" s="230"/>
      <c r="U111" s="230"/>
    </row>
    <row r="112" spans="1:24" ht="15" thickBot="1" x14ac:dyDescent="0.4">
      <c r="A112" s="242"/>
      <c r="B112" s="242" t="s">
        <v>466</v>
      </c>
      <c r="C112" s="230"/>
      <c r="D112" s="230"/>
      <c r="E112" s="230"/>
      <c r="F112" s="230"/>
      <c r="G112" s="230"/>
      <c r="H112" s="230"/>
      <c r="I112" s="230"/>
      <c r="J112" s="230"/>
      <c r="K112" s="230"/>
      <c r="L112" s="230"/>
      <c r="M112" s="230"/>
      <c r="N112" s="230"/>
      <c r="O112" s="230"/>
      <c r="P112" s="230"/>
      <c r="Q112" s="230"/>
      <c r="R112" s="230"/>
      <c r="S112" s="230"/>
      <c r="T112" s="230"/>
      <c r="U112" s="230"/>
    </row>
    <row r="113" spans="1:24" ht="35.5" customHeight="1" x14ac:dyDescent="0.35">
      <c r="A113" s="242"/>
      <c r="B113" s="536"/>
      <c r="C113" s="565"/>
      <c r="D113" s="533" t="s">
        <v>357</v>
      </c>
      <c r="E113" s="534"/>
      <c r="F113" s="535" t="s">
        <v>291</v>
      </c>
      <c r="G113" s="534"/>
      <c r="H113" s="533" t="s">
        <v>292</v>
      </c>
      <c r="I113" s="534"/>
      <c r="J113" s="535" t="s">
        <v>275</v>
      </c>
      <c r="K113" s="534"/>
      <c r="L113" s="533" t="s">
        <v>293</v>
      </c>
      <c r="M113" s="534"/>
      <c r="N113" s="533" t="s">
        <v>294</v>
      </c>
      <c r="O113" s="534"/>
      <c r="P113" s="533" t="s">
        <v>358</v>
      </c>
      <c r="Q113" s="534"/>
      <c r="R113" s="533" t="s">
        <v>276</v>
      </c>
      <c r="S113" s="534"/>
      <c r="T113" s="535" t="s">
        <v>30</v>
      </c>
      <c r="U113" s="534"/>
    </row>
    <row r="114" spans="1:24" ht="10.5" customHeight="1" thickBot="1" x14ac:dyDescent="0.4">
      <c r="A114" s="242"/>
      <c r="B114" s="537"/>
      <c r="C114" s="566"/>
      <c r="D114" s="298" t="s">
        <v>157</v>
      </c>
      <c r="E114" s="299" t="s">
        <v>159</v>
      </c>
      <c r="F114" s="298" t="s">
        <v>157</v>
      </c>
      <c r="G114" s="299" t="s">
        <v>159</v>
      </c>
      <c r="H114" s="298" t="s">
        <v>157</v>
      </c>
      <c r="I114" s="299" t="s">
        <v>159</v>
      </c>
      <c r="J114" s="298" t="s">
        <v>157</v>
      </c>
      <c r="K114" s="299" t="s">
        <v>159</v>
      </c>
      <c r="L114" s="300" t="s">
        <v>157</v>
      </c>
      <c r="M114" s="299" t="s">
        <v>159</v>
      </c>
      <c r="N114" s="298" t="s">
        <v>157</v>
      </c>
      <c r="O114" s="299" t="s">
        <v>159</v>
      </c>
      <c r="P114" s="298" t="s">
        <v>157</v>
      </c>
      <c r="Q114" s="299" t="s">
        <v>159</v>
      </c>
      <c r="R114" s="298" t="s">
        <v>157</v>
      </c>
      <c r="S114" s="299" t="s">
        <v>159</v>
      </c>
      <c r="T114" s="300" t="s">
        <v>157</v>
      </c>
      <c r="U114" s="299" t="s">
        <v>159</v>
      </c>
    </row>
    <row r="115" spans="1:24" x14ac:dyDescent="0.35">
      <c r="A115"/>
      <c r="B115" s="484" t="s">
        <v>18</v>
      </c>
      <c r="C115" s="301" t="s">
        <v>444</v>
      </c>
      <c r="D115" s="257">
        <v>13</v>
      </c>
      <c r="E115" s="289">
        <v>7.38</v>
      </c>
      <c r="F115" s="257">
        <v>12</v>
      </c>
      <c r="G115" s="289">
        <v>6.42</v>
      </c>
      <c r="H115" s="257">
        <v>90</v>
      </c>
      <c r="I115" s="289">
        <v>7.93</v>
      </c>
      <c r="J115" s="257">
        <v>25</v>
      </c>
      <c r="K115" s="289">
        <v>8.24</v>
      </c>
      <c r="L115" s="257">
        <v>19</v>
      </c>
      <c r="M115" s="289">
        <v>6.63</v>
      </c>
      <c r="N115" s="257">
        <v>28</v>
      </c>
      <c r="O115" s="289">
        <v>6.29</v>
      </c>
      <c r="P115" s="257">
        <v>22</v>
      </c>
      <c r="Q115" s="289">
        <v>5.77</v>
      </c>
      <c r="R115" s="257">
        <v>10</v>
      </c>
      <c r="S115" s="289">
        <v>5.6</v>
      </c>
      <c r="T115" s="293">
        <v>14</v>
      </c>
      <c r="U115" s="289">
        <v>6.64</v>
      </c>
    </row>
    <row r="116" spans="1:24" x14ac:dyDescent="0.35">
      <c r="A116"/>
      <c r="B116" s="443" t="s">
        <v>19</v>
      </c>
      <c r="C116" s="302" t="s">
        <v>467</v>
      </c>
      <c r="D116" s="260">
        <v>12</v>
      </c>
      <c r="E116" s="275">
        <v>7.17</v>
      </c>
      <c r="F116" s="260">
        <v>10</v>
      </c>
      <c r="G116" s="275">
        <v>7.4</v>
      </c>
      <c r="H116" s="260">
        <v>91</v>
      </c>
      <c r="I116" s="275">
        <v>7.9</v>
      </c>
      <c r="J116" s="260">
        <v>26</v>
      </c>
      <c r="K116" s="275">
        <v>8.15</v>
      </c>
      <c r="L116" s="260">
        <v>19</v>
      </c>
      <c r="M116" s="275">
        <v>6.63</v>
      </c>
      <c r="N116" s="260">
        <v>27</v>
      </c>
      <c r="O116" s="275">
        <v>6.56</v>
      </c>
      <c r="P116" s="260">
        <v>20</v>
      </c>
      <c r="Q116" s="275">
        <v>6</v>
      </c>
      <c r="R116" s="260">
        <v>10</v>
      </c>
      <c r="S116" s="275">
        <v>5.7</v>
      </c>
      <c r="T116" s="284">
        <v>13</v>
      </c>
      <c r="U116" s="275">
        <v>6.85</v>
      </c>
    </row>
    <row r="117" spans="1:24" x14ac:dyDescent="0.35">
      <c r="A117"/>
      <c r="B117" s="443" t="s">
        <v>20</v>
      </c>
      <c r="C117" s="302" t="s">
        <v>414</v>
      </c>
      <c r="D117" s="260">
        <v>11</v>
      </c>
      <c r="E117" s="275">
        <v>6.64</v>
      </c>
      <c r="F117" s="260">
        <v>11</v>
      </c>
      <c r="G117" s="275">
        <v>7.09</v>
      </c>
      <c r="H117" s="260">
        <v>90</v>
      </c>
      <c r="I117" s="275">
        <v>7.67</v>
      </c>
      <c r="J117" s="260">
        <v>23</v>
      </c>
      <c r="K117" s="275">
        <v>8.0399999999999991</v>
      </c>
      <c r="L117" s="260">
        <v>16</v>
      </c>
      <c r="M117" s="275">
        <v>6</v>
      </c>
      <c r="N117" s="260">
        <v>26</v>
      </c>
      <c r="O117" s="275">
        <v>6.27</v>
      </c>
      <c r="P117" s="260">
        <v>23</v>
      </c>
      <c r="Q117" s="275">
        <v>5.43</v>
      </c>
      <c r="R117" s="260">
        <v>9</v>
      </c>
      <c r="S117" s="275">
        <v>4.67</v>
      </c>
      <c r="T117" s="284">
        <v>13</v>
      </c>
      <c r="U117" s="275">
        <v>6.77</v>
      </c>
    </row>
    <row r="118" spans="1:24" ht="15" thickBot="1" x14ac:dyDescent="0.4">
      <c r="A118"/>
      <c r="B118" s="444" t="s">
        <v>21</v>
      </c>
      <c r="C118" s="307" t="s">
        <v>446</v>
      </c>
      <c r="D118" s="263">
        <v>12</v>
      </c>
      <c r="E118" s="276">
        <v>8.08</v>
      </c>
      <c r="F118" s="263">
        <v>12</v>
      </c>
      <c r="G118" s="276">
        <v>7.67</v>
      </c>
      <c r="H118" s="263">
        <v>92</v>
      </c>
      <c r="I118" s="276">
        <v>8.61</v>
      </c>
      <c r="J118" s="263">
        <v>26</v>
      </c>
      <c r="K118" s="276">
        <v>8.58</v>
      </c>
      <c r="L118" s="263">
        <v>21</v>
      </c>
      <c r="M118" s="276">
        <v>7.86</v>
      </c>
      <c r="N118" s="263">
        <v>28</v>
      </c>
      <c r="O118" s="276">
        <v>7.25</v>
      </c>
      <c r="P118" s="263">
        <v>27</v>
      </c>
      <c r="Q118" s="276">
        <v>7.67</v>
      </c>
      <c r="R118" s="263">
        <v>12</v>
      </c>
      <c r="S118" s="276">
        <v>7.5</v>
      </c>
      <c r="T118" s="287">
        <v>16</v>
      </c>
      <c r="U118" s="276">
        <v>7.69</v>
      </c>
    </row>
    <row r="119" spans="1:24" ht="15.5" x14ac:dyDescent="0.35">
      <c r="A119" s="242"/>
      <c r="B119" s="229"/>
      <c r="C119" s="388" t="s">
        <v>412</v>
      </c>
      <c r="D119" s="230"/>
      <c r="E119" s="230"/>
      <c r="F119" s="230"/>
      <c r="G119" s="230"/>
      <c r="H119" s="230"/>
      <c r="I119" s="230"/>
      <c r="J119" s="230"/>
      <c r="K119" s="230"/>
      <c r="L119" s="230"/>
      <c r="M119" s="230"/>
      <c r="N119" s="230"/>
      <c r="O119" s="230"/>
      <c r="P119" s="230"/>
      <c r="Q119" s="230"/>
      <c r="R119" s="230"/>
      <c r="S119" s="230"/>
      <c r="T119" s="230"/>
      <c r="U119" s="230"/>
    </row>
    <row r="120" spans="1:24" x14ac:dyDescent="0.35">
      <c r="C120" s="432" t="s">
        <v>453</v>
      </c>
    </row>
    <row r="121" spans="1:24" x14ac:dyDescent="0.35">
      <c r="A121" s="242"/>
      <c r="B121" s="232"/>
      <c r="V121" s="228"/>
      <c r="W121" s="228"/>
      <c r="X121" s="90"/>
    </row>
    <row r="122" spans="1:24" x14ac:dyDescent="0.35">
      <c r="A122" s="242"/>
      <c r="B122" s="232"/>
      <c r="V122" s="228"/>
      <c r="W122" s="228"/>
      <c r="X122" s="90"/>
    </row>
    <row r="123" spans="1:24" s="23" customFormat="1" ht="13.5" thickBot="1" x14ac:dyDescent="0.35">
      <c r="A123" s="322"/>
      <c r="B123" s="322" t="s">
        <v>399</v>
      </c>
      <c r="C123" s="322"/>
      <c r="D123" s="240"/>
      <c r="E123" s="240"/>
      <c r="F123" s="240"/>
      <c r="G123" s="240"/>
      <c r="H123" s="240"/>
      <c r="I123" s="240"/>
      <c r="J123" s="240"/>
      <c r="K123" s="240"/>
      <c r="L123" s="240"/>
      <c r="M123" s="240"/>
      <c r="N123" s="240"/>
      <c r="O123" s="240"/>
      <c r="P123" s="240"/>
      <c r="Q123" s="240"/>
      <c r="R123" s="240"/>
      <c r="S123" s="240"/>
      <c r="T123" s="240"/>
      <c r="U123" s="240"/>
      <c r="V123" s="240"/>
      <c r="W123" s="240"/>
      <c r="X123" s="323"/>
    </row>
    <row r="124" spans="1:24" ht="35.5" customHeight="1" x14ac:dyDescent="0.35">
      <c r="A124" s="242"/>
      <c r="B124" s="536"/>
      <c r="C124" s="547"/>
      <c r="D124" s="542" t="s">
        <v>357</v>
      </c>
      <c r="E124" s="543"/>
      <c r="F124" s="544" t="s">
        <v>291</v>
      </c>
      <c r="G124" s="543"/>
      <c r="H124" s="542" t="s">
        <v>292</v>
      </c>
      <c r="I124" s="543"/>
      <c r="J124" s="535" t="s">
        <v>275</v>
      </c>
      <c r="K124" s="534"/>
      <c r="L124" s="544" t="s">
        <v>293</v>
      </c>
      <c r="M124" s="544"/>
      <c r="N124" s="542" t="s">
        <v>294</v>
      </c>
      <c r="O124" s="543"/>
      <c r="P124" s="544" t="s">
        <v>358</v>
      </c>
      <c r="Q124" s="544"/>
      <c r="R124" s="542" t="s">
        <v>276</v>
      </c>
      <c r="S124" s="543"/>
      <c r="T124" s="544" t="s">
        <v>30</v>
      </c>
      <c r="U124" s="543"/>
      <c r="V124" s="228"/>
      <c r="W124" s="228"/>
      <c r="X124" s="90"/>
    </row>
    <row r="125" spans="1:24" s="244" customFormat="1" ht="10.5" customHeight="1" thickBot="1" x14ac:dyDescent="0.3">
      <c r="A125" s="254"/>
      <c r="B125" s="537"/>
      <c r="C125" s="562"/>
      <c r="D125" s="233" t="s">
        <v>157</v>
      </c>
      <c r="E125" s="234" t="s">
        <v>159</v>
      </c>
      <c r="F125" s="233" t="s">
        <v>157</v>
      </c>
      <c r="G125" s="235" t="s">
        <v>159</v>
      </c>
      <c r="H125" s="239" t="s">
        <v>157</v>
      </c>
      <c r="I125" s="234" t="s">
        <v>159</v>
      </c>
      <c r="J125" s="298" t="s">
        <v>157</v>
      </c>
      <c r="K125" s="299" t="s">
        <v>159</v>
      </c>
      <c r="L125" s="233" t="s">
        <v>157</v>
      </c>
      <c r="M125" s="235" t="s">
        <v>159</v>
      </c>
      <c r="N125" s="239" t="s">
        <v>157</v>
      </c>
      <c r="O125" s="234" t="s">
        <v>159</v>
      </c>
      <c r="P125" s="233" t="s">
        <v>157</v>
      </c>
      <c r="Q125" s="235" t="s">
        <v>159</v>
      </c>
      <c r="R125" s="239" t="s">
        <v>157</v>
      </c>
      <c r="S125" s="234" t="s">
        <v>159</v>
      </c>
      <c r="T125" s="233" t="s">
        <v>157</v>
      </c>
      <c r="U125" s="235" t="s">
        <v>159</v>
      </c>
      <c r="V125" s="255"/>
      <c r="W125" s="255"/>
      <c r="X125" s="243"/>
    </row>
    <row r="126" spans="1:24" x14ac:dyDescent="0.35">
      <c r="A126" s="230"/>
      <c r="B126" s="309">
        <v>1</v>
      </c>
      <c r="C126" s="301" t="s">
        <v>382</v>
      </c>
      <c r="D126" s="257">
        <v>12</v>
      </c>
      <c r="E126" s="290">
        <v>7.33</v>
      </c>
      <c r="F126" s="257">
        <v>13</v>
      </c>
      <c r="G126" s="258">
        <v>7.77</v>
      </c>
      <c r="H126" s="293">
        <v>88</v>
      </c>
      <c r="I126" s="290">
        <v>7.97</v>
      </c>
      <c r="J126" s="257">
        <v>25</v>
      </c>
      <c r="K126" s="258">
        <v>7.68</v>
      </c>
      <c r="L126" s="257">
        <v>19</v>
      </c>
      <c r="M126" s="258">
        <v>7.74</v>
      </c>
      <c r="N126" s="293">
        <v>26</v>
      </c>
      <c r="O126" s="290">
        <v>6.62</v>
      </c>
      <c r="P126" s="257">
        <v>25</v>
      </c>
      <c r="Q126" s="258">
        <v>5.36</v>
      </c>
      <c r="R126" s="293">
        <v>10</v>
      </c>
      <c r="S126" s="290">
        <v>5.2</v>
      </c>
      <c r="T126" s="257">
        <v>17</v>
      </c>
      <c r="U126" s="258">
        <v>5.82</v>
      </c>
      <c r="V126" s="228"/>
      <c r="W126" s="228"/>
      <c r="X126" s="90"/>
    </row>
    <row r="127" spans="1:24" x14ac:dyDescent="0.35">
      <c r="A127" s="230"/>
      <c r="B127" s="309">
        <v>2</v>
      </c>
      <c r="C127" s="302" t="s">
        <v>286</v>
      </c>
      <c r="D127" s="260">
        <v>10</v>
      </c>
      <c r="E127" s="283">
        <v>6.3</v>
      </c>
      <c r="F127" s="260">
        <v>8</v>
      </c>
      <c r="G127" s="261">
        <v>4.75</v>
      </c>
      <c r="H127" s="284">
        <v>64</v>
      </c>
      <c r="I127" s="283">
        <v>7.09</v>
      </c>
      <c r="J127" s="260">
        <v>18</v>
      </c>
      <c r="K127" s="261">
        <v>7.17</v>
      </c>
      <c r="L127" s="260">
        <v>16</v>
      </c>
      <c r="M127" s="261">
        <v>6.81</v>
      </c>
      <c r="N127" s="284">
        <v>15</v>
      </c>
      <c r="O127" s="283">
        <v>5.53</v>
      </c>
      <c r="P127" s="260">
        <v>14</v>
      </c>
      <c r="Q127" s="261">
        <v>4.21</v>
      </c>
      <c r="R127" s="284">
        <v>8</v>
      </c>
      <c r="S127" s="283">
        <v>4.75</v>
      </c>
      <c r="T127" s="260">
        <v>13</v>
      </c>
      <c r="U127" s="261">
        <v>5.31</v>
      </c>
      <c r="V127" s="228"/>
      <c r="W127" s="228"/>
      <c r="X127" s="90"/>
    </row>
    <row r="128" spans="1:24" x14ac:dyDescent="0.35">
      <c r="A128" s="230"/>
      <c r="B128" s="309">
        <v>3</v>
      </c>
      <c r="C128" s="302" t="s">
        <v>351</v>
      </c>
      <c r="D128" s="260">
        <v>11</v>
      </c>
      <c r="E128" s="283">
        <v>6.36</v>
      </c>
      <c r="F128" s="260">
        <v>12</v>
      </c>
      <c r="G128" s="261">
        <v>6.75</v>
      </c>
      <c r="H128" s="284">
        <v>62</v>
      </c>
      <c r="I128" s="283">
        <v>7.32</v>
      </c>
      <c r="J128" s="260">
        <v>12</v>
      </c>
      <c r="K128" s="261">
        <v>6.25</v>
      </c>
      <c r="L128" s="260">
        <v>14</v>
      </c>
      <c r="M128" s="261">
        <v>6.79</v>
      </c>
      <c r="N128" s="284">
        <v>19</v>
      </c>
      <c r="O128" s="283">
        <v>5.42</v>
      </c>
      <c r="P128" s="260">
        <v>20</v>
      </c>
      <c r="Q128" s="261">
        <v>5.2</v>
      </c>
      <c r="R128" s="284">
        <v>8</v>
      </c>
      <c r="S128" s="283">
        <v>5</v>
      </c>
      <c r="T128" s="260">
        <v>16</v>
      </c>
      <c r="U128" s="261">
        <v>5.81</v>
      </c>
      <c r="V128" s="228"/>
      <c r="W128" s="228"/>
      <c r="X128" s="90"/>
    </row>
    <row r="129" spans="1:24" x14ac:dyDescent="0.35">
      <c r="A129" s="230"/>
      <c r="B129" s="309">
        <v>4</v>
      </c>
      <c r="C129" s="302" t="s">
        <v>321</v>
      </c>
      <c r="D129" s="260">
        <v>9</v>
      </c>
      <c r="E129" s="283">
        <v>7</v>
      </c>
      <c r="F129" s="260">
        <v>8</v>
      </c>
      <c r="G129" s="261">
        <v>6.88</v>
      </c>
      <c r="H129" s="284">
        <v>64</v>
      </c>
      <c r="I129" s="283">
        <v>7.72</v>
      </c>
      <c r="J129" s="260">
        <v>11</v>
      </c>
      <c r="K129" s="261">
        <v>7.45</v>
      </c>
      <c r="L129" s="260">
        <v>14</v>
      </c>
      <c r="M129" s="261">
        <v>7.64</v>
      </c>
      <c r="N129" s="284">
        <v>14</v>
      </c>
      <c r="O129" s="283">
        <v>5.93</v>
      </c>
      <c r="P129" s="260">
        <v>21</v>
      </c>
      <c r="Q129" s="261">
        <v>6.95</v>
      </c>
      <c r="R129" s="284">
        <v>10</v>
      </c>
      <c r="S129" s="283">
        <v>6.7</v>
      </c>
      <c r="T129" s="260">
        <v>11</v>
      </c>
      <c r="U129" s="261">
        <v>6.45</v>
      </c>
      <c r="V129" s="228"/>
      <c r="W129" s="228"/>
      <c r="X129" s="90"/>
    </row>
    <row r="130" spans="1:24" x14ac:dyDescent="0.35">
      <c r="A130" s="230"/>
      <c r="B130" s="309">
        <v>5</v>
      </c>
      <c r="C130" s="302" t="s">
        <v>287</v>
      </c>
      <c r="D130" s="260">
        <v>9</v>
      </c>
      <c r="E130" s="283">
        <v>6</v>
      </c>
      <c r="F130" s="260">
        <v>10</v>
      </c>
      <c r="G130" s="261">
        <v>5</v>
      </c>
      <c r="H130" s="284">
        <v>54</v>
      </c>
      <c r="I130" s="283">
        <v>7.13</v>
      </c>
      <c r="J130" s="260">
        <v>12</v>
      </c>
      <c r="K130" s="261">
        <v>6.58</v>
      </c>
      <c r="L130" s="260">
        <v>15</v>
      </c>
      <c r="M130" s="261">
        <v>7.2</v>
      </c>
      <c r="N130" s="284">
        <v>18</v>
      </c>
      <c r="O130" s="283">
        <v>5.5</v>
      </c>
      <c r="P130" s="260">
        <v>26</v>
      </c>
      <c r="Q130" s="261">
        <v>4.6900000000000004</v>
      </c>
      <c r="R130" s="284">
        <v>8</v>
      </c>
      <c r="S130" s="283">
        <v>4.38</v>
      </c>
      <c r="T130" s="260">
        <v>11</v>
      </c>
      <c r="U130" s="261">
        <v>4.45</v>
      </c>
      <c r="V130" s="228"/>
      <c r="W130" s="228"/>
      <c r="X130" s="90"/>
    </row>
    <row r="131" spans="1:24" x14ac:dyDescent="0.35">
      <c r="A131" s="230"/>
      <c r="B131" s="309">
        <v>6</v>
      </c>
      <c r="C131" s="302" t="s">
        <v>325</v>
      </c>
      <c r="D131" s="260">
        <v>9</v>
      </c>
      <c r="E131" s="283">
        <v>6.22</v>
      </c>
      <c r="F131" s="260">
        <v>11</v>
      </c>
      <c r="G131" s="261">
        <v>6.36</v>
      </c>
      <c r="H131" s="284">
        <v>56</v>
      </c>
      <c r="I131" s="283">
        <v>6.93</v>
      </c>
      <c r="J131" s="260">
        <v>15</v>
      </c>
      <c r="K131" s="261">
        <v>7.07</v>
      </c>
      <c r="L131" s="260">
        <v>16</v>
      </c>
      <c r="M131" s="261">
        <v>6.69</v>
      </c>
      <c r="N131" s="284">
        <v>32</v>
      </c>
      <c r="O131" s="283">
        <v>4.62</v>
      </c>
      <c r="P131" s="260">
        <v>18</v>
      </c>
      <c r="Q131" s="261">
        <v>5.17</v>
      </c>
      <c r="R131" s="284">
        <v>9</v>
      </c>
      <c r="S131" s="283">
        <v>5</v>
      </c>
      <c r="T131" s="260">
        <v>13</v>
      </c>
      <c r="U131" s="261">
        <v>4.1500000000000004</v>
      </c>
      <c r="V131" s="228"/>
      <c r="W131" s="228"/>
      <c r="X131" s="90"/>
    </row>
    <row r="132" spans="1:24" x14ac:dyDescent="0.35">
      <c r="A132" s="230"/>
      <c r="B132" s="309">
        <v>7</v>
      </c>
      <c r="C132" s="302" t="s">
        <v>326</v>
      </c>
      <c r="D132" s="260">
        <v>10</v>
      </c>
      <c r="E132" s="283">
        <v>7.4</v>
      </c>
      <c r="F132" s="260">
        <v>9</v>
      </c>
      <c r="G132" s="261">
        <v>6.78</v>
      </c>
      <c r="H132" s="284">
        <v>58</v>
      </c>
      <c r="I132" s="283">
        <v>7.84</v>
      </c>
      <c r="J132" s="260">
        <v>11</v>
      </c>
      <c r="K132" s="261">
        <v>6.64</v>
      </c>
      <c r="L132" s="260">
        <v>16</v>
      </c>
      <c r="M132" s="261">
        <v>7.12</v>
      </c>
      <c r="N132" s="284">
        <v>9</v>
      </c>
      <c r="O132" s="283">
        <v>6.33</v>
      </c>
      <c r="P132" s="260">
        <v>16</v>
      </c>
      <c r="Q132" s="261">
        <v>7.69</v>
      </c>
      <c r="R132" s="284">
        <v>9</v>
      </c>
      <c r="S132" s="283">
        <v>7</v>
      </c>
      <c r="T132" s="260">
        <v>11</v>
      </c>
      <c r="U132" s="261">
        <v>5.18</v>
      </c>
      <c r="V132" s="228"/>
      <c r="W132" s="228"/>
      <c r="X132" s="90"/>
    </row>
    <row r="133" spans="1:24" x14ac:dyDescent="0.35">
      <c r="A133" s="230"/>
      <c r="B133" s="309">
        <v>8</v>
      </c>
      <c r="C133" s="302" t="s">
        <v>383</v>
      </c>
      <c r="D133" s="260">
        <v>8</v>
      </c>
      <c r="E133" s="283">
        <v>6.25</v>
      </c>
      <c r="F133" s="260">
        <v>10</v>
      </c>
      <c r="G133" s="261">
        <v>5.4</v>
      </c>
      <c r="H133" s="284">
        <v>50</v>
      </c>
      <c r="I133" s="283">
        <v>7</v>
      </c>
      <c r="J133" s="260">
        <v>14</v>
      </c>
      <c r="K133" s="261">
        <v>7.14</v>
      </c>
      <c r="L133" s="260">
        <v>12</v>
      </c>
      <c r="M133" s="261">
        <v>6.58</v>
      </c>
      <c r="N133" s="284">
        <v>13</v>
      </c>
      <c r="O133" s="283">
        <v>5.54</v>
      </c>
      <c r="P133" s="260">
        <v>10</v>
      </c>
      <c r="Q133" s="261">
        <v>4.2</v>
      </c>
      <c r="R133" s="284">
        <v>12</v>
      </c>
      <c r="S133" s="283">
        <v>4.92</v>
      </c>
      <c r="T133" s="260">
        <v>12</v>
      </c>
      <c r="U133" s="261">
        <v>3.92</v>
      </c>
      <c r="V133" s="228"/>
      <c r="W133" s="228"/>
      <c r="X133" s="90"/>
    </row>
    <row r="134" spans="1:24" x14ac:dyDescent="0.35">
      <c r="A134" s="230"/>
      <c r="B134" s="309">
        <v>9</v>
      </c>
      <c r="C134" s="302" t="s">
        <v>301</v>
      </c>
      <c r="D134" s="260">
        <v>7</v>
      </c>
      <c r="E134" s="283">
        <v>5.29</v>
      </c>
      <c r="F134" s="260">
        <v>9</v>
      </c>
      <c r="G134" s="261">
        <v>5.89</v>
      </c>
      <c r="H134" s="284">
        <v>48</v>
      </c>
      <c r="I134" s="283">
        <v>7.04</v>
      </c>
      <c r="J134" s="260">
        <v>16</v>
      </c>
      <c r="K134" s="261">
        <v>6.94</v>
      </c>
      <c r="L134" s="260">
        <v>13</v>
      </c>
      <c r="M134" s="261">
        <v>5.77</v>
      </c>
      <c r="N134" s="284">
        <v>12</v>
      </c>
      <c r="O134" s="283">
        <v>5.08</v>
      </c>
      <c r="P134" s="260">
        <v>12</v>
      </c>
      <c r="Q134" s="261">
        <v>4</v>
      </c>
      <c r="R134" s="284">
        <v>9</v>
      </c>
      <c r="S134" s="283">
        <v>5</v>
      </c>
      <c r="T134" s="260">
        <v>16</v>
      </c>
      <c r="U134" s="261">
        <v>4.62</v>
      </c>
      <c r="V134" s="228"/>
      <c r="W134" s="228"/>
      <c r="X134" s="90"/>
    </row>
    <row r="135" spans="1:24" x14ac:dyDescent="0.35">
      <c r="A135" s="230"/>
      <c r="B135" s="309">
        <v>10</v>
      </c>
      <c r="C135" s="302" t="s">
        <v>362</v>
      </c>
      <c r="D135" s="260">
        <v>7</v>
      </c>
      <c r="E135" s="283">
        <v>8</v>
      </c>
      <c r="F135" s="260">
        <v>9</v>
      </c>
      <c r="G135" s="261">
        <v>7</v>
      </c>
      <c r="H135" s="284">
        <v>53</v>
      </c>
      <c r="I135" s="283">
        <v>8.2799999999999994</v>
      </c>
      <c r="J135" s="260">
        <v>15</v>
      </c>
      <c r="K135" s="261">
        <v>7.33</v>
      </c>
      <c r="L135" s="260">
        <v>13</v>
      </c>
      <c r="M135" s="261">
        <v>8.08</v>
      </c>
      <c r="N135" s="284">
        <v>11</v>
      </c>
      <c r="O135" s="283">
        <v>7.36</v>
      </c>
      <c r="P135" s="260">
        <v>14</v>
      </c>
      <c r="Q135" s="261">
        <v>7.71</v>
      </c>
      <c r="R135" s="284">
        <v>9</v>
      </c>
      <c r="S135" s="283">
        <v>6.89</v>
      </c>
      <c r="T135" s="260">
        <v>10</v>
      </c>
      <c r="U135" s="261">
        <v>6</v>
      </c>
      <c r="V135" s="228"/>
      <c r="W135" s="228"/>
      <c r="X135" s="90"/>
    </row>
    <row r="136" spans="1:24" ht="15" thickBot="1" x14ac:dyDescent="0.4">
      <c r="A136" s="230"/>
      <c r="B136" s="310">
        <v>11</v>
      </c>
      <c r="C136" s="307" t="s">
        <v>128</v>
      </c>
      <c r="D136" s="263">
        <v>6</v>
      </c>
      <c r="E136" s="286">
        <v>8.17</v>
      </c>
      <c r="F136" s="263">
        <v>8</v>
      </c>
      <c r="G136" s="264">
        <v>6.62</v>
      </c>
      <c r="H136" s="287">
        <v>53</v>
      </c>
      <c r="I136" s="286">
        <v>7.96</v>
      </c>
      <c r="J136" s="263">
        <v>13</v>
      </c>
      <c r="K136" s="264">
        <v>7.92</v>
      </c>
      <c r="L136" s="263">
        <v>20</v>
      </c>
      <c r="M136" s="264">
        <v>7.2</v>
      </c>
      <c r="N136" s="287">
        <v>12</v>
      </c>
      <c r="O136" s="286">
        <v>6.58</v>
      </c>
      <c r="P136" s="263">
        <v>14</v>
      </c>
      <c r="Q136" s="264">
        <v>7.21</v>
      </c>
      <c r="R136" s="287">
        <v>9</v>
      </c>
      <c r="S136" s="286">
        <v>7.67</v>
      </c>
      <c r="T136" s="263">
        <v>9</v>
      </c>
      <c r="U136" s="264">
        <v>5.89</v>
      </c>
      <c r="V136" s="228"/>
      <c r="W136" s="228"/>
      <c r="X136" s="90"/>
    </row>
    <row r="137" spans="1:24" x14ac:dyDescent="0.35">
      <c r="A137" s="242"/>
      <c r="B137" s="270"/>
      <c r="C137" s="432" t="s">
        <v>453</v>
      </c>
      <c r="D137" s="271"/>
      <c r="E137" s="272"/>
      <c r="F137" s="271"/>
      <c r="G137" s="272"/>
      <c r="H137" s="271"/>
      <c r="I137" s="272"/>
      <c r="J137" s="271"/>
      <c r="K137" s="272"/>
      <c r="L137" s="271"/>
      <c r="M137" s="272"/>
      <c r="N137" s="271"/>
      <c r="O137" s="272"/>
      <c r="P137" s="271"/>
      <c r="Q137" s="272"/>
      <c r="R137" s="271"/>
      <c r="S137" s="272"/>
      <c r="T137" s="271"/>
      <c r="U137" s="272"/>
      <c r="V137" s="228"/>
      <c r="W137" s="228"/>
      <c r="X137" s="90"/>
    </row>
    <row r="138" spans="1:24" x14ac:dyDescent="0.35">
      <c r="A138" s="242"/>
      <c r="B138" s="270"/>
      <c r="C138" s="294"/>
      <c r="D138" s="271"/>
      <c r="E138" s="272"/>
      <c r="F138" s="271"/>
      <c r="G138" s="272"/>
      <c r="H138" s="271"/>
      <c r="I138" s="272"/>
      <c r="J138" s="271"/>
      <c r="K138" s="272"/>
      <c r="L138" s="271"/>
      <c r="M138" s="272"/>
      <c r="N138" s="271"/>
      <c r="O138" s="272"/>
      <c r="P138" s="271"/>
      <c r="Q138" s="272"/>
      <c r="R138" s="271"/>
      <c r="S138" s="272"/>
      <c r="T138" s="271"/>
      <c r="U138" s="272"/>
      <c r="V138" s="228"/>
      <c r="W138" s="228"/>
      <c r="X138" s="90"/>
    </row>
    <row r="139" spans="1:24" x14ac:dyDescent="0.35">
      <c r="A139" s="242"/>
      <c r="B139" s="270"/>
      <c r="C139" s="270"/>
      <c r="D139" s="271"/>
      <c r="E139" s="272"/>
      <c r="F139" s="271"/>
      <c r="G139" s="272"/>
      <c r="H139" s="271"/>
      <c r="I139" s="272"/>
      <c r="J139" s="271"/>
      <c r="K139" s="272"/>
      <c r="L139" s="271"/>
      <c r="M139" s="272"/>
      <c r="N139" s="271"/>
      <c r="O139" s="272"/>
      <c r="P139" s="271"/>
      <c r="Q139" s="272"/>
      <c r="R139" s="271"/>
      <c r="S139" s="272"/>
      <c r="T139" s="271"/>
      <c r="U139" s="272"/>
      <c r="V139" s="228"/>
      <c r="W139" s="228"/>
      <c r="X139" s="90"/>
    </row>
    <row r="140" spans="1:24" s="23" customFormat="1" ht="13.5" thickBot="1" x14ac:dyDescent="0.35">
      <c r="A140" s="322"/>
      <c r="B140" s="322" t="s">
        <v>398</v>
      </c>
      <c r="C140" s="324"/>
      <c r="D140" s="325"/>
      <c r="E140" s="326"/>
      <c r="F140" s="325"/>
      <c r="G140" s="326"/>
      <c r="H140" s="325"/>
      <c r="I140" s="326"/>
      <c r="J140" s="325"/>
      <c r="K140" s="326"/>
      <c r="L140" s="325"/>
      <c r="M140" s="326"/>
      <c r="N140" s="325"/>
      <c r="O140" s="326"/>
      <c r="P140" s="325"/>
      <c r="Q140" s="326"/>
      <c r="R140" s="325"/>
      <c r="S140" s="326"/>
      <c r="T140" s="325"/>
      <c r="U140" s="326"/>
      <c r="V140" s="240"/>
      <c r="W140" s="240"/>
      <c r="X140" s="323"/>
    </row>
    <row r="141" spans="1:24" ht="35.5" customHeight="1" thickBot="1" x14ac:dyDescent="0.4">
      <c r="A141" s="242"/>
      <c r="B141" s="536"/>
      <c r="C141" s="563"/>
      <c r="D141" s="542" t="s">
        <v>357</v>
      </c>
      <c r="E141" s="543"/>
      <c r="F141" s="544" t="s">
        <v>291</v>
      </c>
      <c r="G141" s="543"/>
      <c r="H141" s="544" t="s">
        <v>292</v>
      </c>
      <c r="I141" s="544"/>
      <c r="J141" s="556" t="s">
        <v>275</v>
      </c>
      <c r="K141" s="557"/>
      <c r="L141" s="544" t="s">
        <v>293</v>
      </c>
      <c r="M141" s="544"/>
      <c r="N141" s="542" t="s">
        <v>294</v>
      </c>
      <c r="O141" s="543"/>
      <c r="P141" s="544" t="s">
        <v>358</v>
      </c>
      <c r="Q141" s="544"/>
      <c r="R141" s="542" t="s">
        <v>276</v>
      </c>
      <c r="S141" s="543"/>
      <c r="T141" s="544" t="s">
        <v>30</v>
      </c>
      <c r="U141" s="543"/>
      <c r="V141" s="228"/>
      <c r="W141" s="228"/>
      <c r="X141" s="90"/>
    </row>
    <row r="142" spans="1:24" s="244" customFormat="1" ht="10.5" customHeight="1" thickBot="1" x14ac:dyDescent="0.3">
      <c r="A142" s="254"/>
      <c r="B142" s="537"/>
      <c r="C142" s="564"/>
      <c r="D142" s="233" t="s">
        <v>157</v>
      </c>
      <c r="E142" s="234" t="s">
        <v>159</v>
      </c>
      <c r="F142" s="233" t="s">
        <v>157</v>
      </c>
      <c r="G142" s="235" t="s">
        <v>159</v>
      </c>
      <c r="H142" s="239" t="s">
        <v>157</v>
      </c>
      <c r="I142" s="234" t="s">
        <v>159</v>
      </c>
      <c r="J142" s="233" t="s">
        <v>157</v>
      </c>
      <c r="K142" s="235" t="s">
        <v>159</v>
      </c>
      <c r="L142" s="233" t="s">
        <v>157</v>
      </c>
      <c r="M142" s="235" t="s">
        <v>159</v>
      </c>
      <c r="N142" s="239" t="s">
        <v>157</v>
      </c>
      <c r="O142" s="234" t="s">
        <v>159</v>
      </c>
      <c r="P142" s="233" t="s">
        <v>157</v>
      </c>
      <c r="Q142" s="235" t="s">
        <v>159</v>
      </c>
      <c r="R142" s="239" t="s">
        <v>157</v>
      </c>
      <c r="S142" s="234" t="s">
        <v>159</v>
      </c>
      <c r="T142" s="233" t="s">
        <v>157</v>
      </c>
      <c r="U142" s="235" t="s">
        <v>159</v>
      </c>
      <c r="V142" s="255"/>
      <c r="W142" s="255"/>
      <c r="X142" s="243"/>
    </row>
    <row r="143" spans="1:24" ht="14.5" customHeight="1" x14ac:dyDescent="0.35">
      <c r="A143" s="230"/>
      <c r="B143" s="309">
        <v>1</v>
      </c>
      <c r="C143" s="256" t="s">
        <v>384</v>
      </c>
      <c r="D143" s="257">
        <v>9</v>
      </c>
      <c r="E143" s="290">
        <v>7.56</v>
      </c>
      <c r="F143" s="257">
        <v>11</v>
      </c>
      <c r="G143" s="258">
        <v>7.27</v>
      </c>
      <c r="H143" s="293">
        <v>87</v>
      </c>
      <c r="I143" s="290">
        <v>8.2899999999999991</v>
      </c>
      <c r="J143" s="257">
        <v>23</v>
      </c>
      <c r="K143" s="258">
        <v>7.96</v>
      </c>
      <c r="L143" s="257">
        <v>14</v>
      </c>
      <c r="M143" s="258">
        <v>6.57</v>
      </c>
      <c r="N143" s="293">
        <v>20</v>
      </c>
      <c r="O143" s="290">
        <v>6.85</v>
      </c>
      <c r="P143" s="257">
        <v>26</v>
      </c>
      <c r="Q143" s="258">
        <v>6.58</v>
      </c>
      <c r="R143" s="293">
        <v>9</v>
      </c>
      <c r="S143" s="290">
        <v>6.22</v>
      </c>
      <c r="T143" s="257">
        <v>18</v>
      </c>
      <c r="U143" s="258">
        <v>7.22</v>
      </c>
      <c r="V143" s="228"/>
      <c r="W143" s="228"/>
      <c r="X143" s="90"/>
    </row>
    <row r="144" spans="1:24" ht="24" x14ac:dyDescent="0.35">
      <c r="A144" s="230"/>
      <c r="B144" s="309">
        <v>2</v>
      </c>
      <c r="C144" s="259" t="s">
        <v>203</v>
      </c>
      <c r="D144" s="260">
        <v>7</v>
      </c>
      <c r="E144" s="283">
        <v>7.43</v>
      </c>
      <c r="F144" s="260">
        <v>11</v>
      </c>
      <c r="G144" s="261">
        <v>7.73</v>
      </c>
      <c r="H144" s="284">
        <v>75</v>
      </c>
      <c r="I144" s="283">
        <v>8.2799999999999994</v>
      </c>
      <c r="J144" s="260">
        <v>16</v>
      </c>
      <c r="K144" s="261">
        <v>8.06</v>
      </c>
      <c r="L144" s="260">
        <v>13</v>
      </c>
      <c r="M144" s="261">
        <v>7.23</v>
      </c>
      <c r="N144" s="284">
        <v>9</v>
      </c>
      <c r="O144" s="283">
        <v>7.22</v>
      </c>
      <c r="P144" s="260">
        <v>25</v>
      </c>
      <c r="Q144" s="261">
        <v>7.36</v>
      </c>
      <c r="R144" s="284">
        <v>6</v>
      </c>
      <c r="S144" s="283">
        <v>6.83</v>
      </c>
      <c r="T144" s="260">
        <v>10</v>
      </c>
      <c r="U144" s="261">
        <v>7.8</v>
      </c>
      <c r="V144" s="228"/>
      <c r="W144" s="228"/>
      <c r="X144" s="90"/>
    </row>
    <row r="145" spans="1:24" ht="14.5" customHeight="1" x14ac:dyDescent="0.35">
      <c r="A145" s="230"/>
      <c r="B145" s="309">
        <v>3</v>
      </c>
      <c r="C145" s="308" t="s">
        <v>385</v>
      </c>
      <c r="D145" s="260">
        <v>9</v>
      </c>
      <c r="E145" s="283">
        <v>8.2200000000000006</v>
      </c>
      <c r="F145" s="260">
        <v>11</v>
      </c>
      <c r="G145" s="261">
        <v>7.45</v>
      </c>
      <c r="H145" s="284">
        <v>84</v>
      </c>
      <c r="I145" s="283">
        <v>8.65</v>
      </c>
      <c r="J145" s="260">
        <v>22</v>
      </c>
      <c r="K145" s="261">
        <v>8.73</v>
      </c>
      <c r="L145" s="260">
        <v>13</v>
      </c>
      <c r="M145" s="261">
        <v>6.62</v>
      </c>
      <c r="N145" s="284">
        <v>13</v>
      </c>
      <c r="O145" s="283">
        <v>7.85</v>
      </c>
      <c r="P145" s="260">
        <v>22</v>
      </c>
      <c r="Q145" s="261">
        <v>7.64</v>
      </c>
      <c r="R145" s="284">
        <v>10</v>
      </c>
      <c r="S145" s="283">
        <v>5.7</v>
      </c>
      <c r="T145" s="260">
        <v>14</v>
      </c>
      <c r="U145" s="261">
        <v>7.79</v>
      </c>
      <c r="V145" s="228"/>
      <c r="W145" s="228"/>
      <c r="X145" s="90"/>
    </row>
    <row r="146" spans="1:24" ht="14.5" customHeight="1" thickBot="1" x14ac:dyDescent="0.4">
      <c r="A146" s="230"/>
      <c r="B146" s="310">
        <v>4</v>
      </c>
      <c r="C146" s="262" t="s">
        <v>386</v>
      </c>
      <c r="D146" s="263">
        <v>9</v>
      </c>
      <c r="E146" s="286">
        <v>8.56</v>
      </c>
      <c r="F146" s="263">
        <v>11</v>
      </c>
      <c r="G146" s="264">
        <v>7.45</v>
      </c>
      <c r="H146" s="287">
        <v>88</v>
      </c>
      <c r="I146" s="286">
        <v>8.44</v>
      </c>
      <c r="J146" s="263">
        <v>24</v>
      </c>
      <c r="K146" s="264">
        <v>8.25</v>
      </c>
      <c r="L146" s="263">
        <v>13</v>
      </c>
      <c r="M146" s="264">
        <v>7.08</v>
      </c>
      <c r="N146" s="287">
        <v>19</v>
      </c>
      <c r="O146" s="286">
        <v>7.05</v>
      </c>
      <c r="P146" s="263">
        <v>25</v>
      </c>
      <c r="Q146" s="264">
        <v>6.32</v>
      </c>
      <c r="R146" s="287">
        <v>9</v>
      </c>
      <c r="S146" s="286">
        <v>6.67</v>
      </c>
      <c r="T146" s="263">
        <v>13</v>
      </c>
      <c r="U146" s="264">
        <v>8.3800000000000008</v>
      </c>
      <c r="V146" s="228"/>
      <c r="W146" s="228"/>
      <c r="X146" s="90"/>
    </row>
    <row r="147" spans="1:24" x14ac:dyDescent="0.35">
      <c r="A147" s="242"/>
      <c r="B147" s="288"/>
      <c r="C147" s="432" t="s">
        <v>453</v>
      </c>
      <c r="D147" s="267"/>
      <c r="E147" s="268"/>
      <c r="F147" s="267"/>
      <c r="G147" s="268"/>
      <c r="H147" s="267"/>
      <c r="I147" s="268"/>
      <c r="J147" s="267"/>
      <c r="K147" s="268"/>
      <c r="L147" s="267"/>
      <c r="M147" s="268"/>
      <c r="N147" s="267"/>
      <c r="O147" s="268"/>
      <c r="P147" s="267"/>
      <c r="Q147" s="268"/>
      <c r="R147" s="267"/>
      <c r="S147" s="268"/>
      <c r="T147" s="267"/>
      <c r="U147" s="268"/>
      <c r="V147" s="228"/>
      <c r="W147" s="228"/>
      <c r="X147" s="90"/>
    </row>
    <row r="148" spans="1:24" x14ac:dyDescent="0.35">
      <c r="A148" s="242"/>
      <c r="B148" s="270"/>
      <c r="C148" s="270"/>
      <c r="D148" s="271"/>
      <c r="E148" s="272"/>
      <c r="F148" s="271"/>
      <c r="G148" s="272"/>
      <c r="H148" s="271"/>
      <c r="I148" s="272"/>
      <c r="J148" s="271"/>
      <c r="K148" s="272"/>
      <c r="L148" s="271"/>
      <c r="M148" s="272"/>
      <c r="N148" s="271"/>
      <c r="O148" s="272"/>
      <c r="P148" s="271"/>
      <c r="Q148" s="272"/>
      <c r="R148" s="271"/>
      <c r="S148" s="272"/>
      <c r="T148" s="271"/>
      <c r="U148" s="272"/>
      <c r="V148" s="228"/>
      <c r="W148" s="228"/>
      <c r="X148" s="90"/>
    </row>
    <row r="149" spans="1:24" x14ac:dyDescent="0.35">
      <c r="A149" s="242"/>
      <c r="B149" s="232"/>
      <c r="V149" s="228"/>
      <c r="W149" s="228"/>
      <c r="X149" s="90"/>
    </row>
    <row r="150" spans="1:24" s="23" customFormat="1" ht="13.5" thickBot="1" x14ac:dyDescent="0.35">
      <c r="A150" s="322"/>
      <c r="B150" s="322" t="s">
        <v>397</v>
      </c>
      <c r="C150" s="322"/>
      <c r="D150" s="240"/>
      <c r="E150" s="240"/>
      <c r="F150" s="240"/>
      <c r="G150" s="240"/>
      <c r="H150" s="240"/>
      <c r="I150" s="240"/>
      <c r="J150" s="240"/>
      <c r="K150" s="240"/>
      <c r="L150" s="240"/>
      <c r="M150" s="240"/>
      <c r="N150" s="240"/>
      <c r="O150" s="240"/>
      <c r="P150" s="240"/>
      <c r="Q150" s="240"/>
      <c r="R150" s="240"/>
      <c r="S150" s="240"/>
      <c r="T150" s="240"/>
      <c r="U150" s="240"/>
      <c r="V150" s="240"/>
      <c r="W150" s="240"/>
      <c r="X150" s="323"/>
    </row>
    <row r="151" spans="1:24" ht="35.5" customHeight="1" x14ac:dyDescent="0.35">
      <c r="A151" s="242"/>
      <c r="B151" s="536"/>
      <c r="C151" s="547"/>
      <c r="D151" s="551" t="s">
        <v>357</v>
      </c>
      <c r="E151" s="552"/>
      <c r="F151" s="553" t="s">
        <v>291</v>
      </c>
      <c r="G151" s="552"/>
      <c r="H151" s="553" t="s">
        <v>292</v>
      </c>
      <c r="I151" s="552"/>
      <c r="J151" s="554" t="s">
        <v>275</v>
      </c>
      <c r="K151" s="555"/>
      <c r="L151" s="553" t="s">
        <v>293</v>
      </c>
      <c r="M151" s="552"/>
      <c r="N151" s="553" t="s">
        <v>294</v>
      </c>
      <c r="O151" s="552"/>
      <c r="P151" s="553" t="s">
        <v>358</v>
      </c>
      <c r="Q151" s="552"/>
      <c r="R151" s="553" t="s">
        <v>276</v>
      </c>
      <c r="S151" s="552"/>
      <c r="T151" s="553" t="s">
        <v>30</v>
      </c>
      <c r="U151" s="552"/>
      <c r="V151" s="228"/>
      <c r="W151" s="228"/>
      <c r="X151" s="90"/>
    </row>
    <row r="152" spans="1:24" s="244" customFormat="1" ht="10.5" customHeight="1" thickBot="1" x14ac:dyDescent="0.3">
      <c r="A152" s="254"/>
      <c r="B152" s="537"/>
      <c r="C152" s="562"/>
      <c r="D152" s="239" t="s">
        <v>157</v>
      </c>
      <c r="E152" s="235" t="s">
        <v>159</v>
      </c>
      <c r="F152" s="233" t="s">
        <v>157</v>
      </c>
      <c r="G152" s="235" t="s">
        <v>159</v>
      </c>
      <c r="H152" s="233" t="s">
        <v>157</v>
      </c>
      <c r="I152" s="235" t="s">
        <v>159</v>
      </c>
      <c r="J152" s="233" t="s">
        <v>157</v>
      </c>
      <c r="K152" s="235" t="s">
        <v>159</v>
      </c>
      <c r="L152" s="233" t="s">
        <v>157</v>
      </c>
      <c r="M152" s="235" t="s">
        <v>159</v>
      </c>
      <c r="N152" s="233" t="s">
        <v>157</v>
      </c>
      <c r="O152" s="235" t="s">
        <v>159</v>
      </c>
      <c r="P152" s="233" t="s">
        <v>157</v>
      </c>
      <c r="Q152" s="235" t="s">
        <v>159</v>
      </c>
      <c r="R152" s="233" t="s">
        <v>157</v>
      </c>
      <c r="S152" s="235" t="s">
        <v>159</v>
      </c>
      <c r="T152" s="233" t="s">
        <v>157</v>
      </c>
      <c r="U152" s="235" t="s">
        <v>159</v>
      </c>
      <c r="V152" s="255"/>
      <c r="W152" s="255"/>
      <c r="X152" s="243"/>
    </row>
    <row r="153" spans="1:24" ht="24" x14ac:dyDescent="0.35">
      <c r="A153" s="230"/>
      <c r="B153" s="309">
        <v>1</v>
      </c>
      <c r="C153" s="311" t="s">
        <v>400</v>
      </c>
      <c r="D153" s="257">
        <v>9</v>
      </c>
      <c r="E153" s="258">
        <v>7.44</v>
      </c>
      <c r="F153" s="257">
        <v>9</v>
      </c>
      <c r="G153" s="258">
        <v>7.56</v>
      </c>
      <c r="H153" s="257">
        <v>85</v>
      </c>
      <c r="I153" s="258">
        <v>8.19</v>
      </c>
      <c r="J153" s="257">
        <v>21</v>
      </c>
      <c r="K153" s="258">
        <v>8</v>
      </c>
      <c r="L153" s="257">
        <v>19</v>
      </c>
      <c r="M153" s="258">
        <v>7.95</v>
      </c>
      <c r="N153" s="257">
        <v>26</v>
      </c>
      <c r="O153" s="258">
        <v>6.81</v>
      </c>
      <c r="P153" s="257">
        <v>20</v>
      </c>
      <c r="Q153" s="258">
        <v>7.15</v>
      </c>
      <c r="R153" s="257">
        <v>11</v>
      </c>
      <c r="S153" s="258">
        <v>6.82</v>
      </c>
      <c r="T153" s="257">
        <v>10</v>
      </c>
      <c r="U153" s="258">
        <v>7.1</v>
      </c>
      <c r="V153" s="228"/>
      <c r="W153" s="228"/>
      <c r="X153" s="90"/>
    </row>
    <row r="154" spans="1:24" ht="14.5" customHeight="1" x14ac:dyDescent="0.35">
      <c r="A154" s="230"/>
      <c r="B154" s="321">
        <v>2</v>
      </c>
      <c r="C154" s="312" t="s">
        <v>401</v>
      </c>
      <c r="D154" s="260">
        <v>9</v>
      </c>
      <c r="E154" s="261">
        <v>7.67</v>
      </c>
      <c r="F154" s="260">
        <v>9</v>
      </c>
      <c r="G154" s="261">
        <v>7.67</v>
      </c>
      <c r="H154" s="260">
        <v>85</v>
      </c>
      <c r="I154" s="261">
        <v>8.1300000000000008</v>
      </c>
      <c r="J154" s="260">
        <v>21</v>
      </c>
      <c r="K154" s="261">
        <v>7.95</v>
      </c>
      <c r="L154" s="260">
        <v>18</v>
      </c>
      <c r="M154" s="261">
        <v>7.94</v>
      </c>
      <c r="N154" s="260">
        <v>24</v>
      </c>
      <c r="O154" s="261">
        <v>7.21</v>
      </c>
      <c r="P154" s="260">
        <v>17</v>
      </c>
      <c r="Q154" s="261">
        <v>6.53</v>
      </c>
      <c r="R154" s="260">
        <v>12</v>
      </c>
      <c r="S154" s="261">
        <v>6.67</v>
      </c>
      <c r="T154" s="260">
        <v>12</v>
      </c>
      <c r="U154" s="261">
        <v>7.67</v>
      </c>
      <c r="V154" s="228"/>
      <c r="W154" s="228"/>
      <c r="X154" s="90" t="s">
        <v>359</v>
      </c>
    </row>
    <row r="155" spans="1:24" ht="24" x14ac:dyDescent="0.35">
      <c r="A155" s="230"/>
      <c r="B155" s="321">
        <v>3</v>
      </c>
      <c r="C155" s="312" t="s">
        <v>258</v>
      </c>
      <c r="D155" s="260">
        <v>8</v>
      </c>
      <c r="E155" s="261">
        <v>7.5</v>
      </c>
      <c r="F155" s="260">
        <v>10</v>
      </c>
      <c r="G155" s="261">
        <v>7.9</v>
      </c>
      <c r="H155" s="260">
        <v>84</v>
      </c>
      <c r="I155" s="261">
        <v>8.15</v>
      </c>
      <c r="J155" s="260">
        <v>21</v>
      </c>
      <c r="K155" s="261">
        <v>8.19</v>
      </c>
      <c r="L155" s="260">
        <v>19</v>
      </c>
      <c r="M155" s="261">
        <v>7.68</v>
      </c>
      <c r="N155" s="260">
        <v>23</v>
      </c>
      <c r="O155" s="261">
        <v>7</v>
      </c>
      <c r="P155" s="260">
        <v>19</v>
      </c>
      <c r="Q155" s="261">
        <v>7.26</v>
      </c>
      <c r="R155" s="260">
        <v>10</v>
      </c>
      <c r="S155" s="261">
        <v>6.2</v>
      </c>
      <c r="T155" s="260">
        <v>12</v>
      </c>
      <c r="U155" s="261">
        <v>7.58</v>
      </c>
      <c r="V155" s="228"/>
      <c r="W155" s="228"/>
      <c r="X155" s="90"/>
    </row>
    <row r="156" spans="1:24" ht="24" x14ac:dyDescent="0.35">
      <c r="A156" s="230"/>
      <c r="B156" s="321">
        <v>4</v>
      </c>
      <c r="C156" s="312" t="s">
        <v>402</v>
      </c>
      <c r="D156" s="260">
        <v>9</v>
      </c>
      <c r="E156" s="261">
        <v>8</v>
      </c>
      <c r="F156" s="260">
        <v>10</v>
      </c>
      <c r="G156" s="261">
        <v>7.4</v>
      </c>
      <c r="H156" s="260">
        <v>87</v>
      </c>
      <c r="I156" s="261">
        <v>8.0299999999999994</v>
      </c>
      <c r="J156" s="260">
        <v>21</v>
      </c>
      <c r="K156" s="261">
        <v>8</v>
      </c>
      <c r="L156" s="260">
        <v>20</v>
      </c>
      <c r="M156" s="261">
        <v>7.7</v>
      </c>
      <c r="N156" s="260">
        <v>25</v>
      </c>
      <c r="O156" s="261">
        <v>7.16</v>
      </c>
      <c r="P156" s="260">
        <v>21</v>
      </c>
      <c r="Q156" s="261">
        <v>5.9</v>
      </c>
      <c r="R156" s="260">
        <v>12</v>
      </c>
      <c r="S156" s="261">
        <v>6.75</v>
      </c>
      <c r="T156" s="260">
        <v>13</v>
      </c>
      <c r="U156" s="261">
        <v>7.77</v>
      </c>
      <c r="V156" s="228"/>
      <c r="W156" s="228"/>
      <c r="X156" s="90"/>
    </row>
    <row r="157" spans="1:24" ht="24" x14ac:dyDescent="0.35">
      <c r="A157" s="230"/>
      <c r="B157" s="321">
        <v>5</v>
      </c>
      <c r="C157" s="312" t="s">
        <v>208</v>
      </c>
      <c r="D157" s="260">
        <v>9</v>
      </c>
      <c r="E157" s="261">
        <v>8.11</v>
      </c>
      <c r="F157" s="260">
        <v>10</v>
      </c>
      <c r="G157" s="261">
        <v>7.9</v>
      </c>
      <c r="H157" s="260">
        <v>83</v>
      </c>
      <c r="I157" s="261">
        <v>8.36</v>
      </c>
      <c r="J157" s="260">
        <v>23</v>
      </c>
      <c r="K157" s="261">
        <v>8.35</v>
      </c>
      <c r="L157" s="260">
        <v>20</v>
      </c>
      <c r="M157" s="261">
        <v>8.15</v>
      </c>
      <c r="N157" s="260">
        <v>25</v>
      </c>
      <c r="O157" s="261">
        <v>8.2799999999999994</v>
      </c>
      <c r="P157" s="260">
        <v>20</v>
      </c>
      <c r="Q157" s="261">
        <v>7.65</v>
      </c>
      <c r="R157" s="260">
        <v>9</v>
      </c>
      <c r="S157" s="261">
        <v>8.2200000000000006</v>
      </c>
      <c r="T157" s="260">
        <v>11</v>
      </c>
      <c r="U157" s="261">
        <v>8</v>
      </c>
      <c r="V157" s="228"/>
      <c r="W157" s="228"/>
      <c r="X157" s="90"/>
    </row>
    <row r="158" spans="1:24" ht="24" x14ac:dyDescent="0.35">
      <c r="A158" s="230"/>
      <c r="B158" s="321">
        <v>6</v>
      </c>
      <c r="C158" s="312" t="s">
        <v>260</v>
      </c>
      <c r="D158" s="260">
        <v>9</v>
      </c>
      <c r="E158" s="261">
        <v>8</v>
      </c>
      <c r="F158" s="260">
        <v>11</v>
      </c>
      <c r="G158" s="261">
        <v>7</v>
      </c>
      <c r="H158" s="260">
        <v>79</v>
      </c>
      <c r="I158" s="261">
        <v>8.11</v>
      </c>
      <c r="J158" s="260">
        <v>19</v>
      </c>
      <c r="K158" s="261">
        <v>7.58</v>
      </c>
      <c r="L158" s="260">
        <v>11</v>
      </c>
      <c r="M158" s="261">
        <v>7.55</v>
      </c>
      <c r="N158" s="260">
        <v>24</v>
      </c>
      <c r="O158" s="261">
        <v>7.42</v>
      </c>
      <c r="P158" s="260">
        <v>14</v>
      </c>
      <c r="Q158" s="261">
        <v>6.36</v>
      </c>
      <c r="R158" s="260">
        <v>12</v>
      </c>
      <c r="S158" s="261">
        <v>8</v>
      </c>
      <c r="T158" s="260">
        <v>14</v>
      </c>
      <c r="U158" s="261">
        <v>8.7899999999999991</v>
      </c>
      <c r="V158" s="228"/>
      <c r="W158" s="228"/>
      <c r="X158" s="90"/>
    </row>
    <row r="159" spans="1:24" ht="24" x14ac:dyDescent="0.35">
      <c r="A159" s="230"/>
      <c r="B159" s="321">
        <v>7</v>
      </c>
      <c r="C159" s="312" t="s">
        <v>403</v>
      </c>
      <c r="D159" s="260">
        <v>9</v>
      </c>
      <c r="E159" s="261">
        <v>7.44</v>
      </c>
      <c r="F159" s="260">
        <v>10</v>
      </c>
      <c r="G159" s="261">
        <v>7.3</v>
      </c>
      <c r="H159" s="260">
        <v>84</v>
      </c>
      <c r="I159" s="261">
        <v>8.33</v>
      </c>
      <c r="J159" s="260">
        <v>21</v>
      </c>
      <c r="K159" s="261">
        <v>7.86</v>
      </c>
      <c r="L159" s="260">
        <v>12</v>
      </c>
      <c r="M159" s="261">
        <v>7.08</v>
      </c>
      <c r="N159" s="260">
        <v>24</v>
      </c>
      <c r="O159" s="261">
        <v>7.04</v>
      </c>
      <c r="P159" s="260">
        <v>15</v>
      </c>
      <c r="Q159" s="261">
        <v>6.93</v>
      </c>
      <c r="R159" s="260">
        <v>10</v>
      </c>
      <c r="S159" s="261">
        <v>6.5</v>
      </c>
      <c r="T159" s="260">
        <v>13</v>
      </c>
      <c r="U159" s="261">
        <v>8.15</v>
      </c>
      <c r="V159" s="228"/>
      <c r="W159" s="228"/>
      <c r="X159" s="90"/>
    </row>
    <row r="160" spans="1:24" ht="24.5" thickBot="1" x14ac:dyDescent="0.4">
      <c r="A160" s="230"/>
      <c r="B160" s="310">
        <v>8</v>
      </c>
      <c r="C160" s="320" t="s">
        <v>404</v>
      </c>
      <c r="D160" s="263">
        <v>8</v>
      </c>
      <c r="E160" s="264">
        <v>7.62</v>
      </c>
      <c r="F160" s="263">
        <v>10</v>
      </c>
      <c r="G160" s="264">
        <v>7.1</v>
      </c>
      <c r="H160" s="263">
        <v>80</v>
      </c>
      <c r="I160" s="264">
        <v>7.58</v>
      </c>
      <c r="J160" s="263">
        <v>20</v>
      </c>
      <c r="K160" s="264">
        <v>6.9</v>
      </c>
      <c r="L160" s="263">
        <v>13</v>
      </c>
      <c r="M160" s="264">
        <v>7.77</v>
      </c>
      <c r="N160" s="263">
        <v>24</v>
      </c>
      <c r="O160" s="264">
        <v>6.46</v>
      </c>
      <c r="P160" s="263">
        <v>13</v>
      </c>
      <c r="Q160" s="264">
        <v>6</v>
      </c>
      <c r="R160" s="263">
        <v>9</v>
      </c>
      <c r="S160" s="264">
        <v>6</v>
      </c>
      <c r="T160" s="263">
        <v>13</v>
      </c>
      <c r="U160" s="264">
        <v>5.46</v>
      </c>
      <c r="V160" s="228"/>
      <c r="W160" s="228"/>
      <c r="X160" s="90"/>
    </row>
    <row r="161" spans="1:24" x14ac:dyDescent="0.35">
      <c r="A161" s="242"/>
      <c r="B161" s="295"/>
      <c r="C161" s="432" t="s">
        <v>453</v>
      </c>
      <c r="D161" s="271"/>
      <c r="E161" s="272"/>
      <c r="F161" s="271"/>
      <c r="G161" s="272"/>
      <c r="H161" s="271"/>
      <c r="I161" s="272"/>
      <c r="J161" s="271"/>
      <c r="K161" s="272"/>
      <c r="L161" s="271"/>
      <c r="M161" s="272"/>
      <c r="N161" s="271"/>
      <c r="O161" s="272"/>
      <c r="P161" s="271"/>
      <c r="Q161" s="272"/>
      <c r="R161" s="271"/>
      <c r="S161" s="272"/>
      <c r="T161" s="271"/>
      <c r="U161" s="272"/>
      <c r="V161" s="228"/>
      <c r="W161" s="228"/>
      <c r="X161" s="90"/>
    </row>
    <row r="162" spans="1:24" x14ac:dyDescent="0.35">
      <c r="A162" s="242"/>
      <c r="B162" s="295"/>
      <c r="C162" s="270"/>
      <c r="D162" s="271"/>
      <c r="E162" s="272"/>
      <c r="F162" s="271"/>
      <c r="G162" s="272"/>
      <c r="H162" s="271"/>
      <c r="I162" s="272"/>
      <c r="J162" s="271"/>
      <c r="K162" s="272"/>
      <c r="L162" s="271"/>
      <c r="M162" s="272"/>
      <c r="N162" s="271"/>
      <c r="O162" s="272"/>
      <c r="P162" s="271"/>
      <c r="Q162" s="272"/>
      <c r="R162" s="271"/>
      <c r="S162" s="272"/>
      <c r="T162" s="271"/>
      <c r="U162" s="272"/>
      <c r="V162" s="228"/>
      <c r="W162" s="228"/>
      <c r="X162" s="90"/>
    </row>
    <row r="163" spans="1:24" x14ac:dyDescent="0.35">
      <c r="A163" s="242"/>
      <c r="B163" s="296"/>
      <c r="C163" s="270"/>
      <c r="D163" s="271"/>
      <c r="E163" s="272"/>
      <c r="F163" s="271"/>
      <c r="G163" s="272"/>
      <c r="H163" s="271"/>
      <c r="I163" s="272"/>
      <c r="J163" s="271"/>
      <c r="K163" s="272"/>
      <c r="L163" s="271"/>
      <c r="M163" s="272"/>
      <c r="N163" s="271"/>
      <c r="O163" s="272"/>
      <c r="P163" s="271"/>
      <c r="Q163" s="272"/>
      <c r="R163" s="271"/>
      <c r="S163" s="272"/>
      <c r="T163" s="271"/>
      <c r="U163" s="272"/>
      <c r="V163" s="228"/>
      <c r="W163" s="228"/>
      <c r="X163" s="90"/>
    </row>
    <row r="164" spans="1:24" ht="15.5" x14ac:dyDescent="0.35">
      <c r="A164" s="242"/>
      <c r="B164" s="297" t="s">
        <v>333</v>
      </c>
      <c r="D164" s="271"/>
      <c r="E164" s="272"/>
      <c r="F164" s="271"/>
      <c r="G164" s="272"/>
      <c r="H164" s="271"/>
      <c r="I164" s="272"/>
      <c r="J164" s="271"/>
      <c r="K164" s="272"/>
      <c r="L164" s="271"/>
      <c r="M164" s="272"/>
      <c r="N164" s="271"/>
      <c r="O164" s="272"/>
      <c r="P164" s="271"/>
      <c r="Q164" s="272"/>
      <c r="R164" s="271"/>
      <c r="S164" s="272"/>
      <c r="T164" s="271"/>
      <c r="U164" s="272"/>
      <c r="V164" s="228"/>
      <c r="W164" s="228"/>
      <c r="X164" s="90"/>
    </row>
    <row r="165" spans="1:24" x14ac:dyDescent="0.35">
      <c r="A165" s="242"/>
      <c r="B165" s="242"/>
      <c r="V165" s="228"/>
      <c r="W165" s="228"/>
      <c r="X165" s="90"/>
    </row>
    <row r="166" spans="1:24" s="23" customFormat="1" ht="13.5" thickBot="1" x14ac:dyDescent="0.35">
      <c r="A166" s="322"/>
      <c r="B166" s="322" t="s">
        <v>396</v>
      </c>
      <c r="C166" s="322"/>
      <c r="D166" s="240"/>
      <c r="E166" s="240"/>
      <c r="F166" s="240"/>
      <c r="G166" s="240"/>
      <c r="H166" s="240"/>
      <c r="I166" s="240"/>
      <c r="J166" s="240"/>
      <c r="K166" s="240"/>
      <c r="L166" s="240"/>
      <c r="M166" s="240"/>
      <c r="N166" s="240"/>
      <c r="O166" s="240"/>
      <c r="P166" s="240"/>
      <c r="Q166" s="240"/>
      <c r="R166" s="240"/>
      <c r="S166" s="240"/>
      <c r="T166" s="240"/>
      <c r="U166" s="240"/>
      <c r="V166" s="240"/>
      <c r="W166" s="240"/>
      <c r="X166" s="323"/>
    </row>
    <row r="167" spans="1:24" ht="35.5" customHeight="1" x14ac:dyDescent="0.35">
      <c r="A167" s="242"/>
      <c r="B167" s="536"/>
      <c r="C167" s="547"/>
      <c r="D167" s="553" t="s">
        <v>357</v>
      </c>
      <c r="E167" s="552"/>
      <c r="F167" s="553" t="s">
        <v>291</v>
      </c>
      <c r="G167" s="552"/>
      <c r="H167" s="553" t="s">
        <v>292</v>
      </c>
      <c r="I167" s="552"/>
      <c r="J167" s="554" t="s">
        <v>275</v>
      </c>
      <c r="K167" s="555"/>
      <c r="L167" s="553" t="s">
        <v>293</v>
      </c>
      <c r="M167" s="552"/>
      <c r="N167" s="553" t="s">
        <v>294</v>
      </c>
      <c r="O167" s="552"/>
      <c r="P167" s="553" t="s">
        <v>358</v>
      </c>
      <c r="Q167" s="552"/>
      <c r="R167" s="553" t="s">
        <v>276</v>
      </c>
      <c r="S167" s="552"/>
      <c r="T167" s="553" t="s">
        <v>30</v>
      </c>
      <c r="U167" s="552"/>
      <c r="V167" s="228"/>
      <c r="W167" s="228"/>
      <c r="X167" s="90"/>
    </row>
    <row r="168" spans="1:24" s="244" customFormat="1" ht="10.5" customHeight="1" thickBot="1" x14ac:dyDescent="0.3">
      <c r="A168" s="254"/>
      <c r="B168" s="537"/>
      <c r="C168" s="562"/>
      <c r="D168" s="233" t="s">
        <v>157</v>
      </c>
      <c r="E168" s="235" t="s">
        <v>159</v>
      </c>
      <c r="F168" s="233" t="s">
        <v>157</v>
      </c>
      <c r="G168" s="235" t="s">
        <v>159</v>
      </c>
      <c r="H168" s="233" t="s">
        <v>157</v>
      </c>
      <c r="I168" s="235" t="s">
        <v>159</v>
      </c>
      <c r="J168" s="233" t="s">
        <v>157</v>
      </c>
      <c r="K168" s="235" t="s">
        <v>159</v>
      </c>
      <c r="L168" s="233" t="s">
        <v>157</v>
      </c>
      <c r="M168" s="235" t="s">
        <v>159</v>
      </c>
      <c r="N168" s="233" t="s">
        <v>157</v>
      </c>
      <c r="O168" s="235" t="s">
        <v>159</v>
      </c>
      <c r="P168" s="233" t="s">
        <v>157</v>
      </c>
      <c r="Q168" s="235" t="s">
        <v>159</v>
      </c>
      <c r="R168" s="233" t="s">
        <v>157</v>
      </c>
      <c r="S168" s="235" t="s">
        <v>159</v>
      </c>
      <c r="T168" s="233" t="s">
        <v>157</v>
      </c>
      <c r="U168" s="235" t="s">
        <v>159</v>
      </c>
      <c r="V168" s="255"/>
      <c r="W168" s="255"/>
      <c r="X168" s="243"/>
    </row>
    <row r="169" spans="1:24" ht="24.5" customHeight="1" x14ac:dyDescent="0.35">
      <c r="A169" s="331"/>
      <c r="B169" s="445">
        <v>1</v>
      </c>
      <c r="C169" s="313" t="s">
        <v>387</v>
      </c>
      <c r="D169" s="257">
        <v>9</v>
      </c>
      <c r="E169" s="258">
        <v>6.44</v>
      </c>
      <c r="F169" s="257">
        <v>11</v>
      </c>
      <c r="G169" s="258">
        <v>6.36</v>
      </c>
      <c r="H169" s="257">
        <v>59</v>
      </c>
      <c r="I169" s="258">
        <v>7.63</v>
      </c>
      <c r="J169" s="257">
        <v>17</v>
      </c>
      <c r="K169" s="258">
        <v>7.71</v>
      </c>
      <c r="L169" s="257">
        <v>15</v>
      </c>
      <c r="M169" s="258">
        <v>6.87</v>
      </c>
      <c r="N169" s="257">
        <v>23</v>
      </c>
      <c r="O169" s="258">
        <v>6.26</v>
      </c>
      <c r="P169" s="257">
        <v>16</v>
      </c>
      <c r="Q169" s="258">
        <v>6.19</v>
      </c>
      <c r="R169" s="257">
        <v>10</v>
      </c>
      <c r="S169" s="258">
        <v>5.0999999999999996</v>
      </c>
      <c r="T169" s="257">
        <v>13</v>
      </c>
      <c r="U169" s="258">
        <v>4.7699999999999996</v>
      </c>
      <c r="V169" s="228"/>
      <c r="W169" s="228"/>
      <c r="X169" s="90"/>
    </row>
    <row r="170" spans="1:24" ht="24.5" x14ac:dyDescent="0.35">
      <c r="A170" s="331"/>
      <c r="B170" s="446">
        <v>2</v>
      </c>
      <c r="C170" s="308" t="s">
        <v>388</v>
      </c>
      <c r="D170" s="260">
        <v>10</v>
      </c>
      <c r="E170" s="261">
        <v>7.9</v>
      </c>
      <c r="F170" s="260">
        <v>12</v>
      </c>
      <c r="G170" s="261">
        <v>7</v>
      </c>
      <c r="H170" s="260">
        <v>71</v>
      </c>
      <c r="I170" s="261">
        <v>7.82</v>
      </c>
      <c r="J170" s="260">
        <v>22</v>
      </c>
      <c r="K170" s="261">
        <v>7.55</v>
      </c>
      <c r="L170" s="260">
        <v>17</v>
      </c>
      <c r="M170" s="261">
        <v>6.94</v>
      </c>
      <c r="N170" s="260">
        <v>21</v>
      </c>
      <c r="O170" s="261">
        <v>6.43</v>
      </c>
      <c r="P170" s="260">
        <v>19</v>
      </c>
      <c r="Q170" s="261">
        <v>6.53</v>
      </c>
      <c r="R170" s="260">
        <v>10</v>
      </c>
      <c r="S170" s="261">
        <v>5.2</v>
      </c>
      <c r="T170" s="260">
        <v>19</v>
      </c>
      <c r="U170" s="261">
        <v>6.11</v>
      </c>
      <c r="V170" s="228"/>
      <c r="W170" s="228"/>
      <c r="X170" s="90"/>
    </row>
    <row r="171" spans="1:24" ht="24.5" x14ac:dyDescent="0.35">
      <c r="A171" s="331"/>
      <c r="B171" s="445">
        <v>3</v>
      </c>
      <c r="C171" s="314" t="s">
        <v>389</v>
      </c>
      <c r="D171" s="315">
        <v>10</v>
      </c>
      <c r="E171" s="316">
        <v>7.8</v>
      </c>
      <c r="F171" s="315">
        <v>12</v>
      </c>
      <c r="G171" s="316">
        <v>7.08</v>
      </c>
      <c r="H171" s="315">
        <v>68</v>
      </c>
      <c r="I171" s="316">
        <v>8</v>
      </c>
      <c r="J171" s="315">
        <v>22</v>
      </c>
      <c r="K171" s="316">
        <v>7.91</v>
      </c>
      <c r="L171" s="315">
        <v>19</v>
      </c>
      <c r="M171" s="316">
        <v>6.89</v>
      </c>
      <c r="N171" s="315">
        <v>19</v>
      </c>
      <c r="O171" s="316">
        <v>6.74</v>
      </c>
      <c r="P171" s="315">
        <v>19</v>
      </c>
      <c r="Q171" s="316">
        <v>7.11</v>
      </c>
      <c r="R171" s="315">
        <v>11</v>
      </c>
      <c r="S171" s="316">
        <v>5.45</v>
      </c>
      <c r="T171" s="315">
        <v>18</v>
      </c>
      <c r="U171" s="316">
        <v>6.17</v>
      </c>
      <c r="V171" s="228"/>
      <c r="W171" s="228"/>
      <c r="X171" s="90"/>
    </row>
    <row r="172" spans="1:24" ht="24.5" x14ac:dyDescent="0.35">
      <c r="A172" s="331"/>
      <c r="B172" s="446">
        <v>4</v>
      </c>
      <c r="C172" s="314" t="s">
        <v>390</v>
      </c>
      <c r="D172" s="315">
        <v>10</v>
      </c>
      <c r="E172" s="316">
        <v>7.1</v>
      </c>
      <c r="F172" s="315">
        <v>12</v>
      </c>
      <c r="G172" s="316">
        <v>7.83</v>
      </c>
      <c r="H172" s="315">
        <v>74</v>
      </c>
      <c r="I172" s="316">
        <v>8.01</v>
      </c>
      <c r="J172" s="315">
        <v>24</v>
      </c>
      <c r="K172" s="316">
        <v>8.0399999999999991</v>
      </c>
      <c r="L172" s="315">
        <v>16</v>
      </c>
      <c r="M172" s="316">
        <v>7.06</v>
      </c>
      <c r="N172" s="315">
        <v>23</v>
      </c>
      <c r="O172" s="316">
        <v>7.17</v>
      </c>
      <c r="P172" s="315">
        <v>20</v>
      </c>
      <c r="Q172" s="316">
        <v>6</v>
      </c>
      <c r="R172" s="315">
        <v>12</v>
      </c>
      <c r="S172" s="316">
        <v>7</v>
      </c>
      <c r="T172" s="315">
        <v>17</v>
      </c>
      <c r="U172" s="316">
        <v>6.35</v>
      </c>
      <c r="V172" s="228"/>
      <c r="W172" s="228"/>
      <c r="X172" s="90"/>
    </row>
    <row r="173" spans="1:24" ht="24.5" customHeight="1" thickBot="1" x14ac:dyDescent="0.4">
      <c r="A173" s="331"/>
      <c r="B173" s="447">
        <v>5</v>
      </c>
      <c r="C173" s="317" t="s">
        <v>391</v>
      </c>
      <c r="D173" s="318">
        <v>10</v>
      </c>
      <c r="E173" s="319">
        <v>8.1</v>
      </c>
      <c r="F173" s="318">
        <v>12</v>
      </c>
      <c r="G173" s="319">
        <v>6.25</v>
      </c>
      <c r="H173" s="318">
        <v>58</v>
      </c>
      <c r="I173" s="319">
        <v>7.78</v>
      </c>
      <c r="J173" s="318">
        <v>19</v>
      </c>
      <c r="K173" s="319">
        <v>7.53</v>
      </c>
      <c r="L173" s="318">
        <v>18</v>
      </c>
      <c r="M173" s="319">
        <v>6.78</v>
      </c>
      <c r="N173" s="318">
        <v>17</v>
      </c>
      <c r="O173" s="319">
        <v>6.29</v>
      </c>
      <c r="P173" s="318">
        <v>14</v>
      </c>
      <c r="Q173" s="319">
        <v>5.5</v>
      </c>
      <c r="R173" s="318">
        <v>9</v>
      </c>
      <c r="S173" s="319">
        <v>5.44</v>
      </c>
      <c r="T173" s="318">
        <v>17</v>
      </c>
      <c r="U173" s="319">
        <v>6.53</v>
      </c>
      <c r="V173" s="228"/>
      <c r="W173" s="228"/>
      <c r="X173" s="90"/>
    </row>
    <row r="174" spans="1:24" x14ac:dyDescent="0.35">
      <c r="A174" s="242"/>
      <c r="B174" s="232"/>
      <c r="C174" s="432" t="s">
        <v>453</v>
      </c>
      <c r="V174" s="228"/>
      <c r="W174" s="228"/>
      <c r="X174" s="90"/>
    </row>
    <row r="175" spans="1:24" x14ac:dyDescent="0.35">
      <c r="A175" s="242"/>
      <c r="B175" s="232"/>
      <c r="V175" s="228"/>
      <c r="W175" s="228"/>
      <c r="X175" s="90"/>
    </row>
    <row r="176" spans="1:24" x14ac:dyDescent="0.35">
      <c r="A176" s="242"/>
      <c r="B176" s="232"/>
      <c r="V176" s="228"/>
      <c r="W176" s="228"/>
      <c r="X176" s="90"/>
    </row>
    <row r="177" spans="1:24" x14ac:dyDescent="0.35">
      <c r="A177" s="242"/>
      <c r="B177" s="232"/>
      <c r="V177" s="228"/>
      <c r="W177" s="228"/>
      <c r="X177" s="90"/>
    </row>
    <row r="178" spans="1:24" x14ac:dyDescent="0.35">
      <c r="A178" s="242"/>
      <c r="B178" s="232"/>
      <c r="V178" s="228"/>
      <c r="W178" s="228"/>
      <c r="X178" s="90"/>
    </row>
    <row r="179" spans="1:24" x14ac:dyDescent="0.35">
      <c r="A179" s="242"/>
      <c r="B179" s="232"/>
      <c r="V179" s="228"/>
      <c r="W179" s="228"/>
      <c r="X179" s="90"/>
    </row>
    <row r="180" spans="1:24" x14ac:dyDescent="0.35">
      <c r="A180" s="242"/>
      <c r="B180" s="232"/>
      <c r="V180" s="228"/>
      <c r="W180" s="228"/>
      <c r="X180" s="90"/>
    </row>
    <row r="181" spans="1:24" x14ac:dyDescent="0.35">
      <c r="A181" s="242"/>
      <c r="B181" s="232"/>
      <c r="V181" s="228"/>
      <c r="W181" s="228"/>
      <c r="X181" s="90"/>
    </row>
    <row r="182" spans="1:24" x14ac:dyDescent="0.35">
      <c r="A182" s="242"/>
      <c r="B182" s="232"/>
      <c r="V182" s="228"/>
      <c r="W182" s="228"/>
      <c r="X182" s="90"/>
    </row>
    <row r="183" spans="1:24" x14ac:dyDescent="0.35">
      <c r="A183" s="242"/>
      <c r="B183" s="232"/>
      <c r="V183" s="228"/>
      <c r="W183" s="228"/>
      <c r="X183" s="90"/>
    </row>
    <row r="184" spans="1:24" x14ac:dyDescent="0.35">
      <c r="A184" s="242"/>
      <c r="B184" s="232"/>
      <c r="V184" s="228"/>
      <c r="W184" s="228"/>
      <c r="X184" s="90"/>
    </row>
    <row r="185" spans="1:24" x14ac:dyDescent="0.35">
      <c r="A185" s="242"/>
      <c r="B185" s="232"/>
      <c r="V185" s="228"/>
      <c r="W185" s="228"/>
      <c r="X185" s="90"/>
    </row>
    <row r="186" spans="1:24" x14ac:dyDescent="0.35">
      <c r="A186" s="242"/>
      <c r="B186" s="232"/>
      <c r="V186" s="228"/>
      <c r="W186" s="228"/>
      <c r="X186" s="90"/>
    </row>
    <row r="187" spans="1:24" x14ac:dyDescent="0.35">
      <c r="A187" s="242"/>
      <c r="B187" s="232"/>
      <c r="V187" s="228"/>
      <c r="W187" s="228"/>
      <c r="X187" s="90"/>
    </row>
    <row r="188" spans="1:24" x14ac:dyDescent="0.35">
      <c r="A188" s="242"/>
      <c r="B188" s="232"/>
      <c r="V188" s="228"/>
      <c r="W188" s="228"/>
      <c r="X188" s="90"/>
    </row>
    <row r="189" spans="1:24" x14ac:dyDescent="0.35">
      <c r="A189" s="242"/>
      <c r="B189" s="232"/>
      <c r="V189" s="228"/>
      <c r="W189" s="228"/>
      <c r="X189" s="90"/>
    </row>
    <row r="190" spans="1:24" x14ac:dyDescent="0.35">
      <c r="A190" s="242"/>
      <c r="B190" s="232"/>
      <c r="V190" s="228"/>
      <c r="W190" s="228"/>
      <c r="X190" s="90"/>
    </row>
    <row r="191" spans="1:24" x14ac:dyDescent="0.35">
      <c r="A191" s="242"/>
      <c r="B191" s="232"/>
      <c r="V191" s="228"/>
      <c r="W191" s="228"/>
      <c r="X191" s="90"/>
    </row>
    <row r="192" spans="1:24" x14ac:dyDescent="0.35">
      <c r="A192" s="242"/>
      <c r="B192" s="232"/>
      <c r="V192" s="228"/>
      <c r="W192" s="228"/>
      <c r="X192" s="90"/>
    </row>
    <row r="193" spans="2:24" x14ac:dyDescent="0.35">
      <c r="B193" s="232"/>
      <c r="V193" s="228"/>
      <c r="W193" s="228"/>
      <c r="X193" s="90"/>
    </row>
    <row r="194" spans="2:24" x14ac:dyDescent="0.35">
      <c r="B194" s="232"/>
      <c r="V194" s="228"/>
      <c r="W194" s="228"/>
      <c r="X194" s="90"/>
    </row>
    <row r="195" spans="2:24" x14ac:dyDescent="0.35">
      <c r="B195" s="232"/>
      <c r="V195" s="228"/>
      <c r="W195" s="228"/>
      <c r="X195" s="90"/>
    </row>
    <row r="196" spans="2:24" x14ac:dyDescent="0.35">
      <c r="B196" s="232"/>
      <c r="V196" s="228"/>
      <c r="W196" s="228"/>
      <c r="X196" s="90"/>
    </row>
    <row r="197" spans="2:24" x14ac:dyDescent="0.35">
      <c r="B197" s="232"/>
      <c r="V197" s="228"/>
      <c r="W197" s="228"/>
      <c r="X197" s="90"/>
    </row>
    <row r="198" spans="2:24" x14ac:dyDescent="0.35">
      <c r="B198" s="232"/>
      <c r="V198" s="228"/>
      <c r="W198" s="228"/>
      <c r="X198" s="90"/>
    </row>
    <row r="199" spans="2:24" x14ac:dyDescent="0.35">
      <c r="B199" s="232"/>
      <c r="V199" s="228"/>
      <c r="W199" s="228"/>
      <c r="X199" s="90"/>
    </row>
    <row r="200" spans="2:24" x14ac:dyDescent="0.35">
      <c r="B200" s="232"/>
      <c r="V200" s="228"/>
      <c r="W200" s="228"/>
      <c r="X200" s="90"/>
    </row>
    <row r="201" spans="2:24" x14ac:dyDescent="0.35">
      <c r="B201" s="232"/>
      <c r="V201" s="228"/>
      <c r="W201" s="228"/>
      <c r="X201" s="90"/>
    </row>
    <row r="202" spans="2:24" x14ac:dyDescent="0.35">
      <c r="B202" s="232"/>
      <c r="V202" s="228"/>
      <c r="W202" s="228"/>
      <c r="X202" s="90"/>
    </row>
    <row r="203" spans="2:24" x14ac:dyDescent="0.35">
      <c r="B203" s="232"/>
      <c r="V203" s="228"/>
      <c r="W203" s="228"/>
      <c r="X203" s="90"/>
    </row>
    <row r="204" spans="2:24" x14ac:dyDescent="0.35">
      <c r="B204" s="232"/>
      <c r="V204" s="228"/>
      <c r="W204" s="228"/>
      <c r="X204" s="90"/>
    </row>
    <row r="205" spans="2:24" x14ac:dyDescent="0.35">
      <c r="B205" s="232"/>
      <c r="V205" s="228"/>
      <c r="W205" s="228"/>
      <c r="X205" s="90"/>
    </row>
    <row r="206" spans="2:24" x14ac:dyDescent="0.35">
      <c r="B206" s="232"/>
      <c r="V206" s="228"/>
      <c r="W206" s="228"/>
      <c r="X206" s="90"/>
    </row>
    <row r="207" spans="2:24" x14ac:dyDescent="0.35">
      <c r="B207" s="232"/>
      <c r="V207" s="228"/>
      <c r="W207" s="228"/>
      <c r="X207" s="90"/>
    </row>
    <row r="208" spans="2:24" x14ac:dyDescent="0.35">
      <c r="B208" s="232"/>
      <c r="V208" s="228"/>
      <c r="W208" s="228"/>
      <c r="X208" s="90"/>
    </row>
    <row r="209" spans="2:24" x14ac:dyDescent="0.35">
      <c r="B209" s="232"/>
      <c r="V209" s="228"/>
      <c r="W209" s="228"/>
      <c r="X209" s="90"/>
    </row>
    <row r="210" spans="2:24" x14ac:dyDescent="0.35">
      <c r="B210" s="232"/>
      <c r="V210" s="228"/>
      <c r="W210" s="228"/>
      <c r="X210" s="90"/>
    </row>
    <row r="211" spans="2:24" x14ac:dyDescent="0.35">
      <c r="B211" s="232"/>
      <c r="V211" s="228"/>
      <c r="W211" s="228"/>
      <c r="X211" s="90"/>
    </row>
    <row r="212" spans="2:24" x14ac:dyDescent="0.35">
      <c r="B212" s="232"/>
      <c r="V212" s="228"/>
      <c r="W212" s="228"/>
      <c r="X212" s="90"/>
    </row>
    <row r="213" spans="2:24" x14ac:dyDescent="0.35">
      <c r="B213" s="232"/>
      <c r="V213" s="228"/>
      <c r="W213" s="228"/>
      <c r="X213" s="90"/>
    </row>
    <row r="214" spans="2:24" x14ac:dyDescent="0.35">
      <c r="B214" s="232"/>
      <c r="V214" s="228"/>
      <c r="W214" s="228"/>
      <c r="X214" s="90"/>
    </row>
    <row r="215" spans="2:24" x14ac:dyDescent="0.35">
      <c r="B215" s="232"/>
      <c r="V215" s="228"/>
      <c r="W215" s="228"/>
      <c r="X215" s="90"/>
    </row>
    <row r="216" spans="2:24" x14ac:dyDescent="0.35">
      <c r="B216" s="232"/>
      <c r="V216" s="228"/>
      <c r="W216" s="228"/>
      <c r="X216" s="90"/>
    </row>
    <row r="217" spans="2:24" x14ac:dyDescent="0.35">
      <c r="B217" s="232"/>
      <c r="V217" s="228"/>
      <c r="W217" s="228"/>
      <c r="X217" s="90"/>
    </row>
    <row r="218" spans="2:24" x14ac:dyDescent="0.35">
      <c r="B218" s="232"/>
      <c r="V218" s="228"/>
      <c r="W218" s="228"/>
      <c r="X218" s="90"/>
    </row>
    <row r="219" spans="2:24" x14ac:dyDescent="0.35">
      <c r="B219" s="232"/>
      <c r="V219" s="228"/>
      <c r="W219" s="228"/>
      <c r="X219" s="90"/>
    </row>
    <row r="220" spans="2:24" x14ac:dyDescent="0.35">
      <c r="B220" s="232"/>
      <c r="V220" s="228"/>
      <c r="W220" s="228"/>
      <c r="X220" s="90"/>
    </row>
    <row r="221" spans="2:24" x14ac:dyDescent="0.35">
      <c r="B221" s="232"/>
      <c r="V221" s="228"/>
      <c r="W221" s="228"/>
      <c r="X221" s="90"/>
    </row>
    <row r="222" spans="2:24" x14ac:dyDescent="0.35">
      <c r="B222" s="232"/>
      <c r="V222" s="228"/>
      <c r="W222" s="228"/>
      <c r="X222" s="90"/>
    </row>
    <row r="223" spans="2:24" x14ac:dyDescent="0.35">
      <c r="B223" s="232"/>
      <c r="V223" s="228"/>
      <c r="W223" s="228"/>
      <c r="X223" s="90"/>
    </row>
    <row r="224" spans="2:24" x14ac:dyDescent="0.35">
      <c r="B224" s="232"/>
      <c r="V224" s="228"/>
      <c r="W224" s="228"/>
      <c r="X224" s="90"/>
    </row>
    <row r="225" spans="2:24" x14ac:dyDescent="0.35">
      <c r="B225" s="232"/>
      <c r="V225" s="228"/>
      <c r="W225" s="228"/>
      <c r="X225" s="90"/>
    </row>
    <row r="226" spans="2:24" x14ac:dyDescent="0.35">
      <c r="B226" s="232"/>
      <c r="V226" s="228"/>
      <c r="W226" s="228"/>
      <c r="X226" s="90"/>
    </row>
    <row r="227" spans="2:24" x14ac:dyDescent="0.35">
      <c r="B227" s="232"/>
      <c r="V227" s="228"/>
      <c r="W227" s="228"/>
      <c r="X227" s="90"/>
    </row>
    <row r="228" spans="2:24" x14ac:dyDescent="0.35">
      <c r="B228" s="232"/>
      <c r="V228" s="228"/>
      <c r="W228" s="228"/>
      <c r="X228" s="90"/>
    </row>
    <row r="229" spans="2:24" x14ac:dyDescent="0.35">
      <c r="B229" s="232"/>
      <c r="V229" s="228"/>
      <c r="W229" s="228"/>
      <c r="X229" s="90"/>
    </row>
    <row r="230" spans="2:24" x14ac:dyDescent="0.35">
      <c r="B230" s="232"/>
      <c r="V230" s="228"/>
      <c r="W230" s="228"/>
      <c r="X230" s="90"/>
    </row>
    <row r="231" spans="2:24" x14ac:dyDescent="0.35">
      <c r="B231" s="232"/>
      <c r="V231" s="228"/>
      <c r="W231" s="228"/>
      <c r="X231" s="90"/>
    </row>
    <row r="232" spans="2:24" x14ac:dyDescent="0.35">
      <c r="B232" s="232"/>
      <c r="V232" s="228"/>
      <c r="W232" s="228"/>
      <c r="X232" s="90"/>
    </row>
    <row r="233" spans="2:24" x14ac:dyDescent="0.35">
      <c r="B233" s="232"/>
      <c r="V233" s="228"/>
      <c r="W233" s="228"/>
      <c r="X233" s="90"/>
    </row>
    <row r="234" spans="2:24" x14ac:dyDescent="0.35">
      <c r="B234" s="232"/>
      <c r="V234" s="228"/>
      <c r="W234" s="228"/>
      <c r="X234" s="90"/>
    </row>
    <row r="235" spans="2:24" x14ac:dyDescent="0.35">
      <c r="B235" s="232"/>
      <c r="V235" s="228"/>
      <c r="W235" s="228"/>
      <c r="X235" s="90"/>
    </row>
    <row r="236" spans="2:24" x14ac:dyDescent="0.35">
      <c r="B236" s="232"/>
      <c r="V236" s="228"/>
      <c r="W236" s="228"/>
      <c r="X236" s="90"/>
    </row>
    <row r="237" spans="2:24" x14ac:dyDescent="0.35">
      <c r="B237" s="232"/>
      <c r="V237" s="228"/>
      <c r="W237" s="228"/>
      <c r="X237" s="90"/>
    </row>
    <row r="238" spans="2:24" x14ac:dyDescent="0.35">
      <c r="B238" s="232"/>
      <c r="V238" s="228"/>
      <c r="W238" s="228"/>
      <c r="X238" s="90"/>
    </row>
    <row r="239" spans="2:24" x14ac:dyDescent="0.35">
      <c r="B239" s="232"/>
      <c r="V239" s="228"/>
      <c r="W239" s="228"/>
      <c r="X239" s="90"/>
    </row>
    <row r="240" spans="2:24" x14ac:dyDescent="0.35">
      <c r="B240" s="232"/>
      <c r="V240" s="228"/>
      <c r="W240" s="228"/>
      <c r="X240" s="90"/>
    </row>
    <row r="241" spans="2:24" x14ac:dyDescent="0.35">
      <c r="B241" s="232"/>
      <c r="V241" s="228"/>
      <c r="W241" s="228"/>
      <c r="X241" s="90"/>
    </row>
    <row r="242" spans="2:24" x14ac:dyDescent="0.35">
      <c r="B242" s="232"/>
      <c r="V242" s="228"/>
      <c r="W242" s="228"/>
      <c r="X242" s="90"/>
    </row>
    <row r="243" spans="2:24" x14ac:dyDescent="0.35">
      <c r="B243" s="232"/>
      <c r="V243" s="228"/>
      <c r="W243" s="228"/>
      <c r="X243" s="90"/>
    </row>
    <row r="244" spans="2:24" x14ac:dyDescent="0.35">
      <c r="B244" s="232"/>
      <c r="V244" s="228"/>
      <c r="W244" s="228"/>
      <c r="X244" s="90"/>
    </row>
    <row r="245" spans="2:24" x14ac:dyDescent="0.35">
      <c r="B245" s="232"/>
      <c r="V245" s="228"/>
      <c r="W245" s="228"/>
      <c r="X245" s="90"/>
    </row>
    <row r="246" spans="2:24" x14ac:dyDescent="0.35">
      <c r="B246" s="232"/>
      <c r="V246" s="228"/>
      <c r="W246" s="228"/>
      <c r="X246" s="90"/>
    </row>
    <row r="247" spans="2:24" x14ac:dyDescent="0.35">
      <c r="B247" s="232"/>
      <c r="V247" s="228"/>
      <c r="W247" s="228"/>
      <c r="X247" s="90"/>
    </row>
    <row r="248" spans="2:24" x14ac:dyDescent="0.35">
      <c r="B248" s="232"/>
      <c r="V248" s="228"/>
      <c r="W248" s="228"/>
      <c r="X248" s="90"/>
    </row>
    <row r="249" spans="2:24" x14ac:dyDescent="0.35">
      <c r="B249" s="232"/>
      <c r="V249" s="228"/>
      <c r="W249" s="228"/>
      <c r="X249" s="90"/>
    </row>
    <row r="250" spans="2:24" x14ac:dyDescent="0.35">
      <c r="B250" s="232"/>
      <c r="V250" s="228"/>
      <c r="W250" s="228"/>
      <c r="X250" s="90"/>
    </row>
    <row r="251" spans="2:24" x14ac:dyDescent="0.35">
      <c r="B251" s="232"/>
      <c r="V251" s="228"/>
      <c r="W251" s="228"/>
      <c r="X251" s="90"/>
    </row>
    <row r="252" spans="2:24" x14ac:dyDescent="0.35">
      <c r="B252" s="232"/>
      <c r="V252" s="228"/>
      <c r="W252" s="228"/>
      <c r="X252" s="90"/>
    </row>
    <row r="253" spans="2:24" x14ac:dyDescent="0.35">
      <c r="B253" s="232"/>
      <c r="V253" s="228"/>
      <c r="W253" s="228"/>
      <c r="X253" s="90"/>
    </row>
    <row r="254" spans="2:24" x14ac:dyDescent="0.35">
      <c r="B254" s="232"/>
      <c r="V254" s="228"/>
      <c r="W254" s="228"/>
      <c r="X254" s="90"/>
    </row>
    <row r="255" spans="2:24" x14ac:dyDescent="0.35">
      <c r="B255" s="232"/>
      <c r="V255" s="228"/>
      <c r="W255" s="228"/>
      <c r="X255" s="90"/>
    </row>
    <row r="256" spans="2:24" x14ac:dyDescent="0.35">
      <c r="B256" s="232"/>
      <c r="V256" s="228"/>
      <c r="W256" s="228"/>
      <c r="X256" s="90"/>
    </row>
    <row r="257" spans="2:24" x14ac:dyDescent="0.35">
      <c r="B257" s="232"/>
      <c r="V257" s="228"/>
      <c r="W257" s="228"/>
      <c r="X257" s="90"/>
    </row>
    <row r="258" spans="2:24" x14ac:dyDescent="0.35">
      <c r="B258" s="232"/>
      <c r="V258" s="228"/>
      <c r="W258" s="228"/>
      <c r="X258" s="90"/>
    </row>
    <row r="259" spans="2:24" x14ac:dyDescent="0.35">
      <c r="B259" s="232"/>
      <c r="V259" s="228"/>
      <c r="W259" s="228"/>
      <c r="X259" s="90"/>
    </row>
    <row r="260" spans="2:24" x14ac:dyDescent="0.35">
      <c r="B260" s="232"/>
      <c r="V260" s="228"/>
      <c r="W260" s="228"/>
      <c r="X260" s="90"/>
    </row>
    <row r="261" spans="2:24" x14ac:dyDescent="0.35">
      <c r="B261" s="232"/>
      <c r="V261" s="228"/>
      <c r="W261" s="228"/>
      <c r="X261" s="90"/>
    </row>
    <row r="262" spans="2:24" x14ac:dyDescent="0.35">
      <c r="B262" s="232"/>
      <c r="V262" s="228"/>
      <c r="W262" s="228"/>
      <c r="X262" s="90"/>
    </row>
    <row r="263" spans="2:24" x14ac:dyDescent="0.35">
      <c r="B263" s="232"/>
      <c r="V263" s="228"/>
      <c r="W263" s="228"/>
      <c r="X263" s="90"/>
    </row>
    <row r="264" spans="2:24" x14ac:dyDescent="0.35">
      <c r="B264" s="232"/>
      <c r="V264" s="228"/>
      <c r="W264" s="228"/>
      <c r="X264" s="90"/>
    </row>
    <row r="265" spans="2:24" x14ac:dyDescent="0.35">
      <c r="B265" s="232"/>
      <c r="V265" s="228"/>
      <c r="W265" s="228"/>
      <c r="X265" s="90"/>
    </row>
    <row r="266" spans="2:24" x14ac:dyDescent="0.35">
      <c r="B266" s="232"/>
      <c r="V266" s="228"/>
      <c r="W266" s="228"/>
      <c r="X266" s="90"/>
    </row>
    <row r="267" spans="2:24" x14ac:dyDescent="0.35">
      <c r="B267" s="232"/>
      <c r="V267" s="228"/>
      <c r="W267" s="228"/>
      <c r="X267" s="90"/>
    </row>
    <row r="268" spans="2:24" x14ac:dyDescent="0.35">
      <c r="B268" s="232"/>
      <c r="V268" s="228"/>
      <c r="W268" s="228"/>
      <c r="X268" s="90"/>
    </row>
    <row r="269" spans="2:24" x14ac:dyDescent="0.35">
      <c r="B269" s="232"/>
      <c r="V269" s="228"/>
      <c r="W269" s="228"/>
      <c r="X269" s="90"/>
    </row>
    <row r="270" spans="2:24" x14ac:dyDescent="0.35">
      <c r="B270" s="232"/>
      <c r="V270" s="228"/>
      <c r="W270" s="228"/>
      <c r="X270" s="90"/>
    </row>
    <row r="271" spans="2:24" x14ac:dyDescent="0.35">
      <c r="B271" s="232"/>
      <c r="V271" s="228"/>
      <c r="W271" s="228"/>
      <c r="X271" s="90"/>
    </row>
    <row r="272" spans="2:24" x14ac:dyDescent="0.35">
      <c r="B272" s="232"/>
      <c r="V272" s="228"/>
      <c r="W272" s="228"/>
      <c r="X272" s="90"/>
    </row>
    <row r="273" spans="2:24" x14ac:dyDescent="0.35">
      <c r="B273" s="232"/>
      <c r="V273" s="228"/>
      <c r="W273" s="228"/>
      <c r="X273" s="90"/>
    </row>
    <row r="274" spans="2:24" x14ac:dyDescent="0.35">
      <c r="B274" s="232"/>
      <c r="V274" s="228"/>
      <c r="W274" s="228"/>
      <c r="X274" s="90"/>
    </row>
    <row r="275" spans="2:24" x14ac:dyDescent="0.35">
      <c r="B275" s="232"/>
      <c r="V275" s="228"/>
      <c r="W275" s="228"/>
      <c r="X275" s="90"/>
    </row>
    <row r="276" spans="2:24" x14ac:dyDescent="0.35">
      <c r="B276" s="232"/>
      <c r="V276" s="228"/>
      <c r="W276" s="228"/>
      <c r="X276" s="90"/>
    </row>
    <row r="277" spans="2:24" x14ac:dyDescent="0.35">
      <c r="B277" s="232"/>
      <c r="V277" s="228"/>
      <c r="W277" s="228"/>
      <c r="X277" s="90"/>
    </row>
    <row r="278" spans="2:24" x14ac:dyDescent="0.35">
      <c r="B278" s="232"/>
      <c r="V278" s="228"/>
      <c r="W278" s="228"/>
      <c r="X278" s="90"/>
    </row>
    <row r="279" spans="2:24" x14ac:dyDescent="0.35">
      <c r="B279" s="232"/>
      <c r="V279" s="228"/>
      <c r="W279" s="228"/>
      <c r="X279" s="90"/>
    </row>
  </sheetData>
  <mergeCells count="165">
    <mergeCell ref="T113:U113"/>
    <mergeCell ref="C12:C13"/>
    <mergeCell ref="C124:C125"/>
    <mergeCell ref="C167:C168"/>
    <mergeCell ref="C151:C152"/>
    <mergeCell ref="C141:C142"/>
    <mergeCell ref="B113:B114"/>
    <mergeCell ref="C113:C114"/>
    <mergeCell ref="D113:E113"/>
    <mergeCell ref="F113:G113"/>
    <mergeCell ref="H113:I113"/>
    <mergeCell ref="J113:K113"/>
    <mergeCell ref="L113:M113"/>
    <mergeCell ref="N113:O113"/>
    <mergeCell ref="P113:Q113"/>
    <mergeCell ref="T46:U46"/>
    <mergeCell ref="B53:B54"/>
    <mergeCell ref="C53:C54"/>
    <mergeCell ref="D53:E53"/>
    <mergeCell ref="F53:G53"/>
    <mergeCell ref="H53:I53"/>
    <mergeCell ref="J53:K53"/>
    <mergeCell ref="L53:M53"/>
    <mergeCell ref="N53:O53"/>
    <mergeCell ref="T53:U53"/>
    <mergeCell ref="B46:B47"/>
    <mergeCell ref="C46:C47"/>
    <mergeCell ref="D46:E46"/>
    <mergeCell ref="F46:G46"/>
    <mergeCell ref="H46:I46"/>
    <mergeCell ref="J46:K46"/>
    <mergeCell ref="L46:M46"/>
    <mergeCell ref="N46:O46"/>
    <mergeCell ref="P46:Q46"/>
    <mergeCell ref="T30:U30"/>
    <mergeCell ref="B38:B39"/>
    <mergeCell ref="C38:C39"/>
    <mergeCell ref="D38:E38"/>
    <mergeCell ref="F38:G38"/>
    <mergeCell ref="H38:I38"/>
    <mergeCell ref="J38:K38"/>
    <mergeCell ref="L38:M38"/>
    <mergeCell ref="N38:O38"/>
    <mergeCell ref="P38:Q38"/>
    <mergeCell ref="R38:S38"/>
    <mergeCell ref="T38:U38"/>
    <mergeCell ref="P167:Q167"/>
    <mergeCell ref="R167:S167"/>
    <mergeCell ref="T167:U167"/>
    <mergeCell ref="B167:B168"/>
    <mergeCell ref="D167:E167"/>
    <mergeCell ref="F167:G167"/>
    <mergeCell ref="H167:I167"/>
    <mergeCell ref="J167:K167"/>
    <mergeCell ref="L167:M167"/>
    <mergeCell ref="N167:O167"/>
    <mergeCell ref="T151:U151"/>
    <mergeCell ref="P124:Q124"/>
    <mergeCell ref="R124:S124"/>
    <mergeCell ref="T124:U124"/>
    <mergeCell ref="P141:Q141"/>
    <mergeCell ref="R141:S141"/>
    <mergeCell ref="T141:U141"/>
    <mergeCell ref="L151:M151"/>
    <mergeCell ref="N151:O151"/>
    <mergeCell ref="L124:M124"/>
    <mergeCell ref="N124:O124"/>
    <mergeCell ref="L141:M141"/>
    <mergeCell ref="T85:U85"/>
    <mergeCell ref="C73:C74"/>
    <mergeCell ref="C85:C86"/>
    <mergeCell ref="N73:O73"/>
    <mergeCell ref="H100:I100"/>
    <mergeCell ref="J100:K100"/>
    <mergeCell ref="P100:Q100"/>
    <mergeCell ref="R100:S100"/>
    <mergeCell ref="T100:U100"/>
    <mergeCell ref="N100:O100"/>
    <mergeCell ref="L100:M100"/>
    <mergeCell ref="B85:B86"/>
    <mergeCell ref="D85:E85"/>
    <mergeCell ref="F85:G85"/>
    <mergeCell ref="H85:I85"/>
    <mergeCell ref="J85:K85"/>
    <mergeCell ref="L85:M85"/>
    <mergeCell ref="N85:O85"/>
    <mergeCell ref="P85:Q85"/>
    <mergeCell ref="R85:S85"/>
    <mergeCell ref="T62:U62"/>
    <mergeCell ref="R12:S12"/>
    <mergeCell ref="T12:U12"/>
    <mergeCell ref="H73:I73"/>
    <mergeCell ref="J73:K73"/>
    <mergeCell ref="L73:M73"/>
    <mergeCell ref="B62:B63"/>
    <mergeCell ref="D62:E62"/>
    <mergeCell ref="F62:G62"/>
    <mergeCell ref="H62:I62"/>
    <mergeCell ref="J62:K62"/>
    <mergeCell ref="L62:M62"/>
    <mergeCell ref="P73:Q73"/>
    <mergeCell ref="R73:S73"/>
    <mergeCell ref="T73:U73"/>
    <mergeCell ref="B30:B31"/>
    <mergeCell ref="C30:C31"/>
    <mergeCell ref="D30:E30"/>
    <mergeCell ref="F30:G30"/>
    <mergeCell ref="H30:I30"/>
    <mergeCell ref="J30:K30"/>
    <mergeCell ref="L30:M30"/>
    <mergeCell ref="N30:O30"/>
    <mergeCell ref="P30:Q30"/>
    <mergeCell ref="J151:K151"/>
    <mergeCell ref="D141:E141"/>
    <mergeCell ref="F141:G141"/>
    <mergeCell ref="H141:I141"/>
    <mergeCell ref="J141:K141"/>
    <mergeCell ref="P12:Q12"/>
    <mergeCell ref="N62:O62"/>
    <mergeCell ref="P62:Q62"/>
    <mergeCell ref="R62:S62"/>
    <mergeCell ref="H124:I124"/>
    <mergeCell ref="J124:K124"/>
    <mergeCell ref="P151:Q151"/>
    <mergeCell ref="R151:S151"/>
    <mergeCell ref="R30:S30"/>
    <mergeCell ref="R46:S46"/>
    <mergeCell ref="R113:S113"/>
    <mergeCell ref="P53:Q53"/>
    <mergeCell ref="R53:S53"/>
    <mergeCell ref="B124:B125"/>
    <mergeCell ref="D124:E124"/>
    <mergeCell ref="F124:G124"/>
    <mergeCell ref="C100:C101"/>
    <mergeCell ref="H12:I12"/>
    <mergeCell ref="J12:K12"/>
    <mergeCell ref="L12:M12"/>
    <mergeCell ref="N12:O12"/>
    <mergeCell ref="B151:B152"/>
    <mergeCell ref="B141:B142"/>
    <mergeCell ref="B12:B13"/>
    <mergeCell ref="D12:E12"/>
    <mergeCell ref="F12:G12"/>
    <mergeCell ref="C62:C63"/>
    <mergeCell ref="B73:B74"/>
    <mergeCell ref="D73:E73"/>
    <mergeCell ref="F73:G73"/>
    <mergeCell ref="B100:B101"/>
    <mergeCell ref="D100:E100"/>
    <mergeCell ref="F100:G100"/>
    <mergeCell ref="N141:O141"/>
    <mergeCell ref="D151:E151"/>
    <mergeCell ref="F151:G151"/>
    <mergeCell ref="H151:I151"/>
    <mergeCell ref="R3:S3"/>
    <mergeCell ref="T3:U3"/>
    <mergeCell ref="B3:B4"/>
    <mergeCell ref="C3:C4"/>
    <mergeCell ref="D3:E3"/>
    <mergeCell ref="F3:G3"/>
    <mergeCell ref="H3:I3"/>
    <mergeCell ref="J3:K3"/>
    <mergeCell ref="L3:M3"/>
    <mergeCell ref="N3:O3"/>
    <mergeCell ref="P3:Q3"/>
  </mergeCells>
  <conditionalFormatting sqref="A14:A26 A5 A75:A80 A87:A95 A102:A105 A126:A136 A143:A146 A153:A160 A169:A173">
    <cfRule type="expression" dxfId="78" priority="46">
      <formula>AND(A5&lt;0.05, A5&lt;&gt;"")</formula>
    </cfRule>
    <cfRule type="expression" dxfId="77" priority="47">
      <formula>AND(A5&lt;0.05, A5&lt;&gt;"")</formula>
    </cfRule>
  </conditionalFormatting>
  <conditionalFormatting sqref="C43:C45 A64:A68 A32:A42 A48 A55:A59 A115:A118">
    <cfRule type="expression" dxfId="76" priority="29">
      <formula>AND(A32&lt;0.05, A32&lt;&gt;"")</formula>
    </cfRule>
  </conditionalFormatting>
  <conditionalFormatting sqref="C27:C29 C37">
    <cfRule type="expression" dxfId="75" priority="26">
      <formula>AND(C27&lt;0.05, C27&lt;&gt;"")</formula>
    </cfRule>
  </conditionalFormatting>
  <conditionalFormatting sqref="C70">
    <cfRule type="expression" dxfId="74" priority="25">
      <formula>AND(C70&lt;0.05, C70&lt;&gt;"")</formula>
    </cfRule>
  </conditionalFormatting>
  <conditionalFormatting sqref="C82">
    <cfRule type="expression" dxfId="73" priority="24">
      <formula>AND(C82&lt;0.05, C82&lt;&gt;"")</formula>
    </cfRule>
  </conditionalFormatting>
  <conditionalFormatting sqref="C97">
    <cfRule type="expression" dxfId="72" priority="23">
      <formula>AND(C97&lt;0.05, C97&lt;&gt;"")</formula>
    </cfRule>
  </conditionalFormatting>
  <conditionalFormatting sqref="C107">
    <cfRule type="expression" dxfId="71" priority="22">
      <formula>AND(C107&lt;0.05, C107&lt;&gt;"")</formula>
    </cfRule>
  </conditionalFormatting>
  <conditionalFormatting sqref="C137">
    <cfRule type="expression" dxfId="70" priority="21">
      <formula>AND(C137&lt;0.05, C137&lt;&gt;"")</formula>
    </cfRule>
  </conditionalFormatting>
  <conditionalFormatting sqref="C147">
    <cfRule type="expression" dxfId="69" priority="20">
      <formula>AND(C147&lt;0.05, C147&lt;&gt;"")</formula>
    </cfRule>
  </conditionalFormatting>
  <conditionalFormatting sqref="C161">
    <cfRule type="expression" dxfId="68" priority="19">
      <formula>AND(C161&lt;0.05, C161&lt;&gt;"")</formula>
    </cfRule>
  </conditionalFormatting>
  <conditionalFormatting sqref="C174">
    <cfRule type="expression" dxfId="67" priority="18">
      <formula>AND(C174&lt;0.05, C174&lt;&gt;"")</formula>
    </cfRule>
  </conditionalFormatting>
  <conditionalFormatting sqref="C6">
    <cfRule type="expression" dxfId="66" priority="17">
      <formula>AND(C6&lt;0.05, C6&lt;&gt;"")</formula>
    </cfRule>
  </conditionalFormatting>
  <conditionalFormatting sqref="C49:C52">
    <cfRule type="expression" dxfId="65" priority="11">
      <formula>AND(C49&lt;0.05, C49&lt;&gt;"")</formula>
    </cfRule>
  </conditionalFormatting>
  <conditionalFormatting sqref="C34">
    <cfRule type="expression" dxfId="64" priority="10">
      <formula>AND(C34&lt;0.05, C34&lt;&gt;"")</formula>
    </cfRule>
  </conditionalFormatting>
  <conditionalFormatting sqref="C57:C58">
    <cfRule type="expression" dxfId="63" priority="6">
      <formula>AND(C57&lt;0.05, C57&lt;&gt;"")</formula>
    </cfRule>
  </conditionalFormatting>
  <conditionalFormatting sqref="C56">
    <cfRule type="expression" dxfId="62" priority="5">
      <formula>AND(C56&lt;0.05, C56&lt;&gt;"")</formula>
    </cfRule>
  </conditionalFormatting>
  <conditionalFormatting sqref="C119">
    <cfRule type="expression" dxfId="61" priority="2">
      <formula>AND(C119&lt;0.05, C119&lt;&gt;"")</formula>
    </cfRule>
  </conditionalFormatting>
  <conditionalFormatting sqref="C120">
    <cfRule type="expression" dxfId="60" priority="1">
      <formula>AND(C120&lt;0.05, C120&lt;&gt;"")</formula>
    </cfRule>
  </conditionalFormatting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F0ABF1-0D20-425F-90B0-9CB768F1D28B}">
  <dimension ref="A1:L162"/>
  <sheetViews>
    <sheetView topLeftCell="A89" zoomScale="90" zoomScaleNormal="90" workbookViewId="0">
      <selection activeCell="L11" sqref="L11"/>
    </sheetView>
  </sheetViews>
  <sheetFormatPr defaultRowHeight="14.5" x14ac:dyDescent="0.35"/>
  <cols>
    <col min="1" max="1" width="8.6328125" style="23" customWidth="1"/>
    <col min="2" max="2" width="5.6328125" customWidth="1"/>
    <col min="3" max="3" width="35.81640625" customWidth="1"/>
    <col min="4" max="9" width="6.36328125" customWidth="1"/>
    <col min="12" max="12" width="46.90625" customWidth="1"/>
  </cols>
  <sheetData>
    <row r="1" spans="1:9" s="20" customFormat="1" ht="41.4" customHeight="1" x14ac:dyDescent="0.55000000000000004">
      <c r="A1" s="455"/>
      <c r="B1" s="336" t="s">
        <v>406</v>
      </c>
    </row>
    <row r="2" spans="1:9" x14ac:dyDescent="0.35">
      <c r="B2" s="27"/>
    </row>
    <row r="3" spans="1:9" ht="15.5" x14ac:dyDescent="0.35">
      <c r="B3" s="337" t="s">
        <v>273</v>
      </c>
    </row>
    <row r="4" spans="1:9" ht="15" thickBot="1" x14ac:dyDescent="0.4">
      <c r="B4" s="27"/>
    </row>
    <row r="5" spans="1:9" x14ac:dyDescent="0.35">
      <c r="B5" s="338"/>
      <c r="C5" s="339"/>
      <c r="D5" s="567">
        <v>2020</v>
      </c>
      <c r="E5" s="568"/>
      <c r="F5" s="569"/>
      <c r="G5" s="567">
        <v>2023</v>
      </c>
      <c r="H5" s="568"/>
      <c r="I5" s="569"/>
    </row>
    <row r="6" spans="1:9" ht="15" thickBot="1" x14ac:dyDescent="0.4">
      <c r="A6" s="240"/>
      <c r="B6" s="340"/>
      <c r="C6" s="341"/>
      <c r="D6" s="342" t="s">
        <v>407</v>
      </c>
      <c r="E6" s="343" t="s">
        <v>408</v>
      </c>
      <c r="F6" s="344" t="s">
        <v>409</v>
      </c>
      <c r="G6" s="342" t="s">
        <v>407</v>
      </c>
      <c r="H6" s="345" t="s">
        <v>408</v>
      </c>
      <c r="I6" s="344" t="s">
        <v>409</v>
      </c>
    </row>
    <row r="7" spans="1:9" ht="25.5" customHeight="1" thickBot="1" x14ac:dyDescent="0.4">
      <c r="A7" s="442"/>
      <c r="B7" s="346" t="s">
        <v>11</v>
      </c>
      <c r="C7" s="347" t="s">
        <v>450</v>
      </c>
      <c r="D7" s="348">
        <v>266</v>
      </c>
      <c r="E7" s="349">
        <v>7.13</v>
      </c>
      <c r="F7" s="350">
        <v>1.98</v>
      </c>
      <c r="G7" s="348">
        <v>301</v>
      </c>
      <c r="H7" s="351">
        <v>6.49</v>
      </c>
      <c r="I7" s="350">
        <v>2.44</v>
      </c>
    </row>
    <row r="8" spans="1:9" x14ac:dyDescent="0.35">
      <c r="B8" s="352" t="s">
        <v>410</v>
      </c>
    </row>
    <row r="9" spans="1:9" x14ac:dyDescent="0.35">
      <c r="B9" s="432" t="s">
        <v>439</v>
      </c>
    </row>
    <row r="10" spans="1:9" x14ac:dyDescent="0.35">
      <c r="B10" s="432"/>
    </row>
    <row r="11" spans="1:9" x14ac:dyDescent="0.35">
      <c r="B11" s="352"/>
    </row>
    <row r="12" spans="1:9" ht="15.5" x14ac:dyDescent="0.35">
      <c r="B12" s="337" t="s">
        <v>418</v>
      </c>
    </row>
    <row r="13" spans="1:9" x14ac:dyDescent="0.35">
      <c r="B13" s="352"/>
    </row>
    <row r="14" spans="1:9" ht="15" thickBot="1" x14ac:dyDescent="0.4">
      <c r="B14" s="353" t="s">
        <v>411</v>
      </c>
    </row>
    <row r="15" spans="1:9" x14ac:dyDescent="0.35">
      <c r="B15" s="338"/>
      <c r="C15" s="339"/>
      <c r="D15" s="567">
        <v>2020</v>
      </c>
      <c r="E15" s="568"/>
      <c r="F15" s="569"/>
      <c r="G15" s="567">
        <v>2023</v>
      </c>
      <c r="H15" s="568"/>
      <c r="I15" s="569"/>
    </row>
    <row r="16" spans="1:9" ht="15" thickBot="1" x14ac:dyDescent="0.4">
      <c r="B16" s="354"/>
      <c r="C16" s="355"/>
      <c r="D16" s="356" t="s">
        <v>407</v>
      </c>
      <c r="E16" s="357" t="s">
        <v>408</v>
      </c>
      <c r="F16" s="358" t="s">
        <v>409</v>
      </c>
      <c r="G16" s="356" t="s">
        <v>407</v>
      </c>
      <c r="H16" s="359" t="s">
        <v>408</v>
      </c>
      <c r="I16" s="358" t="s">
        <v>409</v>
      </c>
    </row>
    <row r="17" spans="1:12" x14ac:dyDescent="0.35">
      <c r="A17" s="442"/>
      <c r="B17" s="489">
        <v>1</v>
      </c>
      <c r="C17" s="486" t="s">
        <v>118</v>
      </c>
      <c r="D17" s="360">
        <v>252</v>
      </c>
      <c r="E17" s="361">
        <v>6.13</v>
      </c>
      <c r="F17" s="362">
        <v>2.35</v>
      </c>
      <c r="G17" s="360">
        <v>300</v>
      </c>
      <c r="H17" s="361">
        <v>6.27</v>
      </c>
      <c r="I17" s="362">
        <v>2.57</v>
      </c>
      <c r="L17" s="66"/>
    </row>
    <row r="18" spans="1:12" x14ac:dyDescent="0.35">
      <c r="A18" s="442"/>
      <c r="B18" s="490">
        <v>2</v>
      </c>
      <c r="C18" s="487" t="s">
        <v>121</v>
      </c>
      <c r="D18" s="363" t="s">
        <v>468</v>
      </c>
      <c r="E18" s="364" t="s">
        <v>468</v>
      </c>
      <c r="F18" s="365" t="s">
        <v>468</v>
      </c>
      <c r="G18" s="363">
        <v>290</v>
      </c>
      <c r="H18" s="364">
        <v>5.45</v>
      </c>
      <c r="I18" s="365">
        <v>2.42</v>
      </c>
      <c r="L18" s="66"/>
    </row>
    <row r="19" spans="1:12" x14ac:dyDescent="0.35">
      <c r="A19" s="442"/>
      <c r="B19" s="490">
        <v>3</v>
      </c>
      <c r="C19" s="487" t="s">
        <v>122</v>
      </c>
      <c r="D19" s="363" t="s">
        <v>468</v>
      </c>
      <c r="E19" s="364" t="s">
        <v>468</v>
      </c>
      <c r="F19" s="365" t="s">
        <v>468</v>
      </c>
      <c r="G19" s="363">
        <v>300</v>
      </c>
      <c r="H19" s="364">
        <v>5.64</v>
      </c>
      <c r="I19" s="365">
        <v>2.54</v>
      </c>
      <c r="L19" s="66"/>
    </row>
    <row r="20" spans="1:12" x14ac:dyDescent="0.35">
      <c r="A20" s="442"/>
      <c r="B20" s="490">
        <v>4</v>
      </c>
      <c r="C20" s="487" t="s">
        <v>225</v>
      </c>
      <c r="D20" s="363">
        <v>243</v>
      </c>
      <c r="E20" s="364">
        <v>6.07</v>
      </c>
      <c r="F20" s="365">
        <v>2.0099999999999998</v>
      </c>
      <c r="G20" s="363">
        <v>281</v>
      </c>
      <c r="H20" s="364">
        <v>6.01</v>
      </c>
      <c r="I20" s="365">
        <v>2.4700000000000002</v>
      </c>
      <c r="L20" s="66"/>
    </row>
    <row r="21" spans="1:12" x14ac:dyDescent="0.35">
      <c r="A21" s="442"/>
      <c r="B21" s="490">
        <v>5</v>
      </c>
      <c r="C21" s="487" t="s">
        <v>165</v>
      </c>
      <c r="D21" s="363">
        <v>250</v>
      </c>
      <c r="E21" s="364">
        <v>7.23</v>
      </c>
      <c r="F21" s="365">
        <v>1.86</v>
      </c>
      <c r="G21" s="363">
        <v>276</v>
      </c>
      <c r="H21" s="364">
        <v>7.31</v>
      </c>
      <c r="I21" s="365">
        <v>2.1800000000000002</v>
      </c>
      <c r="L21" s="66"/>
    </row>
    <row r="22" spans="1:12" x14ac:dyDescent="0.35">
      <c r="A22" s="442"/>
      <c r="B22" s="490">
        <v>6</v>
      </c>
      <c r="C22" s="487" t="s">
        <v>127</v>
      </c>
      <c r="D22" s="363">
        <v>246</v>
      </c>
      <c r="E22" s="364">
        <v>6.88</v>
      </c>
      <c r="F22" s="365">
        <v>1.98</v>
      </c>
      <c r="G22" s="363">
        <v>261</v>
      </c>
      <c r="H22" s="364">
        <v>7.03</v>
      </c>
      <c r="I22" s="365">
        <v>2.27</v>
      </c>
      <c r="L22" s="66"/>
    </row>
    <row r="23" spans="1:12" x14ac:dyDescent="0.35">
      <c r="A23" s="442"/>
      <c r="B23" s="490">
        <v>7</v>
      </c>
      <c r="C23" s="487" t="s">
        <v>166</v>
      </c>
      <c r="D23" s="363">
        <v>251</v>
      </c>
      <c r="E23" s="364">
        <v>7.46</v>
      </c>
      <c r="F23" s="365">
        <v>1.82</v>
      </c>
      <c r="G23" s="363">
        <v>283</v>
      </c>
      <c r="H23" s="364">
        <v>7.65</v>
      </c>
      <c r="I23" s="365">
        <v>2.0699999999999998</v>
      </c>
      <c r="L23" s="66"/>
    </row>
    <row r="24" spans="1:12" x14ac:dyDescent="0.35">
      <c r="A24"/>
      <c r="B24" s="490">
        <v>8</v>
      </c>
      <c r="C24" s="487" t="s">
        <v>442</v>
      </c>
      <c r="D24" s="363">
        <v>225</v>
      </c>
      <c r="E24" s="364">
        <v>6.39</v>
      </c>
      <c r="F24" s="365">
        <v>1.91</v>
      </c>
      <c r="G24" s="363">
        <v>271</v>
      </c>
      <c r="H24" s="364">
        <v>7.54</v>
      </c>
      <c r="I24" s="365">
        <v>2.02</v>
      </c>
      <c r="L24" s="66"/>
    </row>
    <row r="25" spans="1:12" x14ac:dyDescent="0.35">
      <c r="A25"/>
      <c r="B25" s="490">
        <v>9</v>
      </c>
      <c r="C25" s="487" t="s">
        <v>119</v>
      </c>
      <c r="D25" s="363">
        <v>252</v>
      </c>
      <c r="E25" s="364">
        <v>6.81</v>
      </c>
      <c r="F25" s="365">
        <v>1.66</v>
      </c>
      <c r="G25" s="363">
        <v>296</v>
      </c>
      <c r="H25" s="364">
        <v>7.43</v>
      </c>
      <c r="I25" s="365">
        <v>1.76</v>
      </c>
      <c r="L25" s="66"/>
    </row>
    <row r="26" spans="1:12" x14ac:dyDescent="0.35">
      <c r="A26" s="330"/>
      <c r="B26" s="490">
        <v>10</v>
      </c>
      <c r="C26" s="487" t="s">
        <v>124</v>
      </c>
      <c r="D26" s="363">
        <v>252</v>
      </c>
      <c r="E26" s="364">
        <v>5.95</v>
      </c>
      <c r="F26" s="365">
        <v>2.0299999999999998</v>
      </c>
      <c r="G26" s="363">
        <v>296</v>
      </c>
      <c r="H26" s="364">
        <v>6.61</v>
      </c>
      <c r="I26" s="365">
        <v>2.1</v>
      </c>
      <c r="L26" s="66"/>
    </row>
    <row r="27" spans="1:12" x14ac:dyDescent="0.35">
      <c r="A27" s="442"/>
      <c r="B27" s="490">
        <v>11</v>
      </c>
      <c r="C27" s="487" t="s">
        <v>126</v>
      </c>
      <c r="D27" s="363" t="s">
        <v>468</v>
      </c>
      <c r="E27" s="364" t="s">
        <v>468</v>
      </c>
      <c r="F27" s="365" t="s">
        <v>468</v>
      </c>
      <c r="G27" s="363">
        <v>297</v>
      </c>
      <c r="H27" s="364">
        <v>6.79</v>
      </c>
      <c r="I27" s="365">
        <v>2.0299999999999998</v>
      </c>
      <c r="L27" s="66"/>
    </row>
    <row r="28" spans="1:12" x14ac:dyDescent="0.35">
      <c r="A28" s="330"/>
      <c r="B28" s="490">
        <v>12</v>
      </c>
      <c r="C28" s="487" t="s">
        <v>30</v>
      </c>
      <c r="D28" s="363">
        <v>248</v>
      </c>
      <c r="E28" s="364">
        <v>4.99</v>
      </c>
      <c r="F28" s="365">
        <v>1.78</v>
      </c>
      <c r="G28" s="363">
        <v>299</v>
      </c>
      <c r="H28" s="364">
        <v>5.61</v>
      </c>
      <c r="I28" s="365">
        <v>2.2799999999999998</v>
      </c>
      <c r="L28" s="66"/>
    </row>
    <row r="29" spans="1:12" ht="15" thickBot="1" x14ac:dyDescent="0.4">
      <c r="A29" s="330"/>
      <c r="B29" s="491">
        <v>13</v>
      </c>
      <c r="C29" s="488" t="s">
        <v>443</v>
      </c>
      <c r="D29" s="366">
        <v>246</v>
      </c>
      <c r="E29" s="367">
        <v>7.14</v>
      </c>
      <c r="F29" s="368">
        <v>1.77</v>
      </c>
      <c r="G29" s="366">
        <v>292</v>
      </c>
      <c r="H29" s="367">
        <v>7.7</v>
      </c>
      <c r="I29" s="368">
        <v>1.86</v>
      </c>
      <c r="L29" s="66"/>
    </row>
    <row r="30" spans="1:12" x14ac:dyDescent="0.35">
      <c r="B30" s="432" t="s">
        <v>439</v>
      </c>
    </row>
    <row r="32" spans="1:12" ht="15" thickBot="1" x14ac:dyDescent="0.4"/>
    <row r="33" spans="1:9" x14ac:dyDescent="0.35">
      <c r="B33" s="338"/>
      <c r="C33" s="339"/>
      <c r="D33" s="567">
        <v>2020</v>
      </c>
      <c r="E33" s="568"/>
      <c r="F33" s="569"/>
      <c r="G33" s="567">
        <v>2023</v>
      </c>
      <c r="H33" s="568"/>
      <c r="I33" s="569"/>
    </row>
    <row r="34" spans="1:9" ht="15" thickBot="1" x14ac:dyDescent="0.4">
      <c r="B34" s="340"/>
      <c r="C34" s="341"/>
      <c r="D34" s="356" t="s">
        <v>407</v>
      </c>
      <c r="E34" s="357" t="s">
        <v>408</v>
      </c>
      <c r="F34" s="358" t="s">
        <v>409</v>
      </c>
      <c r="G34" s="356" t="s">
        <v>407</v>
      </c>
      <c r="H34" s="359" t="s">
        <v>408</v>
      </c>
      <c r="I34" s="358" t="s">
        <v>409</v>
      </c>
    </row>
    <row r="35" spans="1:9" ht="28.5" customHeight="1" thickBot="1" x14ac:dyDescent="0.4">
      <c r="A35" s="442"/>
      <c r="B35" s="346" t="s">
        <v>12</v>
      </c>
      <c r="C35" s="347" t="s">
        <v>419</v>
      </c>
      <c r="D35" s="348">
        <v>256</v>
      </c>
      <c r="E35" s="349">
        <v>7.26</v>
      </c>
      <c r="F35" s="350">
        <v>1.84</v>
      </c>
      <c r="G35" s="348">
        <v>262</v>
      </c>
      <c r="H35" s="369">
        <v>7.21</v>
      </c>
      <c r="I35" s="370">
        <v>2.0299999999999998</v>
      </c>
    </row>
    <row r="36" spans="1:9" x14ac:dyDescent="0.35">
      <c r="B36" s="371" t="s">
        <v>371</v>
      </c>
      <c r="C36" s="372"/>
      <c r="D36" s="373"/>
      <c r="E36" s="373"/>
      <c r="F36" s="373"/>
      <c r="G36" s="373"/>
      <c r="H36" s="373"/>
      <c r="I36" s="373"/>
    </row>
    <row r="37" spans="1:9" x14ac:dyDescent="0.35">
      <c r="E37" s="330"/>
      <c r="F37" s="330"/>
      <c r="H37" s="330"/>
      <c r="I37" s="330"/>
    </row>
    <row r="38" spans="1:9" x14ac:dyDescent="0.35">
      <c r="E38" s="330"/>
      <c r="F38" s="330"/>
      <c r="H38" s="330"/>
      <c r="I38" s="330"/>
    </row>
    <row r="39" spans="1:9" ht="15" thickBot="1" x14ac:dyDescent="0.4">
      <c r="B39" s="388" t="s">
        <v>476</v>
      </c>
      <c r="E39" s="330"/>
      <c r="F39" s="330"/>
      <c r="H39" s="330"/>
      <c r="I39" s="330"/>
    </row>
    <row r="40" spans="1:9" x14ac:dyDescent="0.35">
      <c r="B40" s="338"/>
      <c r="C40" s="339"/>
      <c r="D40" s="567">
        <v>2020</v>
      </c>
      <c r="E40" s="568"/>
      <c r="F40" s="569"/>
      <c r="G40" s="567">
        <v>2023</v>
      </c>
      <c r="H40" s="568"/>
      <c r="I40" s="569"/>
    </row>
    <row r="41" spans="1:9" ht="15" thickBot="1" x14ac:dyDescent="0.4">
      <c r="B41" s="354"/>
      <c r="C41" s="355"/>
      <c r="D41" s="356" t="s">
        <v>407</v>
      </c>
      <c r="E41" s="357" t="s">
        <v>408</v>
      </c>
      <c r="F41" s="358" t="s">
        <v>409</v>
      </c>
      <c r="G41" s="356" t="s">
        <v>407</v>
      </c>
      <c r="H41" s="359" t="s">
        <v>408</v>
      </c>
      <c r="I41" s="358" t="s">
        <v>409</v>
      </c>
    </row>
    <row r="42" spans="1:9" ht="26" customHeight="1" x14ac:dyDescent="0.35">
      <c r="A42" s="442"/>
      <c r="B42" s="489" t="s">
        <v>13</v>
      </c>
      <c r="C42" s="486" t="s">
        <v>229</v>
      </c>
      <c r="D42" s="360">
        <v>256</v>
      </c>
      <c r="E42" s="361">
        <v>7.11</v>
      </c>
      <c r="F42" s="362">
        <v>1.97</v>
      </c>
      <c r="G42" s="360">
        <v>279</v>
      </c>
      <c r="H42" s="361">
        <v>7.11</v>
      </c>
      <c r="I42" s="362">
        <v>2.19</v>
      </c>
    </row>
    <row r="43" spans="1:9" ht="26" customHeight="1" thickBot="1" x14ac:dyDescent="0.4">
      <c r="A43" s="442"/>
      <c r="B43" s="491" t="s">
        <v>14</v>
      </c>
      <c r="C43" s="492" t="s">
        <v>230</v>
      </c>
      <c r="D43" s="366">
        <v>247</v>
      </c>
      <c r="E43" s="367">
        <v>7.02</v>
      </c>
      <c r="F43" s="368">
        <v>2.02</v>
      </c>
      <c r="G43" s="366">
        <v>271</v>
      </c>
      <c r="H43" s="367">
        <v>7.15</v>
      </c>
      <c r="I43" s="368">
        <v>2.08</v>
      </c>
    </row>
    <row r="44" spans="1:9" x14ac:dyDescent="0.35">
      <c r="E44" s="330"/>
      <c r="F44" s="330"/>
      <c r="H44" s="330"/>
      <c r="I44" s="330"/>
    </row>
    <row r="45" spans="1:9" ht="15" thickBot="1" x14ac:dyDescent="0.4">
      <c r="E45" s="330"/>
      <c r="F45" s="330"/>
      <c r="H45" s="330"/>
      <c r="I45" s="330"/>
    </row>
    <row r="46" spans="1:9" x14ac:dyDescent="0.35">
      <c r="B46" s="338"/>
      <c r="C46" s="339"/>
      <c r="D46" s="567">
        <v>2020</v>
      </c>
      <c r="E46" s="568"/>
      <c r="F46" s="569"/>
      <c r="G46" s="567">
        <v>2023</v>
      </c>
      <c r="H46" s="568"/>
      <c r="I46" s="569"/>
    </row>
    <row r="47" spans="1:9" ht="15" thickBot="1" x14ac:dyDescent="0.4">
      <c r="B47" s="340"/>
      <c r="C47" s="341"/>
      <c r="D47" s="356" t="s">
        <v>407</v>
      </c>
      <c r="E47" s="357" t="s">
        <v>408</v>
      </c>
      <c r="F47" s="358" t="s">
        <v>409</v>
      </c>
      <c r="G47" s="356" t="s">
        <v>407</v>
      </c>
      <c r="H47" s="359" t="s">
        <v>408</v>
      </c>
      <c r="I47" s="358" t="s">
        <v>409</v>
      </c>
    </row>
    <row r="48" spans="1:9" ht="30" customHeight="1" thickBot="1" x14ac:dyDescent="0.4">
      <c r="A48" s="442"/>
      <c r="B48" s="346" t="s">
        <v>16</v>
      </c>
      <c r="C48" s="347" t="s">
        <v>420</v>
      </c>
      <c r="D48" s="348">
        <v>253</v>
      </c>
      <c r="E48" s="349">
        <v>7.17</v>
      </c>
      <c r="F48" s="350">
        <v>1.76</v>
      </c>
      <c r="G48" s="348">
        <v>261</v>
      </c>
      <c r="H48" s="351">
        <v>6.93</v>
      </c>
      <c r="I48" s="350">
        <v>2.09</v>
      </c>
    </row>
    <row r="49" spans="1:10" x14ac:dyDescent="0.35">
      <c r="B49" s="352" t="s">
        <v>412</v>
      </c>
      <c r="E49" s="330"/>
      <c r="F49" s="330"/>
      <c r="H49" s="330"/>
      <c r="I49" s="330"/>
    </row>
    <row r="50" spans="1:10" x14ac:dyDescent="0.35">
      <c r="B50" s="352"/>
      <c r="E50" s="330"/>
      <c r="F50" s="330"/>
      <c r="H50" s="330"/>
      <c r="I50" s="330"/>
    </row>
    <row r="51" spans="1:10" ht="15" thickBot="1" x14ac:dyDescent="0.4">
      <c r="E51" s="330"/>
      <c r="F51" s="330"/>
      <c r="H51" s="330"/>
      <c r="I51" s="330"/>
    </row>
    <row r="52" spans="1:10" x14ac:dyDescent="0.35">
      <c r="B52" s="338"/>
      <c r="C52" s="339"/>
      <c r="D52" s="567">
        <v>2020</v>
      </c>
      <c r="E52" s="568"/>
      <c r="F52" s="569"/>
      <c r="G52" s="567">
        <v>2023</v>
      </c>
      <c r="H52" s="568"/>
      <c r="I52" s="569"/>
    </row>
    <row r="53" spans="1:10" ht="15" thickBot="1" x14ac:dyDescent="0.4">
      <c r="B53" s="340"/>
      <c r="C53" s="341"/>
      <c r="D53" s="356" t="s">
        <v>407</v>
      </c>
      <c r="E53" s="357" t="s">
        <v>408</v>
      </c>
      <c r="F53" s="358" t="s">
        <v>409</v>
      </c>
      <c r="G53" s="356" t="s">
        <v>407</v>
      </c>
      <c r="H53" s="359" t="s">
        <v>408</v>
      </c>
      <c r="I53" s="358" t="s">
        <v>409</v>
      </c>
    </row>
    <row r="54" spans="1:10" ht="38" customHeight="1" thickBot="1" x14ac:dyDescent="0.4">
      <c r="A54" s="442"/>
      <c r="B54" s="346" t="s">
        <v>17</v>
      </c>
      <c r="C54" s="347" t="s">
        <v>451</v>
      </c>
      <c r="D54" s="348">
        <v>242</v>
      </c>
      <c r="E54" s="349">
        <v>8</v>
      </c>
      <c r="F54" s="350">
        <v>1.63</v>
      </c>
      <c r="G54" s="348">
        <v>281</v>
      </c>
      <c r="H54" s="351">
        <v>7.65</v>
      </c>
      <c r="I54" s="350">
        <v>1.98</v>
      </c>
    </row>
    <row r="55" spans="1:10" x14ac:dyDescent="0.35">
      <c r="B55" s="374" t="s">
        <v>413</v>
      </c>
      <c r="C55" s="372"/>
      <c r="D55" s="373"/>
      <c r="E55" s="373"/>
      <c r="F55" s="373"/>
      <c r="G55" s="373"/>
      <c r="H55" s="373"/>
      <c r="I55" s="373"/>
    </row>
    <row r="56" spans="1:10" x14ac:dyDescent="0.35">
      <c r="B56" s="432" t="s">
        <v>439</v>
      </c>
      <c r="C56" s="372"/>
      <c r="D56" s="373"/>
      <c r="E56" s="373"/>
      <c r="F56" s="373"/>
      <c r="G56" s="373"/>
      <c r="H56" s="373"/>
      <c r="I56" s="373"/>
    </row>
    <row r="57" spans="1:10" x14ac:dyDescent="0.35">
      <c r="B57" s="432"/>
      <c r="C57" s="372"/>
      <c r="D57" s="373"/>
      <c r="E57" s="373"/>
      <c r="F57" s="373"/>
      <c r="G57" s="373"/>
      <c r="H57" s="373"/>
      <c r="I57" s="373"/>
    </row>
    <row r="58" spans="1:10" x14ac:dyDescent="0.35">
      <c r="B58" s="374"/>
      <c r="C58" s="372"/>
      <c r="D58" s="373"/>
      <c r="E58" s="373"/>
      <c r="F58" s="373"/>
      <c r="G58" s="373"/>
      <c r="H58" s="373"/>
      <c r="I58" s="373"/>
    </row>
    <row r="59" spans="1:10" ht="15.5" x14ac:dyDescent="0.35">
      <c r="B59" s="337" t="s">
        <v>421</v>
      </c>
      <c r="C59" s="372"/>
      <c r="D59" s="373"/>
      <c r="E59" s="373"/>
      <c r="F59" s="373"/>
      <c r="G59" s="373"/>
      <c r="H59" s="373"/>
      <c r="I59" s="373"/>
    </row>
    <row r="60" spans="1:10" x14ac:dyDescent="0.35">
      <c r="B60" s="374"/>
      <c r="C60" s="372"/>
      <c r="D60" s="373"/>
      <c r="E60" s="373"/>
      <c r="F60" s="373"/>
      <c r="G60" s="373"/>
      <c r="H60" s="373"/>
      <c r="I60" s="373"/>
    </row>
    <row r="61" spans="1:10" ht="15" thickBot="1" x14ac:dyDescent="0.4">
      <c r="B61" s="375" t="s">
        <v>475</v>
      </c>
      <c r="C61" s="372"/>
      <c r="D61" s="373"/>
      <c r="E61" s="373"/>
      <c r="F61" s="373"/>
      <c r="G61" s="373"/>
      <c r="H61" s="373"/>
      <c r="I61" s="373"/>
    </row>
    <row r="62" spans="1:10" x14ac:dyDescent="0.35">
      <c r="B62" s="338"/>
      <c r="C62" s="339"/>
      <c r="D62" s="567">
        <v>2020</v>
      </c>
      <c r="E62" s="568"/>
      <c r="F62" s="569"/>
      <c r="G62" s="567">
        <v>2023</v>
      </c>
      <c r="H62" s="568"/>
      <c r="I62" s="569"/>
    </row>
    <row r="63" spans="1:10" ht="15" thickBot="1" x14ac:dyDescent="0.4">
      <c r="B63" s="354"/>
      <c r="C63" s="355"/>
      <c r="D63" s="356" t="s">
        <v>407</v>
      </c>
      <c r="E63" s="357" t="s">
        <v>408</v>
      </c>
      <c r="F63" s="358" t="s">
        <v>409</v>
      </c>
      <c r="G63" s="356" t="s">
        <v>407</v>
      </c>
      <c r="H63" s="359" t="s">
        <v>408</v>
      </c>
      <c r="I63" s="358" t="s">
        <v>409</v>
      </c>
      <c r="J63" t="s">
        <v>359</v>
      </c>
    </row>
    <row r="64" spans="1:10" ht="33.5" customHeight="1" x14ac:dyDescent="0.35">
      <c r="A64" s="442"/>
      <c r="B64" s="489">
        <v>1</v>
      </c>
      <c r="C64" s="493" t="s">
        <v>173</v>
      </c>
      <c r="D64" s="360">
        <v>171</v>
      </c>
      <c r="E64" s="361">
        <v>6.8</v>
      </c>
      <c r="F64" s="362">
        <v>1.94</v>
      </c>
      <c r="G64" s="360">
        <v>180</v>
      </c>
      <c r="H64" s="361">
        <v>6.58</v>
      </c>
      <c r="I64" s="362">
        <v>2.14</v>
      </c>
    </row>
    <row r="65" spans="1:9" ht="46" x14ac:dyDescent="0.35">
      <c r="A65" s="442"/>
      <c r="B65" s="490">
        <v>2</v>
      </c>
      <c r="C65" s="494" t="s">
        <v>234</v>
      </c>
      <c r="D65" s="363">
        <v>147</v>
      </c>
      <c r="E65" s="364">
        <v>6.79</v>
      </c>
      <c r="F65" s="365">
        <v>1.91</v>
      </c>
      <c r="G65" s="363">
        <v>184</v>
      </c>
      <c r="H65" s="364">
        <v>6.44</v>
      </c>
      <c r="I65" s="365">
        <v>2.19</v>
      </c>
    </row>
    <row r="66" spans="1:9" ht="46" x14ac:dyDescent="0.35">
      <c r="A66" s="442"/>
      <c r="B66" s="490">
        <v>3</v>
      </c>
      <c r="C66" s="494" t="s">
        <v>235</v>
      </c>
      <c r="D66" s="363">
        <v>140</v>
      </c>
      <c r="E66" s="364">
        <v>6.61</v>
      </c>
      <c r="F66" s="365">
        <v>1.65</v>
      </c>
      <c r="G66" s="363">
        <v>179</v>
      </c>
      <c r="H66" s="364">
        <v>6.42</v>
      </c>
      <c r="I66" s="365">
        <v>2.2200000000000002</v>
      </c>
    </row>
    <row r="67" spans="1:9" ht="34.5" x14ac:dyDescent="0.35">
      <c r="A67" s="442"/>
      <c r="B67" s="490">
        <v>4</v>
      </c>
      <c r="C67" s="494" t="s">
        <v>236</v>
      </c>
      <c r="D67" s="363">
        <v>124</v>
      </c>
      <c r="E67" s="364">
        <v>6.2</v>
      </c>
      <c r="F67" s="365">
        <v>2.02</v>
      </c>
      <c r="G67" s="363">
        <v>188</v>
      </c>
      <c r="H67" s="364">
        <v>6.39</v>
      </c>
      <c r="I67" s="365">
        <v>2.29</v>
      </c>
    </row>
    <row r="68" spans="1:9" ht="35" thickBot="1" x14ac:dyDescent="0.4">
      <c r="A68" s="442"/>
      <c r="B68" s="491">
        <v>5</v>
      </c>
      <c r="C68" s="495" t="s">
        <v>237</v>
      </c>
      <c r="D68" s="366">
        <v>133</v>
      </c>
      <c r="E68" s="367">
        <v>6.83</v>
      </c>
      <c r="F68" s="368">
        <v>1.76</v>
      </c>
      <c r="G68" s="366">
        <v>185</v>
      </c>
      <c r="H68" s="367">
        <v>6.79</v>
      </c>
      <c r="I68" s="368">
        <v>2.09</v>
      </c>
    </row>
    <row r="69" spans="1:9" x14ac:dyDescent="0.35">
      <c r="B69" s="432"/>
      <c r="E69" s="330"/>
      <c r="F69" s="330"/>
      <c r="H69" s="330"/>
      <c r="I69" s="330"/>
    </row>
    <row r="70" spans="1:9" x14ac:dyDescent="0.35">
      <c r="E70" s="330"/>
      <c r="F70" s="330"/>
      <c r="H70" s="330"/>
      <c r="I70" s="330"/>
    </row>
    <row r="71" spans="1:9" x14ac:dyDescent="0.35">
      <c r="E71" s="330"/>
      <c r="F71" s="330"/>
      <c r="H71" s="330"/>
      <c r="I71" s="330"/>
    </row>
    <row r="72" spans="1:9" ht="15" thickBot="1" x14ac:dyDescent="0.4">
      <c r="B72" s="353" t="s">
        <v>474</v>
      </c>
      <c r="E72" s="330"/>
      <c r="F72" s="330"/>
      <c r="H72" s="330"/>
      <c r="I72" s="330"/>
    </row>
    <row r="73" spans="1:9" x14ac:dyDescent="0.35">
      <c r="B73" s="338"/>
      <c r="C73" s="339"/>
      <c r="D73" s="567">
        <v>2020</v>
      </c>
      <c r="E73" s="568"/>
      <c r="F73" s="569"/>
      <c r="G73" s="567">
        <v>2023</v>
      </c>
      <c r="H73" s="568"/>
      <c r="I73" s="569"/>
    </row>
    <row r="74" spans="1:9" ht="15" thickBot="1" x14ac:dyDescent="0.4">
      <c r="B74" s="354"/>
      <c r="C74" s="355"/>
      <c r="D74" s="356" t="s">
        <v>407</v>
      </c>
      <c r="E74" s="357" t="s">
        <v>408</v>
      </c>
      <c r="F74" s="358" t="s">
        <v>409</v>
      </c>
      <c r="G74" s="356" t="s">
        <v>407</v>
      </c>
      <c r="H74" s="359" t="s">
        <v>408</v>
      </c>
      <c r="I74" s="358" t="s">
        <v>409</v>
      </c>
    </row>
    <row r="75" spans="1:9" ht="29.5" customHeight="1" x14ac:dyDescent="0.35">
      <c r="A75" s="442"/>
      <c r="B75" s="489">
        <v>1</v>
      </c>
      <c r="C75" s="493" t="s">
        <v>92</v>
      </c>
      <c r="D75" s="360">
        <v>131</v>
      </c>
      <c r="E75" s="361">
        <v>6.5</v>
      </c>
      <c r="F75" s="362">
        <v>1.94</v>
      </c>
      <c r="G75" s="360">
        <v>163</v>
      </c>
      <c r="H75" s="361">
        <v>6.58</v>
      </c>
      <c r="I75" s="362">
        <v>2.2599999999999998</v>
      </c>
    </row>
    <row r="76" spans="1:9" x14ac:dyDescent="0.35">
      <c r="A76" s="442"/>
      <c r="B76" s="490">
        <v>2</v>
      </c>
      <c r="C76" s="494" t="s">
        <v>90</v>
      </c>
      <c r="D76" s="363">
        <v>135</v>
      </c>
      <c r="E76" s="364">
        <v>6.32</v>
      </c>
      <c r="F76" s="365">
        <v>2.06</v>
      </c>
      <c r="G76" s="363">
        <v>148</v>
      </c>
      <c r="H76" s="364">
        <v>6.59</v>
      </c>
      <c r="I76" s="365">
        <v>2.25</v>
      </c>
    </row>
    <row r="77" spans="1:9" ht="34.5" x14ac:dyDescent="0.35">
      <c r="A77" s="330"/>
      <c r="B77" s="490">
        <v>3</v>
      </c>
      <c r="C77" s="494" t="s">
        <v>457</v>
      </c>
      <c r="D77" s="363">
        <v>123</v>
      </c>
      <c r="E77" s="364">
        <v>6.69</v>
      </c>
      <c r="F77" s="365">
        <v>1.82</v>
      </c>
      <c r="G77" s="363">
        <v>174</v>
      </c>
      <c r="H77" s="364">
        <v>6.86</v>
      </c>
      <c r="I77" s="365">
        <v>2.16</v>
      </c>
    </row>
    <row r="78" spans="1:9" ht="23" x14ac:dyDescent="0.35">
      <c r="A78" s="442"/>
      <c r="B78" s="490">
        <v>4</v>
      </c>
      <c r="C78" s="494" t="s">
        <v>98</v>
      </c>
      <c r="D78" s="363">
        <v>133</v>
      </c>
      <c r="E78" s="364">
        <v>6.11</v>
      </c>
      <c r="F78" s="365">
        <v>2.11</v>
      </c>
      <c r="G78" s="363">
        <v>153</v>
      </c>
      <c r="H78" s="364">
        <v>6.44</v>
      </c>
      <c r="I78" s="365">
        <v>2.23</v>
      </c>
    </row>
    <row r="79" spans="1:9" ht="34.5" x14ac:dyDescent="0.35">
      <c r="A79" s="442"/>
      <c r="B79" s="490">
        <v>5</v>
      </c>
      <c r="C79" s="494" t="s">
        <v>239</v>
      </c>
      <c r="D79" s="363">
        <v>137</v>
      </c>
      <c r="E79" s="364">
        <v>6.54</v>
      </c>
      <c r="F79" s="365">
        <v>2.1</v>
      </c>
      <c r="G79" s="363">
        <v>155</v>
      </c>
      <c r="H79" s="364">
        <v>6.76</v>
      </c>
      <c r="I79" s="365">
        <v>2.14</v>
      </c>
    </row>
    <row r="80" spans="1:9" ht="15" thickBot="1" x14ac:dyDescent="0.4">
      <c r="B80" s="491">
        <v>6</v>
      </c>
      <c r="C80" s="495" t="s">
        <v>109</v>
      </c>
      <c r="D80" s="366" t="s">
        <v>468</v>
      </c>
      <c r="E80" s="367" t="s">
        <v>468</v>
      </c>
      <c r="F80" s="368" t="s">
        <v>468</v>
      </c>
      <c r="G80" s="366">
        <v>141</v>
      </c>
      <c r="H80" s="367">
        <v>6.52</v>
      </c>
      <c r="I80" s="368">
        <v>2.21</v>
      </c>
    </row>
    <row r="81" spans="1:9" x14ac:dyDescent="0.35">
      <c r="B81" s="432"/>
      <c r="E81" s="330"/>
      <c r="F81" s="330"/>
      <c r="H81" s="330"/>
      <c r="I81" s="330"/>
    </row>
    <row r="82" spans="1:9" x14ac:dyDescent="0.35">
      <c r="E82" s="330"/>
      <c r="F82" s="330"/>
      <c r="H82" s="330"/>
      <c r="I82" s="330"/>
    </row>
    <row r="83" spans="1:9" x14ac:dyDescent="0.35">
      <c r="E83" s="330"/>
      <c r="F83" s="330"/>
      <c r="H83" s="330"/>
      <c r="I83" s="330"/>
    </row>
    <row r="84" spans="1:9" ht="15" thickBot="1" x14ac:dyDescent="0.4">
      <c r="B84" s="353" t="s">
        <v>470</v>
      </c>
      <c r="E84" s="330"/>
      <c r="F84" s="330"/>
      <c r="H84" s="330"/>
      <c r="I84" s="330"/>
    </row>
    <row r="85" spans="1:9" x14ac:dyDescent="0.35">
      <c r="B85" s="338"/>
      <c r="C85" s="339"/>
      <c r="D85" s="567">
        <v>2020</v>
      </c>
      <c r="E85" s="568"/>
      <c r="F85" s="569"/>
      <c r="G85" s="567">
        <v>2023</v>
      </c>
      <c r="H85" s="568"/>
      <c r="I85" s="569"/>
    </row>
    <row r="86" spans="1:9" ht="15" thickBot="1" x14ac:dyDescent="0.4">
      <c r="B86" s="354"/>
      <c r="C86" s="355"/>
      <c r="D86" s="356" t="s">
        <v>407</v>
      </c>
      <c r="E86" s="357" t="s">
        <v>408</v>
      </c>
      <c r="F86" s="358" t="s">
        <v>409</v>
      </c>
      <c r="G86" s="356" t="s">
        <v>407</v>
      </c>
      <c r="H86" s="359" t="s">
        <v>408</v>
      </c>
      <c r="I86" s="358" t="s">
        <v>409</v>
      </c>
    </row>
    <row r="87" spans="1:9" ht="61.5" customHeight="1" x14ac:dyDescent="0.35">
      <c r="A87" s="442"/>
      <c r="B87" s="489">
        <v>1</v>
      </c>
      <c r="C87" s="493" t="s">
        <v>241</v>
      </c>
      <c r="D87" s="360">
        <v>175</v>
      </c>
      <c r="E87" s="361">
        <v>6.79</v>
      </c>
      <c r="F87" s="362">
        <v>2.0299999999999998</v>
      </c>
      <c r="G87" s="360">
        <v>180</v>
      </c>
      <c r="H87" s="361">
        <v>6.79</v>
      </c>
      <c r="I87" s="362">
        <v>2.17</v>
      </c>
    </row>
    <row r="88" spans="1:9" ht="23" x14ac:dyDescent="0.35">
      <c r="A88" s="442"/>
      <c r="B88" s="490">
        <v>2</v>
      </c>
      <c r="C88" s="494" t="s">
        <v>242</v>
      </c>
      <c r="D88" s="363" t="s">
        <v>468</v>
      </c>
      <c r="E88" s="364" t="s">
        <v>468</v>
      </c>
      <c r="F88" s="365" t="s">
        <v>468</v>
      </c>
      <c r="G88" s="363">
        <v>169</v>
      </c>
      <c r="H88" s="364">
        <v>6.63</v>
      </c>
      <c r="I88" s="365">
        <v>2.2400000000000002</v>
      </c>
    </row>
    <row r="89" spans="1:9" x14ac:dyDescent="0.35">
      <c r="A89" s="442"/>
      <c r="B89" s="490">
        <v>3</v>
      </c>
      <c r="C89" s="494" t="s">
        <v>176</v>
      </c>
      <c r="D89" s="363" t="s">
        <v>468</v>
      </c>
      <c r="E89" s="364" t="s">
        <v>468</v>
      </c>
      <c r="F89" s="365" t="s">
        <v>468</v>
      </c>
      <c r="G89" s="363">
        <v>146</v>
      </c>
      <c r="H89" s="364">
        <v>6.37</v>
      </c>
      <c r="I89" s="365">
        <v>2.17</v>
      </c>
    </row>
    <row r="90" spans="1:9" ht="23" x14ac:dyDescent="0.35">
      <c r="A90" s="442"/>
      <c r="B90" s="490">
        <v>4</v>
      </c>
      <c r="C90" s="494" t="s">
        <v>89</v>
      </c>
      <c r="D90" s="363">
        <v>158</v>
      </c>
      <c r="E90" s="364">
        <v>6.18</v>
      </c>
      <c r="F90" s="365">
        <v>1.96</v>
      </c>
      <c r="G90" s="363">
        <v>169</v>
      </c>
      <c r="H90" s="364">
        <v>6.47</v>
      </c>
      <c r="I90" s="365">
        <v>2.2000000000000002</v>
      </c>
    </row>
    <row r="91" spans="1:9" ht="23" x14ac:dyDescent="0.35">
      <c r="A91" s="442"/>
      <c r="B91" s="490">
        <v>5</v>
      </c>
      <c r="C91" s="494" t="s">
        <v>106</v>
      </c>
      <c r="D91" s="363">
        <v>147</v>
      </c>
      <c r="E91" s="364">
        <v>6.33</v>
      </c>
      <c r="F91" s="365">
        <v>1.96</v>
      </c>
      <c r="G91" s="363">
        <v>179</v>
      </c>
      <c r="H91" s="364">
        <v>6.46</v>
      </c>
      <c r="I91" s="365">
        <v>2.2799999999999998</v>
      </c>
    </row>
    <row r="92" spans="1:9" ht="23" x14ac:dyDescent="0.35">
      <c r="B92" s="490">
        <v>6</v>
      </c>
      <c r="C92" s="494" t="s">
        <v>243</v>
      </c>
      <c r="D92" s="363" t="s">
        <v>468</v>
      </c>
      <c r="E92" s="364" t="s">
        <v>468</v>
      </c>
      <c r="F92" s="365" t="s">
        <v>468</v>
      </c>
      <c r="G92" s="363">
        <v>173</v>
      </c>
      <c r="H92" s="364">
        <v>6.82</v>
      </c>
      <c r="I92" s="365">
        <v>2.19</v>
      </c>
    </row>
    <row r="93" spans="1:9" ht="23" x14ac:dyDescent="0.35">
      <c r="A93" s="442"/>
      <c r="B93" s="490">
        <v>7</v>
      </c>
      <c r="C93" s="494" t="s">
        <v>107</v>
      </c>
      <c r="D93" s="363">
        <v>111</v>
      </c>
      <c r="E93" s="364">
        <v>6.38</v>
      </c>
      <c r="F93" s="365">
        <v>1.84</v>
      </c>
      <c r="G93" s="363">
        <v>143</v>
      </c>
      <c r="H93" s="364">
        <v>6.41</v>
      </c>
      <c r="I93" s="365">
        <v>2.1800000000000002</v>
      </c>
    </row>
    <row r="94" spans="1:9" ht="23" x14ac:dyDescent="0.35">
      <c r="B94" s="490">
        <v>8</v>
      </c>
      <c r="C94" s="494" t="s">
        <v>88</v>
      </c>
      <c r="D94" s="363" t="s">
        <v>468</v>
      </c>
      <c r="E94" s="364" t="s">
        <v>468</v>
      </c>
      <c r="F94" s="365" t="s">
        <v>468</v>
      </c>
      <c r="G94" s="363">
        <v>115</v>
      </c>
      <c r="H94" s="364">
        <v>5.53</v>
      </c>
      <c r="I94" s="365">
        <v>2.37</v>
      </c>
    </row>
    <row r="95" spans="1:9" ht="23.5" thickBot="1" x14ac:dyDescent="0.4">
      <c r="B95" s="491">
        <v>9</v>
      </c>
      <c r="C95" s="495" t="s">
        <v>110</v>
      </c>
      <c r="D95" s="366" t="s">
        <v>468</v>
      </c>
      <c r="E95" s="367" t="s">
        <v>468</v>
      </c>
      <c r="F95" s="368" t="s">
        <v>468</v>
      </c>
      <c r="G95" s="366">
        <v>165</v>
      </c>
      <c r="H95" s="367">
        <v>6.62</v>
      </c>
      <c r="I95" s="368">
        <v>2.23</v>
      </c>
    </row>
    <row r="96" spans="1:9" x14ac:dyDescent="0.35">
      <c r="B96" s="432"/>
      <c r="C96" s="372"/>
      <c r="D96" s="373"/>
      <c r="E96" s="376"/>
      <c r="F96" s="376"/>
      <c r="G96" s="373"/>
      <c r="H96" s="376"/>
      <c r="I96" s="376"/>
    </row>
    <row r="97" spans="1:9" x14ac:dyDescent="0.35">
      <c r="B97" s="377"/>
      <c r="C97" s="372"/>
      <c r="D97" s="373"/>
      <c r="E97" s="376"/>
      <c r="F97" s="376"/>
      <c r="G97" s="373"/>
      <c r="H97" s="376"/>
      <c r="I97" s="376"/>
    </row>
    <row r="98" spans="1:9" x14ac:dyDescent="0.35">
      <c r="E98" s="330"/>
      <c r="F98" s="330"/>
      <c r="H98" s="330"/>
      <c r="I98" s="330"/>
    </row>
    <row r="99" spans="1:9" ht="15" thickBot="1" x14ac:dyDescent="0.4">
      <c r="B99" s="353" t="s">
        <v>473</v>
      </c>
      <c r="E99" s="330"/>
      <c r="F99" s="330"/>
      <c r="H99" s="330"/>
      <c r="I99" s="330"/>
    </row>
    <row r="100" spans="1:9" x14ac:dyDescent="0.35">
      <c r="B100" s="338"/>
      <c r="C100" s="339"/>
      <c r="D100" s="567">
        <v>2020</v>
      </c>
      <c r="E100" s="568"/>
      <c r="F100" s="569"/>
      <c r="G100" s="567">
        <v>2023</v>
      </c>
      <c r="H100" s="568"/>
      <c r="I100" s="569"/>
    </row>
    <row r="101" spans="1:9" ht="15" thickBot="1" x14ac:dyDescent="0.4">
      <c r="B101" s="354"/>
      <c r="C101" s="355"/>
      <c r="D101" s="356" t="s">
        <v>407</v>
      </c>
      <c r="E101" s="357" t="s">
        <v>408</v>
      </c>
      <c r="F101" s="358" t="s">
        <v>409</v>
      </c>
      <c r="G101" s="356" t="s">
        <v>407</v>
      </c>
      <c r="H101" s="359" t="s">
        <v>408</v>
      </c>
      <c r="I101" s="358" t="s">
        <v>409</v>
      </c>
    </row>
    <row r="102" spans="1:9" ht="34.5" x14ac:dyDescent="0.35">
      <c r="A102" s="442"/>
      <c r="B102" s="489">
        <v>1</v>
      </c>
      <c r="C102" s="493" t="s">
        <v>245</v>
      </c>
      <c r="D102" s="360">
        <v>131</v>
      </c>
      <c r="E102" s="378">
        <v>6.28</v>
      </c>
      <c r="F102" s="379">
        <v>2.0299999999999998</v>
      </c>
      <c r="G102" s="360">
        <v>162</v>
      </c>
      <c r="H102" s="378">
        <v>6.67</v>
      </c>
      <c r="I102" s="379">
        <v>2.21</v>
      </c>
    </row>
    <row r="103" spans="1:9" ht="26.5" customHeight="1" x14ac:dyDescent="0.35">
      <c r="A103" s="442"/>
      <c r="B103" s="490">
        <v>2</v>
      </c>
      <c r="C103" s="494" t="s">
        <v>246</v>
      </c>
      <c r="D103" s="363">
        <v>127</v>
      </c>
      <c r="E103" s="364">
        <v>6.26</v>
      </c>
      <c r="F103" s="365">
        <v>2.13</v>
      </c>
      <c r="G103" s="363">
        <v>169</v>
      </c>
      <c r="H103" s="364">
        <v>6.48</v>
      </c>
      <c r="I103" s="365">
        <v>2.33</v>
      </c>
    </row>
    <row r="104" spans="1:9" ht="34.5" x14ac:dyDescent="0.35">
      <c r="A104" s="442"/>
      <c r="B104" s="490">
        <v>3</v>
      </c>
      <c r="C104" s="494" t="s">
        <v>247</v>
      </c>
      <c r="D104" s="363">
        <v>137</v>
      </c>
      <c r="E104" s="364">
        <v>6.38</v>
      </c>
      <c r="F104" s="365">
        <v>1.96</v>
      </c>
      <c r="G104" s="363">
        <v>162</v>
      </c>
      <c r="H104" s="364">
        <v>6.72</v>
      </c>
      <c r="I104" s="365">
        <v>2.1800000000000002</v>
      </c>
    </row>
    <row r="105" spans="1:9" ht="38" customHeight="1" thickBot="1" x14ac:dyDescent="0.4">
      <c r="A105" s="442"/>
      <c r="B105" s="491">
        <v>4</v>
      </c>
      <c r="C105" s="495" t="s">
        <v>97</v>
      </c>
      <c r="D105" s="366">
        <v>121</v>
      </c>
      <c r="E105" s="367">
        <v>6.44</v>
      </c>
      <c r="F105" s="368">
        <v>2.2200000000000002</v>
      </c>
      <c r="G105" s="366">
        <v>143</v>
      </c>
      <c r="H105" s="367">
        <v>6.36</v>
      </c>
      <c r="I105" s="368">
        <v>2.29</v>
      </c>
    </row>
    <row r="106" spans="1:9" x14ac:dyDescent="0.35">
      <c r="B106" s="432"/>
      <c r="E106" s="330"/>
      <c r="F106" s="330"/>
      <c r="H106" s="330"/>
      <c r="I106" s="330"/>
    </row>
    <row r="107" spans="1:9" x14ac:dyDescent="0.35">
      <c r="B107" s="352"/>
      <c r="E107" s="330"/>
      <c r="F107" s="330"/>
      <c r="H107" s="330"/>
      <c r="I107" s="330"/>
    </row>
    <row r="108" spans="1:9" x14ac:dyDescent="0.35">
      <c r="B108" s="352"/>
      <c r="E108" s="330"/>
      <c r="F108" s="330"/>
      <c r="H108" s="330"/>
      <c r="I108" s="330"/>
    </row>
    <row r="109" spans="1:9" ht="15.5" x14ac:dyDescent="0.35">
      <c r="B109" s="337" t="s">
        <v>422</v>
      </c>
      <c r="E109" s="330"/>
      <c r="F109" s="330"/>
      <c r="H109" s="330"/>
      <c r="I109" s="330"/>
    </row>
    <row r="110" spans="1:9" x14ac:dyDescent="0.35">
      <c r="E110" s="330"/>
      <c r="F110" s="330"/>
      <c r="H110" s="330"/>
      <c r="I110" s="330"/>
    </row>
    <row r="111" spans="1:9" ht="15" thickBot="1" x14ac:dyDescent="0.4">
      <c r="B111" s="353" t="s">
        <v>472</v>
      </c>
      <c r="E111" s="330"/>
      <c r="F111" s="330"/>
      <c r="H111" s="330"/>
      <c r="I111" s="330"/>
    </row>
    <row r="112" spans="1:9" x14ac:dyDescent="0.35">
      <c r="B112" s="338"/>
      <c r="C112" s="339"/>
      <c r="D112" s="567">
        <v>2020</v>
      </c>
      <c r="E112" s="568"/>
      <c r="F112" s="569"/>
      <c r="G112" s="567">
        <v>2023</v>
      </c>
      <c r="H112" s="568"/>
      <c r="I112" s="569"/>
    </row>
    <row r="113" spans="1:9" ht="15" thickBot="1" x14ac:dyDescent="0.4">
      <c r="B113" s="354"/>
      <c r="C113" s="355" t="s">
        <v>359</v>
      </c>
      <c r="D113" s="356" t="s">
        <v>407</v>
      </c>
      <c r="E113" s="357" t="s">
        <v>408</v>
      </c>
      <c r="F113" s="358" t="s">
        <v>409</v>
      </c>
      <c r="G113" s="356" t="s">
        <v>407</v>
      </c>
      <c r="H113" s="359" t="s">
        <v>408</v>
      </c>
      <c r="I113" s="358" t="s">
        <v>409</v>
      </c>
    </row>
    <row r="114" spans="1:9" x14ac:dyDescent="0.35">
      <c r="B114" s="489" t="s">
        <v>18</v>
      </c>
      <c r="C114" s="486" t="s">
        <v>444</v>
      </c>
      <c r="D114" s="389">
        <v>210</v>
      </c>
      <c r="E114" s="390">
        <v>5.99</v>
      </c>
      <c r="F114" s="391">
        <v>2.11</v>
      </c>
      <c r="G114" s="360">
        <v>240</v>
      </c>
      <c r="H114" s="361">
        <v>7.2</v>
      </c>
      <c r="I114" s="362">
        <v>2.0699999999999998</v>
      </c>
    </row>
    <row r="115" spans="1:9" x14ac:dyDescent="0.35">
      <c r="B115" s="490" t="s">
        <v>19</v>
      </c>
      <c r="C115" s="487" t="s">
        <v>445</v>
      </c>
      <c r="D115" s="392">
        <v>216</v>
      </c>
      <c r="E115" s="393">
        <v>6.19</v>
      </c>
      <c r="F115" s="394">
        <v>2.5499999999999998</v>
      </c>
      <c r="G115" s="363">
        <v>237</v>
      </c>
      <c r="H115" s="364">
        <v>7.29</v>
      </c>
      <c r="I115" s="365">
        <v>2.19</v>
      </c>
    </row>
    <row r="116" spans="1:9" x14ac:dyDescent="0.35">
      <c r="B116" s="490" t="s">
        <v>20</v>
      </c>
      <c r="C116" s="487" t="s">
        <v>414</v>
      </c>
      <c r="D116" s="392">
        <v>211</v>
      </c>
      <c r="E116" s="393">
        <v>5.91</v>
      </c>
      <c r="F116" s="394">
        <v>2.0099999999999998</v>
      </c>
      <c r="G116" s="363">
        <v>231</v>
      </c>
      <c r="H116" s="364">
        <v>6.97</v>
      </c>
      <c r="I116" s="365">
        <v>2.14</v>
      </c>
    </row>
    <row r="117" spans="1:9" ht="15" thickBot="1" x14ac:dyDescent="0.4">
      <c r="B117" s="491" t="s">
        <v>21</v>
      </c>
      <c r="C117" s="488" t="s">
        <v>446</v>
      </c>
      <c r="D117" s="395">
        <v>232</v>
      </c>
      <c r="E117" s="396">
        <v>6.19</v>
      </c>
      <c r="F117" s="397">
        <v>2.87</v>
      </c>
      <c r="G117" s="366">
        <v>254</v>
      </c>
      <c r="H117" s="367">
        <v>8.11</v>
      </c>
      <c r="I117" s="368">
        <v>1.99</v>
      </c>
    </row>
    <row r="118" spans="1:9" x14ac:dyDescent="0.35">
      <c r="B118" s="432" t="s">
        <v>439</v>
      </c>
      <c r="E118" s="330"/>
      <c r="F118" s="330"/>
      <c r="H118" s="330"/>
      <c r="I118" s="330"/>
    </row>
    <row r="119" spans="1:9" x14ac:dyDescent="0.35">
      <c r="B119" s="352"/>
      <c r="E119" s="330"/>
      <c r="F119" s="330"/>
      <c r="H119" s="330"/>
      <c r="I119" s="330"/>
    </row>
    <row r="120" spans="1:9" x14ac:dyDescent="0.35">
      <c r="B120" s="352"/>
      <c r="E120" s="330"/>
      <c r="F120" s="330"/>
      <c r="H120" s="330"/>
      <c r="I120" s="330"/>
    </row>
    <row r="121" spans="1:9" ht="15" thickBot="1" x14ac:dyDescent="0.4">
      <c r="B121" s="353" t="s">
        <v>471</v>
      </c>
      <c r="E121" s="330"/>
      <c r="F121" s="330"/>
      <c r="H121" s="330"/>
      <c r="I121" s="330"/>
    </row>
    <row r="122" spans="1:9" x14ac:dyDescent="0.35">
      <c r="B122" s="338"/>
      <c r="C122" s="339"/>
      <c r="D122" s="567">
        <v>2020</v>
      </c>
      <c r="E122" s="568"/>
      <c r="F122" s="569"/>
      <c r="G122" s="567">
        <v>2023</v>
      </c>
      <c r="H122" s="568"/>
      <c r="I122" s="569"/>
    </row>
    <row r="123" spans="1:9" ht="15" thickBot="1" x14ac:dyDescent="0.4">
      <c r="B123" s="354"/>
      <c r="C123" s="355"/>
      <c r="D123" s="356" t="s">
        <v>407</v>
      </c>
      <c r="E123" s="357" t="s">
        <v>408</v>
      </c>
      <c r="F123" s="358" t="s">
        <v>409</v>
      </c>
      <c r="G123" s="356" t="s">
        <v>407</v>
      </c>
      <c r="H123" s="359" t="s">
        <v>408</v>
      </c>
      <c r="I123" s="358" t="s">
        <v>409</v>
      </c>
    </row>
    <row r="124" spans="1:9" x14ac:dyDescent="0.35">
      <c r="A124" s="441"/>
      <c r="B124" s="489">
        <v>1</v>
      </c>
      <c r="C124" s="496" t="s">
        <v>382</v>
      </c>
      <c r="D124" s="360">
        <v>238</v>
      </c>
      <c r="E124" s="361">
        <v>6.12</v>
      </c>
      <c r="F124" s="362">
        <v>2.46</v>
      </c>
      <c r="G124" s="360">
        <v>242</v>
      </c>
      <c r="H124" s="361">
        <v>7.2</v>
      </c>
      <c r="I124" s="362">
        <v>2.11</v>
      </c>
    </row>
    <row r="125" spans="1:9" x14ac:dyDescent="0.35">
      <c r="A125" s="441"/>
      <c r="B125" s="490">
        <v>2</v>
      </c>
      <c r="C125" s="497" t="s">
        <v>121</v>
      </c>
      <c r="D125" s="363" t="s">
        <v>468</v>
      </c>
      <c r="E125" s="364" t="s">
        <v>468</v>
      </c>
      <c r="F125" s="365" t="s">
        <v>468</v>
      </c>
      <c r="G125" s="363">
        <v>171</v>
      </c>
      <c r="H125" s="364">
        <v>6.3</v>
      </c>
      <c r="I125" s="365">
        <v>2.1800000000000002</v>
      </c>
    </row>
    <row r="126" spans="1:9" x14ac:dyDescent="0.35">
      <c r="A126" s="441"/>
      <c r="B126" s="490">
        <v>3</v>
      </c>
      <c r="C126" s="497" t="s">
        <v>164</v>
      </c>
      <c r="D126" s="363" t="s">
        <v>468</v>
      </c>
      <c r="E126" s="364" t="s">
        <v>468</v>
      </c>
      <c r="F126" s="365" t="s">
        <v>468</v>
      </c>
      <c r="G126" s="363">
        <v>181</v>
      </c>
      <c r="H126" s="364">
        <v>6.43</v>
      </c>
      <c r="I126" s="365">
        <v>2.2000000000000002</v>
      </c>
    </row>
    <row r="127" spans="1:9" x14ac:dyDescent="0.35">
      <c r="A127" s="441"/>
      <c r="B127" s="490">
        <v>4</v>
      </c>
      <c r="C127" s="497" t="s">
        <v>123</v>
      </c>
      <c r="D127" s="363" t="s">
        <v>468</v>
      </c>
      <c r="E127" s="364" t="s">
        <v>468</v>
      </c>
      <c r="F127" s="365" t="s">
        <v>468</v>
      </c>
      <c r="G127" s="363">
        <v>168</v>
      </c>
      <c r="H127" s="364">
        <v>7.24</v>
      </c>
      <c r="I127" s="365">
        <v>2.17</v>
      </c>
    </row>
    <row r="128" spans="1:9" x14ac:dyDescent="0.35">
      <c r="A128" s="442"/>
      <c r="B128" s="490">
        <v>5</v>
      </c>
      <c r="C128" s="497" t="s">
        <v>119</v>
      </c>
      <c r="D128" s="363">
        <v>193</v>
      </c>
      <c r="E128" s="364">
        <v>5.86</v>
      </c>
      <c r="F128" s="365">
        <v>2.11</v>
      </c>
      <c r="G128" s="363">
        <v>168</v>
      </c>
      <c r="H128" s="364">
        <v>6.06</v>
      </c>
      <c r="I128" s="365">
        <v>2.41</v>
      </c>
    </row>
    <row r="129" spans="1:11" x14ac:dyDescent="0.35">
      <c r="A129" s="442"/>
      <c r="B129" s="490">
        <v>6</v>
      </c>
      <c r="C129" s="497" t="s">
        <v>124</v>
      </c>
      <c r="D129" s="363">
        <v>211</v>
      </c>
      <c r="E129" s="364">
        <v>6.06</v>
      </c>
      <c r="F129" s="365">
        <v>2.2400000000000002</v>
      </c>
      <c r="G129" s="363">
        <v>184</v>
      </c>
      <c r="H129" s="364">
        <v>6.02</v>
      </c>
      <c r="I129" s="365">
        <v>2.39</v>
      </c>
    </row>
    <row r="130" spans="1:11" ht="16.5" customHeight="1" x14ac:dyDescent="0.35">
      <c r="A130" s="441"/>
      <c r="B130" s="490">
        <v>7</v>
      </c>
      <c r="C130" s="497" t="s">
        <v>326</v>
      </c>
      <c r="D130" s="363">
        <v>196</v>
      </c>
      <c r="E130" s="364">
        <v>6.21</v>
      </c>
      <c r="F130" s="365">
        <v>2.3199999999999998</v>
      </c>
      <c r="G130" s="363">
        <v>153</v>
      </c>
      <c r="H130" s="364">
        <v>7.23</v>
      </c>
      <c r="I130" s="365">
        <v>1.98</v>
      </c>
    </row>
    <row r="131" spans="1:11" ht="18.5" customHeight="1" x14ac:dyDescent="0.35">
      <c r="B131" s="490">
        <v>8</v>
      </c>
      <c r="C131" s="497" t="s">
        <v>200</v>
      </c>
      <c r="D131" s="363" t="s">
        <v>468</v>
      </c>
      <c r="E131" s="364" t="s">
        <v>468</v>
      </c>
      <c r="F131" s="365" t="s">
        <v>468</v>
      </c>
      <c r="G131" s="363">
        <v>145</v>
      </c>
      <c r="H131" s="364">
        <v>6.08</v>
      </c>
      <c r="I131" s="365">
        <v>2.34</v>
      </c>
    </row>
    <row r="132" spans="1:11" ht="14" customHeight="1" x14ac:dyDescent="0.35">
      <c r="B132" s="490">
        <v>9</v>
      </c>
      <c r="C132" s="497" t="s">
        <v>30</v>
      </c>
      <c r="D132" s="363" t="s">
        <v>468</v>
      </c>
      <c r="E132" s="364" t="s">
        <v>468</v>
      </c>
      <c r="F132" s="365" t="s">
        <v>468</v>
      </c>
      <c r="G132" s="363">
        <v>147</v>
      </c>
      <c r="H132" s="364">
        <v>5.99</v>
      </c>
      <c r="I132" s="365">
        <v>2.37</v>
      </c>
    </row>
    <row r="133" spans="1:11" ht="18.5" customHeight="1" x14ac:dyDescent="0.35">
      <c r="B133" s="490">
        <v>10</v>
      </c>
      <c r="C133" s="497" t="s">
        <v>127</v>
      </c>
      <c r="D133" s="363" t="s">
        <v>468</v>
      </c>
      <c r="E133" s="364" t="s">
        <v>468</v>
      </c>
      <c r="F133" s="365" t="s">
        <v>468</v>
      </c>
      <c r="G133" s="363">
        <v>145</v>
      </c>
      <c r="H133" s="364">
        <v>7.74</v>
      </c>
      <c r="I133" s="365">
        <v>2</v>
      </c>
    </row>
    <row r="134" spans="1:11" ht="17" customHeight="1" thickBot="1" x14ac:dyDescent="0.4">
      <c r="B134" s="491">
        <v>13</v>
      </c>
      <c r="C134" s="498" t="s">
        <v>128</v>
      </c>
      <c r="D134" s="366" t="s">
        <v>468</v>
      </c>
      <c r="E134" s="367" t="s">
        <v>468</v>
      </c>
      <c r="F134" s="368" t="s">
        <v>468</v>
      </c>
      <c r="G134" s="366">
        <v>148</v>
      </c>
      <c r="H134" s="367">
        <v>7.49</v>
      </c>
      <c r="I134" s="368">
        <v>1.97</v>
      </c>
    </row>
    <row r="135" spans="1:11" ht="18.5" customHeight="1" x14ac:dyDescent="0.35">
      <c r="B135" s="432" t="s">
        <v>439</v>
      </c>
      <c r="E135" s="330"/>
      <c r="F135" s="330"/>
      <c r="H135" s="330"/>
      <c r="I135" s="330"/>
    </row>
    <row r="136" spans="1:11" ht="14" customHeight="1" x14ac:dyDescent="0.35">
      <c r="E136" s="330"/>
      <c r="F136" s="330"/>
      <c r="H136" s="330"/>
      <c r="I136" s="330"/>
    </row>
    <row r="137" spans="1:11" ht="14" customHeight="1" x14ac:dyDescent="0.35">
      <c r="E137" s="330"/>
      <c r="F137" s="330"/>
      <c r="H137" s="330"/>
      <c r="I137" s="330"/>
    </row>
    <row r="138" spans="1:11" ht="28.25" customHeight="1" thickBot="1" x14ac:dyDescent="0.4">
      <c r="B138" s="504" t="s">
        <v>469</v>
      </c>
      <c r="C138" s="23"/>
      <c r="D138" s="23"/>
      <c r="E138" s="23"/>
      <c r="F138" s="23"/>
      <c r="G138" s="23"/>
      <c r="H138" s="23"/>
      <c r="I138" s="23"/>
      <c r="J138" s="23"/>
      <c r="K138" s="23"/>
    </row>
    <row r="139" spans="1:11" ht="24" customHeight="1" x14ac:dyDescent="0.35">
      <c r="B139" s="338"/>
      <c r="C139" s="429"/>
      <c r="D139" s="567">
        <v>2020</v>
      </c>
      <c r="E139" s="568"/>
      <c r="F139" s="569"/>
      <c r="G139" s="567">
        <v>2023</v>
      </c>
      <c r="H139" s="568"/>
      <c r="I139" s="569"/>
    </row>
    <row r="140" spans="1:11" ht="15" thickBot="1" x14ac:dyDescent="0.4">
      <c r="B140" s="340"/>
      <c r="C140" s="437"/>
      <c r="D140" s="356" t="s">
        <v>407</v>
      </c>
      <c r="E140" s="357" t="s">
        <v>408</v>
      </c>
      <c r="F140" s="358" t="s">
        <v>409</v>
      </c>
      <c r="G140" s="356" t="s">
        <v>407</v>
      </c>
      <c r="H140" s="359" t="s">
        <v>408</v>
      </c>
      <c r="I140" s="358" t="s">
        <v>409</v>
      </c>
    </row>
    <row r="141" spans="1:11" ht="23.5" x14ac:dyDescent="0.35">
      <c r="A141" s="442"/>
      <c r="B141" s="489">
        <v>1</v>
      </c>
      <c r="C141" s="499" t="s">
        <v>435</v>
      </c>
      <c r="D141" s="434">
        <v>225</v>
      </c>
      <c r="E141" s="435">
        <v>7.33</v>
      </c>
      <c r="F141" s="436">
        <v>1.83</v>
      </c>
      <c r="G141" s="434">
        <v>226</v>
      </c>
      <c r="H141" s="435">
        <v>7.58</v>
      </c>
      <c r="I141" s="436">
        <v>2.02</v>
      </c>
    </row>
    <row r="142" spans="1:11" ht="25" customHeight="1" x14ac:dyDescent="0.35">
      <c r="B142" s="490">
        <v>2</v>
      </c>
      <c r="C142" s="500" t="s">
        <v>415</v>
      </c>
      <c r="D142" s="430" t="s">
        <v>468</v>
      </c>
      <c r="E142" s="364" t="s">
        <v>468</v>
      </c>
      <c r="F142" s="365" t="s">
        <v>468</v>
      </c>
      <c r="G142" s="430">
        <v>179</v>
      </c>
      <c r="H142" s="383">
        <v>7.87</v>
      </c>
      <c r="I142" s="384">
        <v>1.78</v>
      </c>
    </row>
    <row r="143" spans="1:11" ht="23.5" x14ac:dyDescent="0.35">
      <c r="B143" s="490">
        <v>3</v>
      </c>
      <c r="C143" s="500" t="s">
        <v>416</v>
      </c>
      <c r="D143" s="430" t="s">
        <v>468</v>
      </c>
      <c r="E143" s="364" t="s">
        <v>468</v>
      </c>
      <c r="F143" s="365" t="s">
        <v>468</v>
      </c>
      <c r="G143" s="430">
        <v>207</v>
      </c>
      <c r="H143" s="383">
        <v>8.1199999999999992</v>
      </c>
      <c r="I143" s="384">
        <v>1.99</v>
      </c>
    </row>
    <row r="144" spans="1:11" ht="24" thickBot="1" x14ac:dyDescent="0.4">
      <c r="B144" s="491">
        <v>4</v>
      </c>
      <c r="C144" s="501" t="s">
        <v>436</v>
      </c>
      <c r="D144" s="431">
        <v>172</v>
      </c>
      <c r="E144" s="367">
        <v>6.94</v>
      </c>
      <c r="F144" s="368">
        <v>2.0299999999999998</v>
      </c>
      <c r="G144" s="431">
        <v>220</v>
      </c>
      <c r="H144" s="367">
        <v>7.87</v>
      </c>
      <c r="I144" s="368">
        <v>2.0499999999999998</v>
      </c>
    </row>
    <row r="145" spans="1:12" x14ac:dyDescent="0.35">
      <c r="B145" s="432" t="s">
        <v>439</v>
      </c>
      <c r="E145" s="330"/>
      <c r="F145" s="330"/>
      <c r="H145" s="330"/>
      <c r="I145" s="330"/>
    </row>
    <row r="146" spans="1:12" x14ac:dyDescent="0.35">
      <c r="B146" s="352"/>
      <c r="E146" s="330"/>
      <c r="F146" s="330"/>
      <c r="H146" s="330"/>
      <c r="I146" s="330"/>
    </row>
    <row r="147" spans="1:12" x14ac:dyDescent="0.35">
      <c r="E147" s="330"/>
      <c r="F147" s="330"/>
      <c r="H147" s="330"/>
      <c r="I147" s="330"/>
    </row>
    <row r="148" spans="1:12" ht="15" thickBot="1" x14ac:dyDescent="0.4">
      <c r="B148" s="353" t="s">
        <v>417</v>
      </c>
      <c r="E148" s="330"/>
      <c r="F148" s="330"/>
      <c r="H148" s="330"/>
      <c r="I148" s="330"/>
    </row>
    <row r="149" spans="1:12" x14ac:dyDescent="0.35">
      <c r="B149" s="380"/>
      <c r="C149" s="381"/>
      <c r="D149" s="567">
        <v>2020</v>
      </c>
      <c r="E149" s="568"/>
      <c r="F149" s="569"/>
      <c r="G149" s="567">
        <v>2023</v>
      </c>
      <c r="H149" s="568"/>
      <c r="I149" s="569"/>
    </row>
    <row r="150" spans="1:12" ht="22" customHeight="1" thickBot="1" x14ac:dyDescent="0.4">
      <c r="B150" s="34"/>
      <c r="C150" s="382"/>
      <c r="D150" s="356" t="s">
        <v>407</v>
      </c>
      <c r="E150" s="357" t="s">
        <v>408</v>
      </c>
      <c r="F150" s="358" t="s">
        <v>409</v>
      </c>
      <c r="G150" s="356" t="s">
        <v>407</v>
      </c>
      <c r="H150" s="359" t="s">
        <v>408</v>
      </c>
      <c r="I150" s="358" t="s">
        <v>409</v>
      </c>
    </row>
    <row r="151" spans="1:12" ht="37.5" customHeight="1" x14ac:dyDescent="0.35">
      <c r="B151" s="489">
        <v>1</v>
      </c>
      <c r="C151" s="486" t="s">
        <v>423</v>
      </c>
      <c r="D151" s="360" t="s">
        <v>468</v>
      </c>
      <c r="E151" s="378" t="s">
        <v>468</v>
      </c>
      <c r="F151" s="379" t="s">
        <v>468</v>
      </c>
      <c r="G151" s="360">
        <v>217</v>
      </c>
      <c r="H151" s="378">
        <v>7.71</v>
      </c>
      <c r="I151" s="362">
        <v>1.9</v>
      </c>
    </row>
    <row r="152" spans="1:12" ht="26.5" customHeight="1" x14ac:dyDescent="0.35">
      <c r="A152" s="442"/>
      <c r="B152" s="490">
        <v>2</v>
      </c>
      <c r="C152" s="502" t="s">
        <v>401</v>
      </c>
      <c r="D152" s="363">
        <v>207</v>
      </c>
      <c r="E152" s="383">
        <v>7.16</v>
      </c>
      <c r="F152" s="365">
        <v>1.77</v>
      </c>
      <c r="G152" s="363">
        <v>214</v>
      </c>
      <c r="H152" s="383">
        <v>7.71</v>
      </c>
      <c r="I152" s="384">
        <v>1.91</v>
      </c>
    </row>
    <row r="153" spans="1:12" ht="26" customHeight="1" x14ac:dyDescent="0.35">
      <c r="A153" s="442"/>
      <c r="B153" s="490">
        <v>3</v>
      </c>
      <c r="C153" s="502" t="s">
        <v>452</v>
      </c>
      <c r="D153" s="363">
        <v>221</v>
      </c>
      <c r="E153" s="383">
        <v>7.45</v>
      </c>
      <c r="F153" s="384">
        <v>1.74</v>
      </c>
      <c r="G153" s="363">
        <v>213</v>
      </c>
      <c r="H153" s="364">
        <v>7.76</v>
      </c>
      <c r="I153" s="384">
        <v>2</v>
      </c>
    </row>
    <row r="154" spans="1:12" ht="26" customHeight="1" x14ac:dyDescent="0.35">
      <c r="A154" s="442"/>
      <c r="B154" s="490">
        <v>4</v>
      </c>
      <c r="C154" s="502" t="s">
        <v>441</v>
      </c>
      <c r="D154" s="363">
        <v>216</v>
      </c>
      <c r="E154" s="383">
        <v>6.82</v>
      </c>
      <c r="F154" s="384">
        <v>1.81</v>
      </c>
      <c r="G154" s="363">
        <v>225</v>
      </c>
      <c r="H154" s="383">
        <v>7.6</v>
      </c>
      <c r="I154" s="384">
        <v>1.98</v>
      </c>
    </row>
    <row r="155" spans="1:12" ht="27" customHeight="1" x14ac:dyDescent="0.35">
      <c r="A155" s="442"/>
      <c r="B155" s="490">
        <v>5</v>
      </c>
      <c r="C155" s="502" t="s">
        <v>208</v>
      </c>
      <c r="D155" s="363" t="s">
        <v>468</v>
      </c>
      <c r="E155" s="383" t="s">
        <v>468</v>
      </c>
      <c r="F155" s="384" t="s">
        <v>468</v>
      </c>
      <c r="G155" s="363">
        <v>217</v>
      </c>
      <c r="H155" s="383">
        <v>8.2200000000000006</v>
      </c>
      <c r="I155" s="384">
        <v>1.85</v>
      </c>
    </row>
    <row r="156" spans="1:12" ht="26" customHeight="1" x14ac:dyDescent="0.35">
      <c r="A156" s="442"/>
      <c r="B156" s="490">
        <v>6</v>
      </c>
      <c r="C156" s="503" t="s">
        <v>449</v>
      </c>
      <c r="D156" s="438">
        <v>193</v>
      </c>
      <c r="E156" s="439">
        <v>6.61</v>
      </c>
      <c r="F156" s="440">
        <v>2.1800000000000002</v>
      </c>
      <c r="G156" s="438">
        <v>199</v>
      </c>
      <c r="H156" s="439">
        <v>7.81</v>
      </c>
      <c r="I156" s="440">
        <v>2.11</v>
      </c>
      <c r="L156" t="s">
        <v>448</v>
      </c>
    </row>
    <row r="157" spans="1:12" ht="36.5" customHeight="1" x14ac:dyDescent="0.35">
      <c r="A157" s="442"/>
      <c r="B157" s="490">
        <v>7</v>
      </c>
      <c r="C157" s="502" t="s">
        <v>438</v>
      </c>
      <c r="D157" s="363">
        <v>209</v>
      </c>
      <c r="E157" s="383">
        <v>7.11</v>
      </c>
      <c r="F157" s="384">
        <v>1.89</v>
      </c>
      <c r="G157" s="363">
        <v>204</v>
      </c>
      <c r="H157" s="383">
        <v>7.77</v>
      </c>
      <c r="I157" s="365">
        <v>1.86</v>
      </c>
    </row>
    <row r="158" spans="1:12" ht="24" thickBot="1" x14ac:dyDescent="0.4">
      <c r="A158" s="442"/>
      <c r="B158" s="491">
        <v>8</v>
      </c>
      <c r="C158" s="492" t="s">
        <v>262</v>
      </c>
      <c r="D158" s="366">
        <v>208</v>
      </c>
      <c r="E158" s="385">
        <v>6.69</v>
      </c>
      <c r="F158" s="386">
        <v>2.09</v>
      </c>
      <c r="G158" s="366">
        <v>196</v>
      </c>
      <c r="H158" s="367">
        <v>7.08</v>
      </c>
      <c r="I158" s="386">
        <v>2.2799999999999998</v>
      </c>
    </row>
    <row r="159" spans="1:12" x14ac:dyDescent="0.35">
      <c r="B159" s="432" t="s">
        <v>439</v>
      </c>
    </row>
    <row r="160" spans="1:12" s="433" customFormat="1" x14ac:dyDescent="0.35">
      <c r="A160" s="456"/>
      <c r="B160" s="433" t="s">
        <v>440</v>
      </c>
    </row>
    <row r="161" spans="1:2" s="433" customFormat="1" x14ac:dyDescent="0.35">
      <c r="A161" s="456"/>
      <c r="B161" s="433" t="s">
        <v>447</v>
      </c>
    </row>
    <row r="162" spans="1:2" x14ac:dyDescent="0.35">
      <c r="B162" t="s">
        <v>458</v>
      </c>
    </row>
  </sheetData>
  <mergeCells count="28">
    <mergeCell ref="D139:F139"/>
    <mergeCell ref="G139:I139"/>
    <mergeCell ref="D149:F149"/>
    <mergeCell ref="G149:I149"/>
    <mergeCell ref="D100:F100"/>
    <mergeCell ref="G100:I100"/>
    <mergeCell ref="D112:F112"/>
    <mergeCell ref="G112:I112"/>
    <mergeCell ref="D122:F122"/>
    <mergeCell ref="G122:I122"/>
    <mergeCell ref="D62:F62"/>
    <mergeCell ref="G62:I62"/>
    <mergeCell ref="D73:F73"/>
    <mergeCell ref="G73:I73"/>
    <mergeCell ref="D85:F85"/>
    <mergeCell ref="G85:I85"/>
    <mergeCell ref="D40:F40"/>
    <mergeCell ref="G40:I40"/>
    <mergeCell ref="D46:F46"/>
    <mergeCell ref="G46:I46"/>
    <mergeCell ref="D52:F52"/>
    <mergeCell ref="G52:I52"/>
    <mergeCell ref="D5:F5"/>
    <mergeCell ref="G5:I5"/>
    <mergeCell ref="D15:F15"/>
    <mergeCell ref="G15:I15"/>
    <mergeCell ref="D33:F33"/>
    <mergeCell ref="G33:I33"/>
  </mergeCells>
  <conditionalFormatting sqref="B6:C6 B103:B105 B125:B134 B28:B29 A37:B39 A49:B51 A98:B99 A136:B137 A110:B111 A147:B148 A121:B121 A44:B45 A40:A43 A70:B72 A82:B84 A13:B14 A12 A31:B32 A161:B161 A162:C258 A138:K138 A11:B11 A9:A10 A5:C5 A7:B8 A33:A36 A158:A160 A139:A146 A46:A48 A85:A91 A93:A97 A112:A120 A15:A17 A122:A135 A149:A155 A52:A69 A100:A109 A73:A81 A18:B27 A28:A30">
    <cfRule type="expression" dxfId="59" priority="90">
      <formula>AND(A5&lt;0.05, A5&lt;&gt;"")</formula>
    </cfRule>
  </conditionalFormatting>
  <conditionalFormatting sqref="B16:C16 B17">
    <cfRule type="expression" dxfId="58" priority="88">
      <formula>AND(B16&lt;0.05, B16&lt;&gt;"")</formula>
    </cfRule>
  </conditionalFormatting>
  <conditionalFormatting sqref="B15:C15">
    <cfRule type="expression" dxfId="57" priority="87">
      <formula>AND(B15&lt;0.05, B15&lt;&gt;"")</formula>
    </cfRule>
  </conditionalFormatting>
  <conditionalFormatting sqref="B34:C34 B35:B36">
    <cfRule type="expression" dxfId="56" priority="86">
      <formula>AND(B34&lt;0.05, B34&lt;&gt;"")</formula>
    </cfRule>
  </conditionalFormatting>
  <conditionalFormatting sqref="B33:C33">
    <cfRule type="expression" dxfId="55" priority="85">
      <formula>AND(B33&lt;0.05, B33&lt;&gt;"")</formula>
    </cfRule>
  </conditionalFormatting>
  <conditionalFormatting sqref="B47:C47 B48">
    <cfRule type="expression" dxfId="54" priority="84">
      <formula>AND(B47&lt;0.05, B47&lt;&gt;"")</formula>
    </cfRule>
  </conditionalFormatting>
  <conditionalFormatting sqref="B46:C46">
    <cfRule type="expression" dxfId="53" priority="83">
      <formula>AND(B46&lt;0.05, B46&lt;&gt;"")</formula>
    </cfRule>
  </conditionalFormatting>
  <conditionalFormatting sqref="B53:C53 B54 B61">
    <cfRule type="expression" dxfId="52" priority="82">
      <formula>AND(B53&lt;0.05, B53&lt;&gt;"")</formula>
    </cfRule>
  </conditionalFormatting>
  <conditionalFormatting sqref="B52:C52">
    <cfRule type="expression" dxfId="51" priority="81">
      <formula>AND(B52&lt;0.05, B52&lt;&gt;"")</formula>
    </cfRule>
  </conditionalFormatting>
  <conditionalFormatting sqref="B123:C123">
    <cfRule type="expression" dxfId="50" priority="79">
      <formula>AND(B123&lt;0.05, B123&lt;&gt;"")</formula>
    </cfRule>
  </conditionalFormatting>
  <conditionalFormatting sqref="B122:C122">
    <cfRule type="expression" dxfId="49" priority="78">
      <formula>AND(B122&lt;0.05, B122&lt;&gt;"")</formula>
    </cfRule>
  </conditionalFormatting>
  <conditionalFormatting sqref="B124">
    <cfRule type="expression" dxfId="48" priority="77">
      <formula>AND(B124&lt;0.05, B124&lt;&gt;"")</formula>
    </cfRule>
  </conditionalFormatting>
  <conditionalFormatting sqref="B97 B88:B95">
    <cfRule type="expression" dxfId="47" priority="76">
      <formula>AND(B88&lt;0.05, B88&lt;&gt;"")</formula>
    </cfRule>
  </conditionalFormatting>
  <conditionalFormatting sqref="B86:C86">
    <cfRule type="expression" dxfId="46" priority="75">
      <formula>AND(B86&lt;0.05, B86&lt;&gt;"")</formula>
    </cfRule>
  </conditionalFormatting>
  <conditionalFormatting sqref="B85:C85">
    <cfRule type="expression" dxfId="45" priority="74">
      <formula>AND(B85&lt;0.05, B85&lt;&gt;"")</formula>
    </cfRule>
  </conditionalFormatting>
  <conditionalFormatting sqref="B87">
    <cfRule type="expression" dxfId="44" priority="73">
      <formula>AND(B87&lt;0.05, B87&lt;&gt;"")</formula>
    </cfRule>
  </conditionalFormatting>
  <conditionalFormatting sqref="B152:B158">
    <cfRule type="expression" dxfId="43" priority="72">
      <formula>AND(B152&lt;0.05, B152&lt;&gt;"")</formula>
    </cfRule>
  </conditionalFormatting>
  <conditionalFormatting sqref="B149">
    <cfRule type="expression" dxfId="42" priority="71">
      <formula>AND(B149&lt;0.05, B149&lt;&gt;"")</formula>
    </cfRule>
  </conditionalFormatting>
  <conditionalFormatting sqref="B151">
    <cfRule type="expression" dxfId="41" priority="70">
      <formula>AND(B151&lt;0.05, B151&lt;&gt;"")</formula>
    </cfRule>
  </conditionalFormatting>
  <conditionalFormatting sqref="B65:B68">
    <cfRule type="expression" dxfId="40" priority="69">
      <formula>AND(B65&lt;0.05, B65&lt;&gt;"")</formula>
    </cfRule>
  </conditionalFormatting>
  <conditionalFormatting sqref="B63:C63">
    <cfRule type="expression" dxfId="39" priority="68">
      <formula>AND(B63&lt;0.05, B63&lt;&gt;"")</formula>
    </cfRule>
  </conditionalFormatting>
  <conditionalFormatting sqref="B62:C62">
    <cfRule type="expression" dxfId="38" priority="67">
      <formula>AND(B62&lt;0.05, B62&lt;&gt;"")</formula>
    </cfRule>
  </conditionalFormatting>
  <conditionalFormatting sqref="B64">
    <cfRule type="expression" dxfId="37" priority="66">
      <formula>AND(B64&lt;0.05, B64&lt;&gt;"")</formula>
    </cfRule>
  </conditionalFormatting>
  <conditionalFormatting sqref="B101:C101">
    <cfRule type="expression" dxfId="36" priority="64">
      <formula>AND(B101&lt;0.05, B101&lt;&gt;"")</formula>
    </cfRule>
  </conditionalFormatting>
  <conditionalFormatting sqref="B100:C100">
    <cfRule type="expression" dxfId="35" priority="63">
      <formula>AND(B100&lt;0.05, B100&lt;&gt;"")</formula>
    </cfRule>
  </conditionalFormatting>
  <conditionalFormatting sqref="B102">
    <cfRule type="expression" dxfId="34" priority="62">
      <formula>AND(B102&lt;0.05, B102&lt;&gt;"")</formula>
    </cfRule>
  </conditionalFormatting>
  <conditionalFormatting sqref="B142:B144">
    <cfRule type="expression" dxfId="33" priority="61">
      <formula>AND(B142&lt;0.05, B142&lt;&gt;"")</formula>
    </cfRule>
  </conditionalFormatting>
  <conditionalFormatting sqref="B140:C140">
    <cfRule type="expression" dxfId="32" priority="60">
      <formula>AND(B140&lt;0.05, B140&lt;&gt;"")</formula>
    </cfRule>
  </conditionalFormatting>
  <conditionalFormatting sqref="B139:C139">
    <cfRule type="expression" dxfId="31" priority="59">
      <formula>AND(B139&lt;0.05, B139&lt;&gt;"")</formula>
    </cfRule>
  </conditionalFormatting>
  <conditionalFormatting sqref="B141">
    <cfRule type="expression" dxfId="30" priority="58">
      <formula>AND(B141&lt;0.05, B141&lt;&gt;"")</formula>
    </cfRule>
  </conditionalFormatting>
  <conditionalFormatting sqref="B115:B117">
    <cfRule type="expression" dxfId="29" priority="57">
      <formula>AND(B115&lt;0.05, B115&lt;&gt;"")</formula>
    </cfRule>
  </conditionalFormatting>
  <conditionalFormatting sqref="B113:C113">
    <cfRule type="expression" dxfId="28" priority="56">
      <formula>AND(B113&lt;0.05, B113&lt;&gt;"")</formula>
    </cfRule>
  </conditionalFormatting>
  <conditionalFormatting sqref="B112:C112">
    <cfRule type="expression" dxfId="27" priority="55">
      <formula>AND(B112&lt;0.05, B112&lt;&gt;"")</formula>
    </cfRule>
  </conditionalFormatting>
  <conditionalFormatting sqref="B114">
    <cfRule type="expression" dxfId="26" priority="54">
      <formula>AND(B114&lt;0.05, B114&lt;&gt;"")</formula>
    </cfRule>
  </conditionalFormatting>
  <conditionalFormatting sqref="B76:B80">
    <cfRule type="expression" dxfId="25" priority="53">
      <formula>AND(B76&lt;0.05, B76&lt;&gt;"")</formula>
    </cfRule>
  </conditionalFormatting>
  <conditionalFormatting sqref="B74:C74">
    <cfRule type="expression" dxfId="24" priority="52">
      <formula>AND(B74&lt;0.05, B74&lt;&gt;"")</formula>
    </cfRule>
  </conditionalFormatting>
  <conditionalFormatting sqref="B73:C73">
    <cfRule type="expression" dxfId="23" priority="51">
      <formula>AND(B73&lt;0.05, B73&lt;&gt;"")</formula>
    </cfRule>
  </conditionalFormatting>
  <conditionalFormatting sqref="B75">
    <cfRule type="expression" dxfId="22" priority="50">
      <formula>AND(B75&lt;0.05, B75&lt;&gt;"")</formula>
    </cfRule>
  </conditionalFormatting>
  <conditionalFormatting sqref="B43">
    <cfRule type="expression" dxfId="21" priority="49">
      <formula>AND(B43&lt;0.05, B43&lt;&gt;"")</formula>
    </cfRule>
  </conditionalFormatting>
  <conditionalFormatting sqref="B41:C41">
    <cfRule type="expression" dxfId="20" priority="48">
      <formula>AND(B41&lt;0.05, B41&lt;&gt;"")</formula>
    </cfRule>
  </conditionalFormatting>
  <conditionalFormatting sqref="B40:C40">
    <cfRule type="expression" dxfId="19" priority="47">
      <formula>AND(B40&lt;0.05, B40&lt;&gt;"")</formula>
    </cfRule>
  </conditionalFormatting>
  <conditionalFormatting sqref="B42">
    <cfRule type="expression" dxfId="18" priority="46">
      <formula>AND(B42&lt;0.05, B42&lt;&gt;"")</formula>
    </cfRule>
  </conditionalFormatting>
  <conditionalFormatting sqref="B107:B108">
    <cfRule type="expression" dxfId="17" priority="44">
      <formula>AND(B107&lt;0.05, B107&lt;&gt;"")</formula>
    </cfRule>
  </conditionalFormatting>
  <conditionalFormatting sqref="B119:B120">
    <cfRule type="expression" dxfId="16" priority="43">
      <formula>AND(B119&lt;0.05, B119&lt;&gt;"")</formula>
    </cfRule>
  </conditionalFormatting>
  <conditionalFormatting sqref="B146">
    <cfRule type="expression" dxfId="15" priority="41">
      <formula>AND(B146&lt;0.05, B146&lt;&gt;"")</formula>
    </cfRule>
  </conditionalFormatting>
  <conditionalFormatting sqref="B159">
    <cfRule type="expression" dxfId="14" priority="40">
      <formula>AND(B159&lt;0.05, B159&lt;&gt;"")</formula>
    </cfRule>
  </conditionalFormatting>
  <conditionalFormatting sqref="B59">
    <cfRule type="expression" dxfId="13" priority="39">
      <formula>AND(B59&lt;0.05, B59&lt;&gt;"")</formula>
    </cfRule>
  </conditionalFormatting>
  <conditionalFormatting sqref="B109">
    <cfRule type="expression" dxfId="12" priority="38">
      <formula>AND(B109&lt;0.05, B109&lt;&gt;"")</formula>
    </cfRule>
  </conditionalFormatting>
  <conditionalFormatting sqref="A156:A157">
    <cfRule type="expression" dxfId="11" priority="33">
      <formula>AND(A156&lt;0.05, A156&lt;&gt;"")</formula>
    </cfRule>
  </conditionalFormatting>
  <conditionalFormatting sqref="B145">
    <cfRule type="expression" dxfId="10" priority="18">
      <formula>AND(B145&lt;0.05, B145&lt;&gt;"")</formula>
    </cfRule>
  </conditionalFormatting>
  <conditionalFormatting sqref="B135">
    <cfRule type="expression" dxfId="9" priority="17">
      <formula>AND(B135&lt;0.05, B135&lt;&gt;"")</formula>
    </cfRule>
  </conditionalFormatting>
  <conditionalFormatting sqref="B118">
    <cfRule type="expression" dxfId="8" priority="16">
      <formula>AND(B118&lt;0.05, B118&lt;&gt;"")</formula>
    </cfRule>
  </conditionalFormatting>
  <conditionalFormatting sqref="B106">
    <cfRule type="expression" dxfId="7" priority="15">
      <formula>AND(B106&lt;0.05, B106&lt;&gt;"")</formula>
    </cfRule>
  </conditionalFormatting>
  <conditionalFormatting sqref="B96">
    <cfRule type="expression" dxfId="6" priority="14">
      <formula>AND(B96&lt;0.05, B96&lt;&gt;"")</formula>
    </cfRule>
  </conditionalFormatting>
  <conditionalFormatting sqref="B81">
    <cfRule type="expression" dxfId="5" priority="13">
      <formula>AND(B81&lt;0.05, B81&lt;&gt;"")</formula>
    </cfRule>
  </conditionalFormatting>
  <conditionalFormatting sqref="B69">
    <cfRule type="expression" dxfId="4" priority="12">
      <formula>AND(B69&lt;0.05, B69&lt;&gt;"")</formula>
    </cfRule>
  </conditionalFormatting>
  <conditionalFormatting sqref="B30">
    <cfRule type="expression" dxfId="3" priority="11">
      <formula>AND(B30&lt;0.05, B30&lt;&gt;"")</formula>
    </cfRule>
  </conditionalFormatting>
  <conditionalFormatting sqref="B160">
    <cfRule type="expression" dxfId="2" priority="10">
      <formula>AND(B160&lt;0.05, B160&lt;&gt;"")</formula>
    </cfRule>
  </conditionalFormatting>
  <conditionalFormatting sqref="B56:B57">
    <cfRule type="expression" dxfId="1" priority="2">
      <formula>AND(B56&lt;0.05, B56&lt;&gt;"")</formula>
    </cfRule>
  </conditionalFormatting>
  <conditionalFormatting sqref="B9:B10">
    <cfRule type="expression" dxfId="0" priority="1">
      <formula>AND(B9&lt;0.05, B9&lt;&gt;"")</formula>
    </cfRule>
  </conditionalFormatting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pe:Receivers xmlns:spe="http://schemas.microsoft.com/sharepoint/events"/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1cb080a3dca4eb8a0fd03c7cc8bf8f7 xmlns="3e02667f-0271-471b-bd6e-11a2e16def1d">
      <Terms xmlns="http://schemas.microsoft.com/office/infopath/2007/PartnerControls"/>
    </o1cb080a3dca4eb8a0fd03c7cc8bf8f7>
    <Abstract xmlns="3e02667f-0271-471b-bd6e-11a2e16def1d" xsi:nil="true"/>
    <WBDocs_Access_To_Info_Exception xmlns="3e02667f-0271-471b-bd6e-11a2e16def1d">12. Not Assessed</WBDocs_Access_To_Info_Exception>
    <WBDocs_Document_Date xmlns="3e02667f-0271-471b-bd6e-11a2e16def1d">2023-07-17T21:04:22+00:00</WBDocs_Document_Date>
    <TaxCatchAll xmlns="3e02667f-0271-471b-bd6e-11a2e16def1d">
      <Value>-1</Value>
    </TaxCatchAll>
    <OneCMS_Subcategory xmlns="3e02667f-0271-471b-bd6e-11a2e16def1d" xsi:nil="true"/>
    <i008215bacac45029ee8cafff4c8e93b xmlns="3e02667f-0271-471b-bd6e-11a2e16def1d">
      <Terms xmlns="http://schemas.microsoft.com/office/infopath/2007/PartnerControls">
        <TermInfo xmlns="http://schemas.microsoft.com/office/infopath/2007/PartnerControls">
          <TermName xmlns="http://schemas.microsoft.com/office/infopath/2007/PartnerControls">ECRVP - Office of the Vice President</TermName>
          <TermId xmlns="http://schemas.microsoft.com/office/infopath/2007/PartnerControls">2b0efbf6-52af-4c63-813d-7564d22bc826</TermId>
        </TermInfo>
      </Terms>
    </i008215bacac45029ee8cafff4c8e93b>
    <WBDocs_Information_Classification xmlns="3e02667f-0271-471b-bd6e-11a2e16def1d">Official Use Only</WBDocs_Information_Classification>
    <OneCMS_Category xmlns="3e02667f-0271-471b-bd6e-11a2e16def1d" xsi:nil="true"/>
  </documentManagement>
</p:properti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WBDocument" ma:contentTypeID="0x010100F4C63C3BD852AE468EAEFD0E6C57C64F0200B200E29FD905BD488D53FB047AF3E0FD" ma:contentTypeVersion="21" ma:contentTypeDescription="" ma:contentTypeScope="" ma:versionID="e86767f48e0546924829806b20c4e4d2">
  <xsd:schema xmlns:xsd="http://www.w3.org/2001/XMLSchema" xmlns:xs="http://www.w3.org/2001/XMLSchema" xmlns:p="http://schemas.microsoft.com/office/2006/metadata/properties" xmlns:ns3="3e02667f-0271-471b-bd6e-11a2e16def1d" targetNamespace="http://schemas.microsoft.com/office/2006/metadata/properties" ma:root="true" ma:fieldsID="6f307ddb82e030aff3f6698c148d516d" ns3:_="">
    <xsd:import namespace="3e02667f-0271-471b-bd6e-11a2e16def1d"/>
    <xsd:element name="properties">
      <xsd:complexType>
        <xsd:sequence>
          <xsd:element name="documentManagement">
            <xsd:complexType>
              <xsd:all>
                <xsd:element ref="ns3:WBDocs_Document_Date" minOccurs="0"/>
                <xsd:element ref="ns3:WBDocs_Information_Classification"/>
                <xsd:element ref="ns3:TaxCatchAll" minOccurs="0"/>
                <xsd:element ref="ns3:TaxCatchAllLabel" minOccurs="0"/>
                <xsd:element ref="ns3:_dlc_DocId" minOccurs="0"/>
                <xsd:element ref="ns3:_dlc_DocIdUrl" minOccurs="0"/>
                <xsd:element ref="ns3:_dlc_DocIdPersistId" minOccurs="0"/>
                <xsd:element ref="ns3:WBDocs_Access_To_Info_Exception" minOccurs="0"/>
                <xsd:element ref="ns3:o1cb080a3dca4eb8a0fd03c7cc8bf8f7" minOccurs="0"/>
                <xsd:element ref="ns3:i008215bacac45029ee8cafff4c8e93b" minOccurs="0"/>
                <xsd:element ref="ns3:OneCMS_Subcategory" minOccurs="0"/>
                <xsd:element ref="ns3:OneCMS_Category" minOccurs="0"/>
                <xsd:element ref="ns3:Abstrac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e02667f-0271-471b-bd6e-11a2e16def1d" elementFormDefault="qualified">
    <xsd:import namespace="http://schemas.microsoft.com/office/2006/documentManagement/types"/>
    <xsd:import namespace="http://schemas.microsoft.com/office/infopath/2007/PartnerControls"/>
    <xsd:element name="WBDocs_Document_Date" ma:index="3" nillable="true" ma:displayName="Document Date" ma:default="[today]" ma:format="DateTime" ma:internalName="WBDocs_Document_Date" ma:readOnly="false">
      <xsd:simpleType>
        <xsd:restriction base="dms:DateTime"/>
      </xsd:simpleType>
    </xsd:element>
    <xsd:element name="WBDocs_Information_Classification" ma:index="4" ma:displayName="Information Classification" ma:default="Official Use Only" ma:format="Dropdown" ma:internalName="WBDocs_Information_Classification" ma:readOnly="false">
      <xsd:simpleType>
        <xsd:restriction base="dms:Choice">
          <xsd:enumeration value="Public"/>
          <xsd:enumeration value="Official Use Only"/>
          <xsd:enumeration value="Confidential"/>
          <xsd:enumeration value="Strictly Confidential"/>
        </xsd:restriction>
      </xsd:simpleType>
    </xsd:element>
    <xsd:element name="TaxCatchAll" ma:index="6" nillable="true" ma:displayName="Taxonomy Catch All Column" ma:hidden="true" ma:list="{ba4aa9e7-7809-4b1c-be9c-2de150066eb9}" ma:internalName="TaxCatchAll" ma:showField="CatchAllData" ma:web="20008b84-951b-460e-ab34-8699f60593b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7" nillable="true" ma:displayName="Taxonomy Catch All Column1" ma:hidden="true" ma:list="{ba4aa9e7-7809-4b1c-be9c-2de150066eb9}" ma:internalName="TaxCatchAllLabel" ma:readOnly="true" ma:showField="CatchAllDataLabel" ma:web="20008b84-951b-460e-ab34-8699f60593b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_dlc_DocId" ma:index="10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11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2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WBDocs_Access_To_Info_Exception" ma:index="13" nillable="true" ma:displayName="Access to Info Exception" ma:default="12. Not Assessed" ma:format="Dropdown" ma:internalName="WBDocs_Access_To_Info_Exception">
      <xsd:simpleType>
        <xsd:restriction base="dms:Choice">
          <xsd:enumeration value="1. Personal"/>
          <xsd:enumeration value="2. Executive Director's Communications"/>
          <xsd:enumeration value="3. Board Ethics Committee"/>
          <xsd:enumeration value="4. Attorney-Client Privilege"/>
          <xsd:enumeration value="5. Security &amp; Safety"/>
          <xsd:enumeration value="6. Other Disclosure Regimes"/>
          <xsd:enumeration value="7. Client / Third Party Confidence"/>
          <xsd:enumeration value="8. Corporate/Administrative"/>
          <xsd:enumeration value="9. Deliberative"/>
          <xsd:enumeration value="10a-c. Financial - Forecast/Analysis/Transactions"/>
          <xsd:enumeration value="10d. Financial - Banking &amp; Billing"/>
          <xsd:enumeration value="11. Bank's Prerogative to Restrict"/>
          <xsd:enumeration value="12. Not Assessed"/>
          <xsd:enumeration value="13. Not Applicable"/>
          <xsd:enumeration value="Unknown Policy Restriction"/>
        </xsd:restriction>
      </xsd:simpleType>
    </xsd:element>
    <xsd:element name="o1cb080a3dca4eb8a0fd03c7cc8bf8f7" ma:index="15" nillable="true" ma:taxonomy="true" ma:internalName="o1cb080a3dca4eb8a0fd03c7cc8bf8f7" ma:taxonomyFieldName="WBDocs_Local_Document_Type" ma:displayName="Local Document Type" ma:readOnly="false" ma:default="" ma:fieldId="{81cb080a-3dca-4eb8-a0fd-03c7cc8bf8f7}" ma:taxonomyMulti="true" ma:sspId="2a6c10d7-b926-4fc0-945e-3cbf5049f6bd" ma:termSetId="ec380048-e675-43f7-9194-41567bcb0af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i008215bacac45029ee8cafff4c8e93b" ma:index="17" nillable="true" ma:taxonomy="true" ma:internalName="i008215bacac45029ee8cafff4c8e93b" ma:taxonomyFieldName="WBDocs_Originating_Unit" ma:displayName="Originating unit" ma:readOnly="false" ma:default="-1;#ECRVP - Office of the Vice President|2b0efbf6-52af-4c63-813d-7564d22bc826" ma:fieldId="{2008215b-acac-4502-9ee8-cafff4c8e93b}" ma:taxonomyMulti="true" ma:sspId="2a6c10d7-b926-4fc0-945e-3cbf5049f6bd" ma:termSetId="806c0147-d557-463e-8bb0-983f4f318bd5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OneCMS_Subcategory" ma:index="21" nillable="true" ma:displayName="Subcategory" ma:hidden="true" ma:internalName="OneCMS_Subcategory" ma:readOnly="false">
      <xsd:simpleType>
        <xsd:restriction base="dms:Text"/>
      </xsd:simpleType>
    </xsd:element>
    <xsd:element name="OneCMS_Category" ma:index="22" nillable="true" ma:displayName="Category" ma:hidden="true" ma:internalName="OneCMS_Category" ma:readOnly="false">
      <xsd:simpleType>
        <xsd:restriction base="dms:Text"/>
      </xsd:simpleType>
    </xsd:element>
    <xsd:element name="Abstract" ma:index="23" nillable="true" ma:displayName="Abstract" ma:hidden="true" ma:internalName="Abstract" ma:readOnly="fals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2" ma:displayName="Author"/>
        <xsd:element ref="dcterms:created" minOccurs="0" maxOccurs="1"/>
        <xsd:element ref="dc:identifier" minOccurs="0" maxOccurs="1"/>
        <xsd:element name="contentType" minOccurs="0" maxOccurs="1" type="xsd:string" ma:index="19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5.xml><?xml version="1.0" encoding="utf-8"?>
<?mso-contentType ?>
<SharedContentType xmlns="Microsoft.SharePoint.Taxonomy.ContentTypeSync" SourceId="2a6c10d7-b926-4fc0-945e-3cbf5049f6bd" ContentTypeId="0x010100F4C63C3BD852AE468EAEFD0E6C57C64F02" PreviousValue="false"/>
</file>

<file path=customXml/itemProps1.xml><?xml version="1.0" encoding="utf-8"?>
<ds:datastoreItem xmlns:ds="http://schemas.openxmlformats.org/officeDocument/2006/customXml" ds:itemID="{2B2F208A-4E29-4882-BC91-9E47F07CD485}">
  <ds:schemaRefs>
    <ds:schemaRef ds:uri="http://schemas.microsoft.com/sharepoint/events"/>
  </ds:schemaRefs>
</ds:datastoreItem>
</file>

<file path=customXml/itemProps2.xml><?xml version="1.0" encoding="utf-8"?>
<ds:datastoreItem xmlns:ds="http://schemas.openxmlformats.org/officeDocument/2006/customXml" ds:itemID="{BA55947B-16E5-4BE8-BAD6-BB26CF44E85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36E8C36-E2B7-4EDF-8D34-8204DA70BD81}">
  <ds:schemaRefs>
    <ds:schemaRef ds:uri="http://schemas.microsoft.com/office/2006/metadata/properties"/>
    <ds:schemaRef ds:uri="http://schemas.microsoft.com/office/infopath/2007/PartnerControls"/>
    <ds:schemaRef ds:uri="3e02667f-0271-471b-bd6e-11a2e16def1d"/>
  </ds:schemaRefs>
</ds:datastoreItem>
</file>

<file path=customXml/itemProps4.xml><?xml version="1.0" encoding="utf-8"?>
<ds:datastoreItem xmlns:ds="http://schemas.openxmlformats.org/officeDocument/2006/customXml" ds:itemID="{CB8A4A7C-663B-450F-94D2-60C69FC6D0B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e02667f-0271-471b-bd6e-11a2e16def1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5.xml><?xml version="1.0" encoding="utf-8"?>
<ds:datastoreItem xmlns:ds="http://schemas.openxmlformats.org/officeDocument/2006/customXml" ds:itemID="{F2107060-3E2D-47D6-BBF6-8060F2DB2610}">
  <ds:schemaRefs>
    <ds:schemaRef ds:uri="Microsoft.SharePoint.Taxonomy.ContentTypeSyn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Mongolia FY23_All Questions</vt:lpstr>
      <vt:lpstr>Stakeholder breakdown</vt:lpstr>
      <vt:lpstr>Stakeholders</vt:lpstr>
      <vt:lpstr>Stakeholders Scales</vt:lpstr>
      <vt:lpstr>Year 23_20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wb589176</dc:creator>
  <cp:lastModifiedBy>Irina Popova</cp:lastModifiedBy>
  <dcterms:created xsi:type="dcterms:W3CDTF">2023-05-17T10:30:52Z</dcterms:created>
  <dcterms:modified xsi:type="dcterms:W3CDTF">2023-11-29T14:10:21Z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0x010100F4C63C3BD852AE468EAEFD0E6C57C64F0200B200E29FD905BD488D53FB047AF3E0FD</vt:lpwstr>
  </property>
</Properties>
</file>