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Montenegro/"/>
    </mc:Choice>
  </mc:AlternateContent>
  <xr:revisionPtr revIDLastSave="7" documentId="13_ncr:1_{1561B1FD-F0FB-4DF4-A95F-AFD876E40335}" xr6:coauthVersionLast="47" xr6:coauthVersionMax="47" xr10:uidLastSave="{7BA81FD0-3F46-4CAC-95C0-FC4D72807D39}"/>
  <bookViews>
    <workbookView xWindow="-110" yWindow="-110" windowWidth="19420" windowHeight="10300" tabRatio="626" xr2:uid="{00000000-000D-0000-FFFF-FFFF00000000}"/>
  </bookViews>
  <sheets>
    <sheet name="General" sheetId="1" r:id="rId1"/>
    <sheet name="Stakeholder breakdown" sheetId="7" r:id="rId2"/>
    <sheet name="Stakeholders data" sheetId="5" r:id="rId3"/>
    <sheet name="Stakeholders | Scale questions" sheetId="6" r:id="rId4"/>
    <sheet name="Year comparisons FY23-FY19" sheetId="2" r:id="rId5"/>
    <sheet name="Collaborators | Year FY23-FY19" sheetId="3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7" l="1"/>
  <c r="E12" i="7"/>
  <c r="E11" i="7"/>
  <c r="E10" i="7"/>
  <c r="E9" i="7"/>
  <c r="G9" i="7" s="1"/>
  <c r="H9" i="7" s="1"/>
  <c r="E8" i="7"/>
  <c r="E7" i="7"/>
  <c r="E6" i="7"/>
  <c r="E5" i="7"/>
  <c r="G7" i="7" l="1"/>
  <c r="H7" i="7" s="1"/>
  <c r="G10" i="7"/>
  <c r="H10" i="7" s="1"/>
  <c r="E14" i="7"/>
  <c r="G5" i="7"/>
  <c r="H5" i="7" s="1"/>
</calcChain>
</file>

<file path=xl/sharedStrings.xml><?xml version="1.0" encoding="utf-8"?>
<sst xmlns="http://schemas.openxmlformats.org/spreadsheetml/2006/main" count="707" uniqueCount="196">
  <si>
    <t>Appendix A: Responses to All Questions across All Respondents (N=95)</t>
  </si>
  <si>
    <t>Q1. Which of the following best describes your current affiliation?  (Select only 1 response)</t>
  </si>
  <si>
    <t>freq</t>
  </si>
  <si>
    <t>n_observ</t>
  </si>
  <si>
    <t xml:space="preserve">Q3. Currently, do you professionally collaborate/work with the World Bank Group (IBRD/IDA, IFC, MIGA, ICSID) in your country? </t>
  </si>
  <si>
    <t>Q4. Which, if any, of the following agencies of the World Bank Group do you primarily collaborate/work with in Montenegro? (Select only 1 response)</t>
  </si>
  <si>
    <t xml:space="preserve">Q5.  What’s your gender? </t>
  </si>
  <si>
    <t xml:space="preserve">C1.  Do you recall seeing or hearing anything about the WBG in the last 30 days?  </t>
  </si>
  <si>
    <t xml:space="preserve">Government Institution: Employee of a Ministry / Ministerial Department / Project Implementation Unit / Independent Government Institution (e.g., Central Bank, Regulatory or Oversight Agency) / Judiciary / State-Owned Enterprise </t>
  </si>
  <si>
    <t xml:space="preserve">Yes </t>
  </si>
  <si>
    <t>The World Bank (IBRD/IDA)</t>
  </si>
  <si>
    <t xml:space="preserve">Female </t>
  </si>
  <si>
    <t>Yes</t>
  </si>
  <si>
    <t>Civil Society Organization: local and regional (NGO; Community Based Organization; Private Foundation; Professional / Trade association, Faith-Based Group, Youth Group)</t>
  </si>
  <si>
    <t>No</t>
  </si>
  <si>
    <t xml:space="preserve">The International Finance Corporation (IFC) </t>
  </si>
  <si>
    <t>Male</t>
  </si>
  <si>
    <t>Bilateral or Multilateral Agency (e.g., embassy, development organization, development bank, UN Agency)</t>
  </si>
  <si>
    <t>The Multilateral Investment Guarantee Agency (MIGA)</t>
  </si>
  <si>
    <t>Office of a Parliamentarian (National Assembly, Legislative body)</t>
  </si>
  <si>
    <t>International Centre for Settlement of Investment Disputes (ICSID)</t>
  </si>
  <si>
    <t>Academia/Research Institute/Think Tank</t>
  </si>
  <si>
    <t>Media</t>
  </si>
  <si>
    <t>Office of the President, Prime Minister, Minister</t>
  </si>
  <si>
    <t>Local Government Office or Staff</t>
  </si>
  <si>
    <t>Private Sector: Private Company / Financial Sector Organization / Private Bank</t>
  </si>
  <si>
    <t>Other (please specify)</t>
  </si>
  <si>
    <t xml:space="preserve">C2.  Where do you recall seeing or hearing this information? (Check all that apply) </t>
  </si>
  <si>
    <t xml:space="preserve">C3. On what social media platforms do you recall seeing this information? (Check all that apply) </t>
  </si>
  <si>
    <t xml:space="preserve">C4. What topics were included in what you saw or heard? (Check all that apply) </t>
  </si>
  <si>
    <t>Television (TV)</t>
  </si>
  <si>
    <t>Facebook</t>
  </si>
  <si>
    <t>WBG global economic forecasts</t>
  </si>
  <si>
    <t>Event / conference / seminar (in person or online)</t>
  </si>
  <si>
    <t>Twitter</t>
  </si>
  <si>
    <t>WBG work to provide debt relief for developing countries</t>
  </si>
  <si>
    <t>Newspapers (Print or online)</t>
  </si>
  <si>
    <t>Instagram</t>
  </si>
  <si>
    <t>WBG work or research on creating more and better jobs</t>
  </si>
  <si>
    <t>Direct contact with WBG staff (e.g., in person, virtually, phone, email)</t>
  </si>
  <si>
    <t>LinkedIn</t>
  </si>
  <si>
    <t>WBG work or research on climate change (mitigation, adaptation)</t>
  </si>
  <si>
    <t>Social media</t>
  </si>
  <si>
    <t xml:space="preserve">Other </t>
  </si>
  <si>
    <t>WBG work or research on energy (increasing energy supply, reducing dependence of fossil fuels)</t>
  </si>
  <si>
    <t>WBG Website</t>
  </si>
  <si>
    <t>WhatsApp</t>
  </si>
  <si>
    <t>WBG work or research on food insecurity</t>
  </si>
  <si>
    <t>e-Newsletters</t>
  </si>
  <si>
    <t>YouTube</t>
  </si>
  <si>
    <t>WBG work or research on improve gender equity and empowerment of women and girls</t>
  </si>
  <si>
    <t>Radio</t>
  </si>
  <si>
    <t>Direct messaging (e.g., WhatsApp, Telegram, Viber)</t>
  </si>
  <si>
    <t>WBG research or work in support for education systems in developing countries</t>
  </si>
  <si>
    <t>Blogs</t>
  </si>
  <si>
    <t>Podcasts</t>
  </si>
  <si>
    <t>BACKGROUND INFORMATION</t>
  </si>
  <si>
    <t>Familiarity with WBG</t>
  </si>
  <si>
    <t>N</t>
  </si>
  <si>
    <t>DK</t>
  </si>
  <si>
    <t>Mean</t>
  </si>
  <si>
    <t>SD</t>
  </si>
  <si>
    <t>Q2</t>
  </si>
  <si>
    <r>
      <t xml:space="preserve">How familiar are you with the work of the World Bank Group in Montenegro? </t>
    </r>
    <r>
      <rPr>
        <i/>
        <sz val="9"/>
        <color rgb="FF000000"/>
        <rFont val="Calibri"/>
        <family val="2"/>
        <scheme val="minor"/>
      </rPr>
      <t xml:space="preserve"> (1-Not familiar at all, 10-Extremely familiar)</t>
    </r>
  </si>
  <si>
    <t>n/a</t>
  </si>
  <si>
    <t>OVERALL CONTEXT AND ATTITUDES TOWARD THE WORLD BANK IN MONTENEGRO</t>
  </si>
  <si>
    <r>
      <t xml:space="preserve">A1. 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</si>
  <si>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 xml:space="preserve">Degree </t>
  </si>
  <si>
    <t>The national government</t>
  </si>
  <si>
    <t>Montenegro’s Central Bank</t>
  </si>
  <si>
    <t>The World Bank Group</t>
  </si>
  <si>
    <t>The International Monetary Fund</t>
  </si>
  <si>
    <t xml:space="preserve">The United Nations (UN) </t>
  </si>
  <si>
    <t>Private sector</t>
  </si>
  <si>
    <t>Civil society (e.g., NGOs, CBOs)</t>
  </si>
  <si>
    <t>Local government</t>
  </si>
  <si>
    <t>Achieving Development Results</t>
  </si>
  <si>
    <t>A2</t>
  </si>
  <si>
    <r>
      <t xml:space="preserve">How effective has the World Bank Group been in achieving development results in Montenegro?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</si>
  <si>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 xml:space="preserve">To what extent do you agree/disagree with the following statements about the World Bank Group’s work in Montenegro? 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</si>
  <si>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Level of Agreement</t>
  </si>
  <si>
    <t>A3</t>
  </si>
  <si>
    <t>The World Bank Group currently plays a relevant role in development in Montenegro.</t>
  </si>
  <si>
    <t>A4</t>
  </si>
  <si>
    <t>The World Bank Group’s work is well aligned with what I consider the development priorities for Montenegro.</t>
  </si>
  <si>
    <t>A5</t>
  </si>
  <si>
    <t>The World Bank Group’s work helps end extreme poverty in Montenegro.</t>
  </si>
  <si>
    <t xml:space="preserve">Influence the development agenda </t>
  </si>
  <si>
    <t>A6</t>
  </si>
  <si>
    <r>
      <t>To what extent does the World Bank Group influence the development agenda in Montenegro?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</si>
  <si>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t>Overall Evaluations</t>
  </si>
  <si>
    <t>A7</t>
  </si>
  <si>
    <r>
      <t xml:space="preserve">How significant a contribution do you believe the World Bank Group's knowledge work and activities make to development results in Montenegro? </t>
    </r>
    <r>
      <rPr>
        <i/>
        <sz val="9"/>
        <color rgb="FF000000"/>
        <rFont val="Calibri"/>
        <family val="2"/>
        <scheme val="minor"/>
      </rPr>
      <t xml:space="preserve"> (1-Not significant at all, 10-Very significant)</t>
    </r>
  </si>
  <si>
    <t>EFFECTIVENESS OF WORLD BANK WORK AND ENGAGEMENT IN MONTENEGRO</t>
  </si>
  <si>
    <r>
      <t xml:space="preserve">To what extent is the WBG an effective development partner in Montenegro, in terms of each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</si>
  <si>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 xml:space="preserve">Effective development partner </t>
  </si>
  <si>
    <t>B1</t>
  </si>
  <si>
    <t>Responsiveness to needs</t>
  </si>
  <si>
    <t>B2</t>
  </si>
  <si>
    <t>Access to WBG staff and experts</t>
  </si>
  <si>
    <t>B3</t>
  </si>
  <si>
    <t>Collaboration with the national/federal government</t>
  </si>
  <si>
    <t>B4</t>
  </si>
  <si>
    <t>Collaboration with private sector</t>
  </si>
  <si>
    <t>B5</t>
  </si>
  <si>
    <t>Collaboration with civil society (e.g., NGOs, CBOs)</t>
  </si>
  <si>
    <t>B6</t>
  </si>
  <si>
    <t>Collaboration with other donors and development partners</t>
  </si>
  <si>
    <t>B7</t>
  </si>
  <si>
    <t>Collaboration with media</t>
  </si>
  <si>
    <t>B8.  What is your level of concern for each of the potential impacts of climate change as it affects your country?</t>
  </si>
  <si>
    <t xml:space="preserve">Percentage of Respondents </t>
  </si>
  <si>
    <t>q</t>
  </si>
  <si>
    <t xml:space="preserve">Not concerned at all </t>
  </si>
  <si>
    <t xml:space="preserve">A little concerned </t>
  </si>
  <si>
    <t>Somewhat concerned</t>
  </si>
  <si>
    <t>Very concerned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</si>
  <si>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</si>
  <si>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</si>
  <si>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</si>
  <si>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</si>
  <si>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</si>
  <si>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</si>
  <si>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</si>
  <si>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</si>
  <si>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</si>
  <si>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</si>
  <si>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</si>
  <si>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Increase erosion of shoreline</t>
  </si>
  <si>
    <t>Unsafe drinking water</t>
  </si>
  <si>
    <t>Diminished water supply for people and the economy</t>
  </si>
  <si>
    <t>COMMUNICATION PREFERENCES</t>
  </si>
  <si>
    <r>
      <t xml:space="preserve">C5. To what extent do you agree with the following statements: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</si>
  <si>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</si>
  <si>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</si>
  <si>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helps countries boost climate resilience and mitigate the effects of climate challenge</t>
  </si>
  <si>
    <t>The WBG provides support to improve access and quality of education in developing countries.</t>
  </si>
  <si>
    <t xml:space="preserve">The WBG is committed to comprehensive debt solutions that bring significant benefits to people in poor countries </t>
  </si>
  <si>
    <t>The WBG removes bottlenecks that prevent firms from creating more and better jobs.</t>
  </si>
  <si>
    <t>The WBG is improving gender equity and inclusion for women and girls</t>
  </si>
  <si>
    <t>Q1</t>
  </si>
  <si>
    <t>recode</t>
  </si>
  <si>
    <t>Government Principals</t>
  </si>
  <si>
    <t>Government Institution: Employee of a Ministry / Ministerial Department / Project Implementation Unit / Independent Government Institution (e.g., Central Bank, Regulatory or Oversight Agency) / Judiciary /</t>
  </si>
  <si>
    <t>Government Institutions</t>
  </si>
  <si>
    <t>Bilateral /Multilateral Agency</t>
  </si>
  <si>
    <t>Civil Society</t>
  </si>
  <si>
    <t xml:space="preserve">Appendix B: Responses to Selected Questions by Stakeholder Groups (single and multiple choice questions)   </t>
  </si>
  <si>
    <t>Q3. Currently, do you professionally collaborate/work with the World Bank Group (IBRD/IDA, IFC, MIGA, ICSID) in your country?*</t>
  </si>
  <si>
    <t>Bilateral/
Multilateral Agency</t>
  </si>
  <si>
    <t>Civil 
Society</t>
  </si>
  <si>
    <t>*Significantly different between stakeholder groups</t>
  </si>
  <si>
    <t xml:space="preserve"> </t>
  </si>
  <si>
    <t>C1.  Do you recall seeing or hearing anything about the WBG in the last 30 days?</t>
  </si>
  <si>
    <t>Direct contact with WBG staff</t>
  </si>
  <si>
    <t>Direct messaging (e.g., WhatsApp, Telegram, Viber)*</t>
  </si>
  <si>
    <t>Other</t>
  </si>
  <si>
    <t>WBG work or research on energy (increasing energy supply, reducing dependence of fossil fuels)*</t>
  </si>
  <si>
    <t>Appendix B: Responses to Selected Questions by Stakeholder Groups (scale questions)</t>
  </si>
  <si>
    <r>
      <t xml:space="preserve">How familiar are you with the work of the World Bank Group in Montenegro?* </t>
    </r>
    <r>
      <rPr>
        <i/>
        <sz val="9"/>
        <color rgb="FF000000"/>
        <rFont val="Calibri"/>
        <family val="2"/>
        <scheme val="minor"/>
      </rPr>
      <t xml:space="preserve"> (1-Not familiar at all, 10-Extremely familiar)</t>
    </r>
  </si>
  <si>
    <t>The national government*</t>
  </si>
  <si>
    <t>Montenegro’s Central Bank*</t>
  </si>
  <si>
    <t>The World Bank Group*</t>
  </si>
  <si>
    <t>The International Monetary Fund*</t>
  </si>
  <si>
    <t>The United Nations (UN)*</t>
  </si>
  <si>
    <t>Local government*</t>
  </si>
  <si>
    <r>
      <t xml:space="preserve">How effective has the World Bank Group been in achieving development results in Montenegro?*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</si>
  <si>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>To what extent does the World Bank Group influence the development agenda in Montenegro?*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</si>
  <si>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r>
      <t xml:space="preserve">How significant a contribution do you believe the World Bank Group's knowledge work and activities make to development results in Montenegro?* </t>
    </r>
    <r>
      <rPr>
        <i/>
        <sz val="9"/>
        <color rgb="FF000000"/>
        <rFont val="Calibri"/>
        <family val="2"/>
        <scheme val="minor"/>
      </rPr>
      <t xml:space="preserve"> (1-Not significant at all, 10-Very significant)</t>
    </r>
  </si>
  <si>
    <t>Responsiveness to needs*</t>
  </si>
  <si>
    <t>Access to WBG staff and experts*</t>
  </si>
  <si>
    <t>Collaboration with the national/federal government*</t>
  </si>
  <si>
    <t>Collaboration with  media</t>
  </si>
  <si>
    <t>The WBG helps address the current food crisis and enables greater preparedness to future food security crises*</t>
  </si>
  <si>
    <t>The WBG supports countries to ensure transition to more diversified and cleaner sources of energy*</t>
  </si>
  <si>
    <t>The WBG removes bottlenecks that prevent firms from creating more and better jobs.*</t>
  </si>
  <si>
    <t>Overall Mean Ratings for all indicator questions*</t>
  </si>
  <si>
    <t>Responses to Selected Questions by Year</t>
  </si>
  <si>
    <t>FY 2019</t>
  </si>
  <si>
    <t>FY 2023</t>
  </si>
  <si>
    <t>n</t>
  </si>
  <si>
    <t>mean</t>
  </si>
  <si>
    <t>sd</t>
  </si>
  <si>
    <r>
      <rPr>
        <sz val="9"/>
        <color rgb="FF000000"/>
        <rFont val="Calibri"/>
        <scheme val="minor"/>
      </rPr>
      <t xml:space="preserve">How familiar are you with the work of the World Bank Group in Montenegro?* </t>
    </r>
    <r>
      <rPr>
        <i/>
        <sz val="9"/>
        <color rgb="FF000000"/>
        <rFont val="Calibri"/>
        <scheme val="minor"/>
      </rPr>
      <t xml:space="preserve"> (1-Not familiar at all, 10-Extremely familiar)</t>
    </r>
  </si>
  <si>
    <t>*Significantly different between years</t>
  </si>
  <si>
    <t>Private sector*</t>
  </si>
  <si>
    <t>Civil society (e.g., NGOs, CBOs)*</t>
  </si>
  <si>
    <t>The World Bank Group’s work is well aligned with what I consider the development priorities for Montenegro.*</t>
  </si>
  <si>
    <t>Collaboration with Media</t>
  </si>
  <si>
    <t>Overall Mean Ratings for all indicator questions</t>
  </si>
  <si>
    <t>WBG Collaborators' Responses to Selected Questions by Year</t>
  </si>
  <si>
    <t>SUM</t>
  </si>
  <si>
    <t>recode group name</t>
  </si>
  <si>
    <t>recode n</t>
  </si>
  <si>
    <t>recode percentage</t>
  </si>
  <si>
    <t>SSSS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</si>
</sst>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28" x14ac:knownFonts="1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16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6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7.5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sz val="9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9"/>
      <color rgb="FF000000"/>
      <name val="Calibri"/>
      <scheme val="minor"/>
    </font>
    <font>
      <i/>
      <sz val="9"/>
      <color rgb="FF00000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247">
    <xf numFmtId="0" fontId="0" fillId="0" borderId="0" xfId="0"/>
    <xf numFmtId="164" fontId="1" fillId="0" borderId="0" xfId="0" applyNumberFormat="1" applyFont="1"/>
    <xf numFmtId="9" fontId="0" fillId="0" borderId="0" xfId="1" applyFont="1"/>
    <xf numFmtId="0" fontId="3" fillId="0" borderId="0" xfId="0" applyFont="1"/>
    <xf numFmtId="164" fontId="4" fillId="0" borderId="0" xfId="0" applyNumberFormat="1" applyFont="1"/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3" fillId="0" borderId="10" xfId="0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wrapText="1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wrapText="1"/>
    </xf>
    <xf numFmtId="0" fontId="3" fillId="0" borderId="16" xfId="0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wrapText="1"/>
    </xf>
    <xf numFmtId="0" fontId="3" fillId="0" borderId="18" xfId="0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3" fillId="0" borderId="20" xfId="0" applyFont="1" applyBorder="1" applyAlignment="1">
      <alignment wrapText="1"/>
    </xf>
    <xf numFmtId="0" fontId="3" fillId="0" borderId="21" xfId="0" applyFont="1" applyBorder="1" applyAlignment="1">
      <alignment horizontal="center" vertical="center"/>
    </xf>
    <xf numFmtId="2" fontId="3" fillId="0" borderId="20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164" fontId="8" fillId="2" borderId="3" xfId="0" applyNumberFormat="1" applyFont="1" applyFill="1" applyBorder="1" applyAlignment="1">
      <alignment horizontal="center" wrapText="1"/>
    </xf>
    <xf numFmtId="164" fontId="8" fillId="2" borderId="26" xfId="0" applyNumberFormat="1" applyFont="1" applyFill="1" applyBorder="1" applyAlignment="1">
      <alignment horizontal="center" wrapText="1"/>
    </xf>
    <xf numFmtId="164" fontId="8" fillId="2" borderId="9" xfId="0" applyNumberFormat="1" applyFont="1" applyFill="1" applyBorder="1" applyAlignment="1">
      <alignment horizontal="center" wrapText="1"/>
    </xf>
    <xf numFmtId="0" fontId="6" fillId="0" borderId="10" xfId="0" applyFont="1" applyBorder="1" applyAlignment="1">
      <alignment horizontal="center" vertical="center"/>
    </xf>
    <xf numFmtId="0" fontId="3" fillId="0" borderId="10" xfId="0" applyFont="1" applyBorder="1"/>
    <xf numFmtId="9" fontId="4" fillId="0" borderId="18" xfId="0" applyNumberFormat="1" applyFont="1" applyBorder="1" applyAlignment="1">
      <alignment horizontal="center" vertical="center"/>
    </xf>
    <xf numFmtId="9" fontId="4" fillId="0" borderId="11" xfId="0" applyNumberFormat="1" applyFont="1" applyBorder="1" applyAlignment="1">
      <alignment horizontal="center" vertical="center"/>
    </xf>
    <xf numFmtId="9" fontId="4" fillId="0" borderId="19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3" fillId="0" borderId="11" xfId="0" applyFont="1" applyBorder="1"/>
    <xf numFmtId="0" fontId="6" fillId="0" borderId="27" xfId="0" applyFont="1" applyBorder="1" applyAlignment="1">
      <alignment horizontal="center" vertical="center"/>
    </xf>
    <xf numFmtId="0" fontId="3" fillId="0" borderId="27" xfId="0" applyFont="1" applyBorder="1"/>
    <xf numFmtId="9" fontId="4" fillId="0" borderId="21" xfId="0" applyNumberFormat="1" applyFont="1" applyBorder="1" applyAlignment="1">
      <alignment horizontal="center" vertical="center"/>
    </xf>
    <xf numFmtId="9" fontId="4" fillId="0" borderId="14" xfId="0" applyNumberFormat="1" applyFont="1" applyBorder="1" applyAlignment="1">
      <alignment horizontal="center" vertical="center"/>
    </xf>
    <xf numFmtId="9" fontId="4" fillId="0" borderId="20" xfId="0" applyNumberFormat="1" applyFont="1" applyBorder="1" applyAlignment="1">
      <alignment horizontal="center" vertical="center" wrapText="1"/>
    </xf>
    <xf numFmtId="0" fontId="3" fillId="3" borderId="0" xfId="0" applyFont="1" applyFill="1"/>
    <xf numFmtId="0" fontId="9" fillId="3" borderId="0" xfId="0" applyFont="1" applyFill="1" applyAlignment="1">
      <alignment vertical="center"/>
    </xf>
    <xf numFmtId="0" fontId="3" fillId="3" borderId="0" xfId="0" applyFont="1" applyFill="1" applyAlignment="1">
      <alignment horizontal="right"/>
    </xf>
    <xf numFmtId="0" fontId="3" fillId="3" borderId="0" xfId="0" applyFont="1" applyFill="1" applyAlignment="1">
      <alignment horizontal="right" wrapText="1"/>
    </xf>
    <xf numFmtId="0" fontId="3" fillId="3" borderId="0" xfId="0" applyFont="1" applyFill="1" applyAlignment="1">
      <alignment wrapText="1"/>
    </xf>
    <xf numFmtId="0" fontId="6" fillId="2" borderId="0" xfId="0" applyFont="1" applyFill="1" applyAlignment="1">
      <alignment wrapText="1"/>
    </xf>
    <xf numFmtId="0" fontId="6" fillId="2" borderId="0" xfId="0" applyFont="1" applyFill="1" applyAlignment="1">
      <alignment horizontal="right" wrapText="1"/>
    </xf>
    <xf numFmtId="0" fontId="6" fillId="2" borderId="5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2" fontId="6" fillId="2" borderId="5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11" fillId="0" borderId="0" xfId="0" applyFont="1"/>
    <xf numFmtId="164" fontId="0" fillId="0" borderId="0" xfId="1" applyNumberFormat="1" applyFont="1"/>
    <xf numFmtId="0" fontId="16" fillId="4" borderId="16" xfId="4" applyFont="1" applyFill="1" applyBorder="1" applyAlignment="1">
      <alignment horizontal="center" vertical="center" wrapText="1"/>
    </xf>
    <xf numFmtId="0" fontId="17" fillId="4" borderId="16" xfId="4" applyFont="1" applyFill="1" applyBorder="1" applyAlignment="1">
      <alignment horizontal="left" vertical="center" wrapText="1"/>
    </xf>
    <xf numFmtId="164" fontId="18" fillId="4" borderId="16" xfId="4" applyNumberFormat="1" applyFont="1" applyFill="1" applyBorder="1" applyAlignment="1">
      <alignment horizontal="center" vertical="center" wrapText="1"/>
    </xf>
    <xf numFmtId="164" fontId="18" fillId="4" borderId="15" xfId="3" applyNumberFormat="1" applyFont="1" applyFill="1" applyBorder="1" applyAlignment="1">
      <alignment horizontal="center" vertical="center"/>
    </xf>
    <xf numFmtId="164" fontId="18" fillId="4" borderId="16" xfId="3" applyNumberFormat="1" applyFont="1" applyFill="1" applyBorder="1" applyAlignment="1">
      <alignment horizontal="center" vertical="center"/>
    </xf>
    <xf numFmtId="0" fontId="16" fillId="4" borderId="14" xfId="4" applyFont="1" applyFill="1" applyBorder="1" applyAlignment="1">
      <alignment horizontal="center" vertical="center" wrapText="1"/>
    </xf>
    <xf numFmtId="0" fontId="17" fillId="4" borderId="14" xfId="4" applyFont="1" applyFill="1" applyBorder="1" applyAlignment="1">
      <alignment horizontal="left" vertical="center" wrapText="1"/>
    </xf>
    <xf numFmtId="164" fontId="18" fillId="4" borderId="14" xfId="4" applyNumberFormat="1" applyFont="1" applyFill="1" applyBorder="1" applyAlignment="1">
      <alignment horizontal="center" vertical="center" wrapText="1"/>
    </xf>
    <xf numFmtId="164" fontId="18" fillId="4" borderId="21" xfId="3" applyNumberFormat="1" applyFont="1" applyFill="1" applyBorder="1" applyAlignment="1">
      <alignment horizontal="center" vertical="center"/>
    </xf>
    <xf numFmtId="164" fontId="18" fillId="4" borderId="14" xfId="3" applyNumberFormat="1" applyFont="1" applyFill="1" applyBorder="1" applyAlignment="1">
      <alignment horizontal="center" vertical="center"/>
    </xf>
    <xf numFmtId="0" fontId="16" fillId="0" borderId="28" xfId="4" applyFont="1" applyBorder="1" applyAlignment="1">
      <alignment horizontal="center" vertical="center" wrapText="1"/>
    </xf>
    <xf numFmtId="0" fontId="17" fillId="0" borderId="10" xfId="4" applyFont="1" applyBorder="1" applyAlignment="1">
      <alignment horizontal="left" vertical="center" wrapText="1"/>
    </xf>
    <xf numFmtId="164" fontId="18" fillId="0" borderId="15" xfId="4" applyNumberFormat="1" applyFont="1" applyBorder="1" applyAlignment="1">
      <alignment horizontal="center" vertical="center" wrapText="1"/>
    </xf>
    <xf numFmtId="164" fontId="18" fillId="0" borderId="28" xfId="3" applyNumberFormat="1" applyFont="1" applyBorder="1" applyAlignment="1">
      <alignment horizontal="center" vertical="center"/>
    </xf>
    <xf numFmtId="164" fontId="18" fillId="0" borderId="16" xfId="3" applyNumberFormat="1" applyFont="1" applyBorder="1" applyAlignment="1">
      <alignment horizontal="center" vertical="center"/>
    </xf>
    <xf numFmtId="164" fontId="18" fillId="0" borderId="29" xfId="3" applyNumberFormat="1" applyFont="1" applyBorder="1" applyAlignment="1">
      <alignment horizontal="center" vertical="center"/>
    </xf>
    <xf numFmtId="0" fontId="16" fillId="0" borderId="30" xfId="4" applyFont="1" applyBorder="1" applyAlignment="1">
      <alignment horizontal="center" vertical="center" wrapText="1"/>
    </xf>
    <xf numFmtId="0" fontId="17" fillId="0" borderId="11" xfId="4" applyFont="1" applyBorder="1" applyAlignment="1">
      <alignment horizontal="left" vertical="center" wrapText="1"/>
    </xf>
    <xf numFmtId="164" fontId="18" fillId="0" borderId="18" xfId="4" applyNumberFormat="1" applyFont="1" applyBorder="1" applyAlignment="1">
      <alignment horizontal="center" vertical="center" wrapText="1"/>
    </xf>
    <xf numFmtId="164" fontId="18" fillId="0" borderId="30" xfId="3" applyNumberFormat="1" applyFont="1" applyBorder="1" applyAlignment="1">
      <alignment horizontal="center" vertical="center"/>
    </xf>
    <xf numFmtId="164" fontId="18" fillId="0" borderId="11" xfId="3" applyNumberFormat="1" applyFont="1" applyBorder="1" applyAlignment="1">
      <alignment horizontal="center" vertical="center"/>
    </xf>
    <xf numFmtId="164" fontId="18" fillId="0" borderId="19" xfId="3" applyNumberFormat="1" applyFont="1" applyBorder="1" applyAlignment="1">
      <alignment horizontal="center" vertical="center"/>
    </xf>
    <xf numFmtId="0" fontId="16" fillId="0" borderId="27" xfId="4" applyFont="1" applyBorder="1" applyAlignment="1">
      <alignment horizontal="center" vertical="center" wrapText="1"/>
    </xf>
    <xf numFmtId="0" fontId="17" fillId="0" borderId="14" xfId="4" applyFont="1" applyBorder="1" applyAlignment="1">
      <alignment horizontal="left" vertical="center" wrapText="1"/>
    </xf>
    <xf numFmtId="164" fontId="18" fillId="0" borderId="21" xfId="4" applyNumberFormat="1" applyFont="1" applyBorder="1" applyAlignment="1">
      <alignment horizontal="center" vertical="center" wrapText="1"/>
    </xf>
    <xf numFmtId="164" fontId="18" fillId="0" borderId="27" xfId="3" applyNumberFormat="1" applyFont="1" applyBorder="1" applyAlignment="1">
      <alignment horizontal="center" vertical="center"/>
    </xf>
    <xf numFmtId="164" fontId="18" fillId="0" borderId="14" xfId="3" applyNumberFormat="1" applyFont="1" applyBorder="1" applyAlignment="1">
      <alignment horizontal="center" vertical="center"/>
    </xf>
    <xf numFmtId="164" fontId="18" fillId="0" borderId="20" xfId="3" applyNumberFormat="1" applyFont="1" applyBorder="1" applyAlignment="1">
      <alignment horizontal="center" vertical="center"/>
    </xf>
    <xf numFmtId="164" fontId="1" fillId="0" borderId="25" xfId="0" applyNumberFormat="1" applyFont="1" applyBorder="1"/>
    <xf numFmtId="164" fontId="15" fillId="2" borderId="3" xfId="3" applyNumberFormat="1" applyFont="1" applyFill="1" applyBorder="1" applyAlignment="1">
      <alignment horizontal="center" vertical="center" wrapText="1"/>
    </xf>
    <xf numFmtId="164" fontId="15" fillId="2" borderId="7" xfId="3" applyNumberFormat="1" applyFont="1" applyFill="1" applyBorder="1" applyAlignment="1">
      <alignment horizontal="center" vertical="center" wrapText="1"/>
    </xf>
    <xf numFmtId="0" fontId="16" fillId="4" borderId="31" xfId="4" applyFont="1" applyFill="1" applyBorder="1" applyAlignment="1">
      <alignment horizontal="center" vertical="center" wrapText="1"/>
    </xf>
    <xf numFmtId="0" fontId="17" fillId="4" borderId="31" xfId="4" applyFont="1" applyFill="1" applyBorder="1" applyAlignment="1">
      <alignment horizontal="left" vertical="center" wrapText="1"/>
    </xf>
    <xf numFmtId="164" fontId="18" fillId="4" borderId="31" xfId="4" applyNumberFormat="1" applyFont="1" applyFill="1" applyBorder="1" applyAlignment="1">
      <alignment horizontal="center" vertical="center" wrapText="1"/>
    </xf>
    <xf numFmtId="164" fontId="18" fillId="4" borderId="0" xfId="3" applyNumberFormat="1" applyFont="1" applyFill="1" applyAlignment="1">
      <alignment horizontal="center" vertical="center"/>
    </xf>
    <xf numFmtId="164" fontId="18" fillId="4" borderId="31" xfId="3" applyNumberFormat="1" applyFont="1" applyFill="1" applyBorder="1" applyAlignment="1">
      <alignment horizontal="center" vertical="center"/>
    </xf>
    <xf numFmtId="0" fontId="17" fillId="4" borderId="11" xfId="4" applyFont="1" applyFill="1" applyBorder="1" applyAlignment="1">
      <alignment horizontal="left" vertical="center" wrapText="1"/>
    </xf>
    <xf numFmtId="164" fontId="18" fillId="4" borderId="11" xfId="4" applyNumberFormat="1" applyFont="1" applyFill="1" applyBorder="1" applyAlignment="1">
      <alignment horizontal="center" vertical="center" wrapText="1"/>
    </xf>
    <xf numFmtId="164" fontId="18" fillId="4" borderId="18" xfId="3" applyNumberFormat="1" applyFont="1" applyFill="1" applyBorder="1" applyAlignment="1">
      <alignment horizontal="center" vertical="center"/>
    </xf>
    <xf numFmtId="164" fontId="18" fillId="4" borderId="11" xfId="3" applyNumberFormat="1" applyFont="1" applyFill="1" applyBorder="1" applyAlignment="1">
      <alignment horizontal="center" vertical="center"/>
    </xf>
    <xf numFmtId="0" fontId="16" fillId="4" borderId="11" xfId="4" applyFont="1" applyFill="1" applyBorder="1" applyAlignment="1">
      <alignment horizontal="center" vertical="center" wrapText="1"/>
    </xf>
    <xf numFmtId="0" fontId="0" fillId="3" borderId="0" xfId="0" applyFill="1"/>
    <xf numFmtId="0" fontId="19" fillId="3" borderId="0" xfId="0" applyFont="1" applyFill="1" applyAlignment="1">
      <alignment vertical="center"/>
    </xf>
    <xf numFmtId="0" fontId="20" fillId="0" borderId="0" xfId="0" applyFont="1"/>
    <xf numFmtId="0" fontId="13" fillId="2" borderId="4" xfId="5" applyFill="1" applyBorder="1" applyAlignment="1">
      <alignment vertical="top" wrapText="1"/>
    </xf>
    <xf numFmtId="0" fontId="13" fillId="2" borderId="9" xfId="5" applyFill="1" applyBorder="1" applyAlignment="1">
      <alignment vertical="top" wrapText="1"/>
    </xf>
    <xf numFmtId="0" fontId="22" fillId="0" borderId="37" xfId="5" applyFont="1" applyBorder="1" applyAlignment="1">
      <alignment horizontal="center" vertical="center" wrapText="1"/>
    </xf>
    <xf numFmtId="0" fontId="22" fillId="0" borderId="38" xfId="5" applyFont="1" applyBorder="1" applyAlignment="1">
      <alignment horizontal="center" vertical="center" wrapText="1"/>
    </xf>
    <xf numFmtId="0" fontId="23" fillId="0" borderId="3" xfId="6" applyFont="1" applyBorder="1" applyAlignment="1">
      <alignment horizontal="center" vertical="center" wrapText="1"/>
    </xf>
    <xf numFmtId="165" fontId="24" fillId="0" borderId="39" xfId="6" applyNumberFormat="1" applyFont="1" applyBorder="1" applyAlignment="1">
      <alignment horizontal="center" vertical="center"/>
    </xf>
    <xf numFmtId="166" fontId="24" fillId="0" borderId="24" xfId="6" applyNumberFormat="1" applyFont="1" applyBorder="1" applyAlignment="1">
      <alignment horizontal="center" vertical="center"/>
    </xf>
    <xf numFmtId="166" fontId="24" fillId="0" borderId="40" xfId="6" applyNumberFormat="1" applyFont="1" applyBorder="1" applyAlignment="1">
      <alignment horizontal="center" vertical="center"/>
    </xf>
    <xf numFmtId="165" fontId="24" fillId="0" borderId="22" xfId="6" applyNumberFormat="1" applyFont="1" applyBorder="1" applyAlignment="1">
      <alignment horizontal="center" vertical="center"/>
    </xf>
    <xf numFmtId="0" fontId="23" fillId="0" borderId="16" xfId="6" applyFont="1" applyBorder="1" applyAlignment="1">
      <alignment horizontal="center" vertical="center" wrapText="1"/>
    </xf>
    <xf numFmtId="165" fontId="24" fillId="0" borderId="41" xfId="6" applyNumberFormat="1" applyFont="1" applyBorder="1" applyAlignment="1">
      <alignment horizontal="center" vertical="center"/>
    </xf>
    <xf numFmtId="166" fontId="24" fillId="0" borderId="42" xfId="6" applyNumberFormat="1" applyFont="1" applyBorder="1" applyAlignment="1">
      <alignment horizontal="center" vertical="center"/>
    </xf>
    <xf numFmtId="165" fontId="24" fillId="0" borderId="43" xfId="6" applyNumberFormat="1" applyFont="1" applyBorder="1" applyAlignment="1">
      <alignment horizontal="center" vertical="center"/>
    </xf>
    <xf numFmtId="166" fontId="24" fillId="0" borderId="44" xfId="6" applyNumberFormat="1" applyFont="1" applyBorder="1" applyAlignment="1">
      <alignment horizontal="center" vertical="center"/>
    </xf>
    <xf numFmtId="166" fontId="24" fillId="0" borderId="45" xfId="6" applyNumberFormat="1" applyFont="1" applyBorder="1" applyAlignment="1">
      <alignment horizontal="center" vertical="center"/>
    </xf>
    <xf numFmtId="165" fontId="24" fillId="0" borderId="34" xfId="6" applyNumberFormat="1" applyFont="1" applyBorder="1" applyAlignment="1">
      <alignment horizontal="center" vertical="center"/>
    </xf>
    <xf numFmtId="166" fontId="24" fillId="0" borderId="33" xfId="6" applyNumberFormat="1" applyFont="1" applyBorder="1" applyAlignment="1">
      <alignment horizontal="center" vertical="center"/>
    </xf>
    <xf numFmtId="165" fontId="24" fillId="0" borderId="46" xfId="6" applyNumberFormat="1" applyFont="1" applyBorder="1" applyAlignment="1">
      <alignment horizontal="center" vertical="center"/>
    </xf>
    <xf numFmtId="166" fontId="24" fillId="0" borderId="47" xfId="6" applyNumberFormat="1" applyFont="1" applyBorder="1" applyAlignment="1">
      <alignment horizontal="center" vertical="center"/>
    </xf>
    <xf numFmtId="0" fontId="23" fillId="0" borderId="14" xfId="6" applyFont="1" applyBorder="1" applyAlignment="1">
      <alignment horizontal="center" vertical="center" wrapText="1"/>
    </xf>
    <xf numFmtId="165" fontId="24" fillId="0" borderId="37" xfId="6" applyNumberFormat="1" applyFont="1" applyBorder="1" applyAlignment="1">
      <alignment horizontal="center" vertical="center"/>
    </xf>
    <xf numFmtId="166" fontId="24" fillId="0" borderId="38" xfId="6" applyNumberFormat="1" applyFont="1" applyBorder="1" applyAlignment="1">
      <alignment horizontal="center" vertical="center"/>
    </xf>
    <xf numFmtId="165" fontId="24" fillId="0" borderId="48" xfId="6" applyNumberFormat="1" applyFont="1" applyBorder="1" applyAlignment="1">
      <alignment horizontal="center" vertical="center"/>
    </xf>
    <xf numFmtId="166" fontId="24" fillId="0" borderId="49" xfId="6" applyNumberFormat="1" applyFont="1" applyBorder="1" applyAlignment="1">
      <alignment horizontal="center" vertical="center"/>
    </xf>
    <xf numFmtId="0" fontId="23" fillId="0" borderId="0" xfId="6" applyFont="1" applyAlignment="1">
      <alignment horizontal="center" vertical="center" wrapText="1"/>
    </xf>
    <xf numFmtId="165" fontId="24" fillId="0" borderId="0" xfId="6" applyNumberFormat="1" applyFont="1" applyAlignment="1">
      <alignment horizontal="center" vertical="center"/>
    </xf>
    <xf numFmtId="166" fontId="24" fillId="0" borderId="0" xfId="6" applyNumberFormat="1" applyFont="1" applyAlignment="1">
      <alignment horizontal="center" vertical="center"/>
    </xf>
    <xf numFmtId="0" fontId="0" fillId="2" borderId="6" xfId="0" applyFill="1" applyBorder="1"/>
    <xf numFmtId="0" fontId="0" fillId="2" borderId="4" xfId="0" applyFill="1" applyBorder="1"/>
    <xf numFmtId="0" fontId="0" fillId="2" borderId="8" xfId="0" applyFill="1" applyBorder="1"/>
    <xf numFmtId="0" fontId="0" fillId="2" borderId="9" xfId="0" applyFill="1" applyBorder="1"/>
    <xf numFmtId="0" fontId="25" fillId="0" borderId="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2" fontId="3" fillId="0" borderId="51" xfId="0" applyNumberFormat="1" applyFont="1" applyBorder="1" applyAlignment="1">
      <alignment horizontal="center" vertical="center"/>
    </xf>
    <xf numFmtId="2" fontId="3" fillId="0" borderId="52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wrapText="1"/>
    </xf>
    <xf numFmtId="0" fontId="3" fillId="0" borderId="53" xfId="0" applyFont="1" applyBorder="1" applyAlignment="1">
      <alignment horizontal="center" vertical="center"/>
    </xf>
    <xf numFmtId="2" fontId="3" fillId="0" borderId="54" xfId="0" applyNumberFormat="1" applyFont="1" applyBorder="1" applyAlignment="1">
      <alignment horizontal="center" vertical="center"/>
    </xf>
    <xf numFmtId="2" fontId="3" fillId="0" borderId="45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2" fontId="3" fillId="0" borderId="32" xfId="0" applyNumberFormat="1" applyFont="1" applyBorder="1" applyAlignment="1">
      <alignment horizontal="center" vertical="center"/>
    </xf>
    <xf numFmtId="2" fontId="3" fillId="0" borderId="33" xfId="0" applyNumberFormat="1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2" fontId="3" fillId="0" borderId="55" xfId="0" applyNumberFormat="1" applyFont="1" applyBorder="1" applyAlignment="1">
      <alignment horizontal="center" vertical="center"/>
    </xf>
    <xf numFmtId="2" fontId="3" fillId="0" borderId="38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wrapText="1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2" xfId="0" applyFont="1" applyBorder="1" applyAlignment="1">
      <alignment horizontal="center"/>
    </xf>
    <xf numFmtId="0" fontId="25" fillId="0" borderId="56" xfId="0" applyFont="1" applyBorder="1" applyAlignment="1">
      <alignment horizontal="center" vertical="center"/>
    </xf>
    <xf numFmtId="0" fontId="3" fillId="0" borderId="56" xfId="0" applyFont="1" applyBorder="1" applyAlignment="1">
      <alignment wrapText="1"/>
    </xf>
    <xf numFmtId="0" fontId="3" fillId="0" borderId="57" xfId="0" applyFont="1" applyBorder="1" applyAlignment="1">
      <alignment horizontal="center" vertical="center"/>
    </xf>
    <xf numFmtId="2" fontId="3" fillId="0" borderId="58" xfId="0" applyNumberFormat="1" applyFont="1" applyBorder="1" applyAlignment="1">
      <alignment horizontal="center" vertical="center"/>
    </xf>
    <xf numFmtId="2" fontId="3" fillId="0" borderId="59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wrapText="1"/>
    </xf>
    <xf numFmtId="0" fontId="0" fillId="0" borderId="0" xfId="0" applyFill="1"/>
    <xf numFmtId="0" fontId="25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wrapText="1"/>
    </xf>
    <xf numFmtId="0" fontId="3" fillId="0" borderId="48" xfId="0" applyFont="1" applyFill="1" applyBorder="1" applyAlignment="1">
      <alignment horizontal="center" vertical="center"/>
    </xf>
    <xf numFmtId="2" fontId="3" fillId="0" borderId="55" xfId="0" applyNumberFormat="1" applyFont="1" applyFill="1" applyBorder="1" applyAlignment="1">
      <alignment horizontal="center" vertical="center"/>
    </xf>
    <xf numFmtId="2" fontId="3" fillId="0" borderId="38" xfId="0" applyNumberFormat="1" applyFont="1" applyFill="1" applyBorder="1" applyAlignment="1">
      <alignment horizontal="center" vertical="center"/>
    </xf>
    <xf numFmtId="0" fontId="0" fillId="0" borderId="14" xfId="0" applyBorder="1"/>
    <xf numFmtId="0" fontId="0" fillId="5" borderId="11" xfId="0" applyFill="1" applyBorder="1"/>
    <xf numFmtId="0" fontId="0" fillId="6" borderId="11" xfId="0" applyFill="1" applyBorder="1"/>
    <xf numFmtId="0" fontId="0" fillId="7" borderId="11" xfId="0" applyFill="1" applyBorder="1"/>
    <xf numFmtId="0" fontId="0" fillId="2" borderId="11" xfId="0" applyFill="1" applyBorder="1"/>
    <xf numFmtId="0" fontId="0" fillId="0" borderId="10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9" fontId="1" fillId="5" borderId="11" xfId="0" applyNumberFormat="1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9" fontId="0" fillId="0" borderId="11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9" fontId="1" fillId="6" borderId="11" xfId="0" applyNumberFormat="1" applyFont="1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9" fontId="1" fillId="7" borderId="11" xfId="0" applyNumberFormat="1" applyFon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9" fontId="1" fillId="2" borderId="11" xfId="0" applyNumberFormat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8" fillId="2" borderId="6" xfId="0" applyNumberFormat="1" applyFont="1" applyFill="1" applyBorder="1" applyAlignment="1">
      <alignment horizontal="left" vertical="center" wrapText="1"/>
    </xf>
    <xf numFmtId="164" fontId="8" fillId="2" borderId="4" xfId="0" applyNumberFormat="1" applyFont="1" applyFill="1" applyBorder="1" applyAlignment="1">
      <alignment horizontal="left" vertical="center" wrapText="1"/>
    </xf>
    <xf numFmtId="164" fontId="8" fillId="2" borderId="25" xfId="0" applyNumberFormat="1" applyFont="1" applyFill="1" applyBorder="1" applyAlignment="1">
      <alignment horizontal="left" vertical="center" wrapText="1"/>
    </xf>
    <xf numFmtId="164" fontId="8" fillId="2" borderId="12" xfId="0" applyNumberFormat="1" applyFont="1" applyFill="1" applyBorder="1" applyAlignment="1">
      <alignment horizontal="left" vertical="center" wrapText="1"/>
    </xf>
    <xf numFmtId="164" fontId="8" fillId="2" borderId="22" xfId="0" applyNumberFormat="1" applyFont="1" applyFill="1" applyBorder="1" applyAlignment="1">
      <alignment horizontal="center"/>
    </xf>
    <xf numFmtId="164" fontId="8" fillId="2" borderId="23" xfId="0" applyNumberFormat="1" applyFont="1" applyFill="1" applyBorder="1" applyAlignment="1">
      <alignment horizontal="center"/>
    </xf>
    <xf numFmtId="164" fontId="8" fillId="2" borderId="24" xfId="0" applyNumberFormat="1" applyFont="1" applyFill="1" applyBorder="1" applyAlignment="1">
      <alignment horizontal="center"/>
    </xf>
    <xf numFmtId="0" fontId="6" fillId="2" borderId="6" xfId="0" applyFont="1" applyFill="1" applyBorder="1" applyAlignment="1">
      <alignment horizontal="left" wrapText="1"/>
    </xf>
    <xf numFmtId="0" fontId="6" fillId="2" borderId="4" xfId="0" applyFont="1" applyFill="1" applyBorder="1" applyAlignment="1">
      <alignment horizontal="left" wrapText="1"/>
    </xf>
    <xf numFmtId="0" fontId="6" fillId="2" borderId="8" xfId="0" applyFont="1" applyFill="1" applyBorder="1" applyAlignment="1">
      <alignment horizontal="left" wrapText="1"/>
    </xf>
    <xf numFmtId="0" fontId="6" fillId="2" borderId="9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/>
    </xf>
    <xf numFmtId="0" fontId="14" fillId="2" borderId="1" xfId="2" applyFont="1" applyFill="1" applyBorder="1" applyAlignment="1">
      <alignment horizontal="left" wrapText="1"/>
    </xf>
    <xf numFmtId="0" fontId="14" fillId="2" borderId="2" xfId="2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21" fillId="2" borderId="35" xfId="5" applyFont="1" applyFill="1" applyBorder="1" applyAlignment="1">
      <alignment horizontal="center" vertical="center" wrapText="1"/>
    </xf>
    <xf numFmtId="0" fontId="21" fillId="2" borderId="17" xfId="5" applyFont="1" applyFill="1" applyBorder="1" applyAlignment="1">
      <alignment horizontal="center" vertical="center" wrapText="1"/>
    </xf>
    <xf numFmtId="0" fontId="21" fillId="2" borderId="36" xfId="5" applyFont="1" applyFill="1" applyBorder="1" applyAlignment="1">
      <alignment horizontal="center" vertical="center" wrapText="1"/>
    </xf>
    <xf numFmtId="0" fontId="23" fillId="0" borderId="1" xfId="6" applyFont="1" applyBorder="1" applyAlignment="1">
      <alignment horizontal="center" vertical="center" wrapText="1"/>
    </xf>
    <xf numFmtId="0" fontId="23" fillId="0" borderId="2" xfId="6" applyFont="1" applyBorder="1" applyAlignment="1">
      <alignment horizontal="center" vertical="center" wrapText="1"/>
    </xf>
    <xf numFmtId="0" fontId="13" fillId="2" borderId="6" xfId="5" applyFill="1" applyBorder="1" applyAlignment="1">
      <alignment horizontal="center" vertical="top" wrapText="1"/>
    </xf>
    <xf numFmtId="0" fontId="13" fillId="2" borderId="8" xfId="5" applyFill="1" applyBorder="1" applyAlignment="1">
      <alignment horizontal="center" vertical="top" wrapText="1"/>
    </xf>
    <xf numFmtId="0" fontId="7" fillId="2" borderId="36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</cellXfs>
  <cellStyles count="7">
    <cellStyle name="Normal" xfId="0" builtinId="0"/>
    <cellStyle name="Normal_B" xfId="4" xr:uid="{C420F78E-5584-4AFA-862D-86BA3A56D24E}"/>
    <cellStyle name="Normal_stakeholders" xfId="3" xr:uid="{67F0540F-5BDF-458A-8029-446B112EE7FB}"/>
    <cellStyle name="Normal_Stakeholders10pt" xfId="6" xr:uid="{051A0352-0CF6-472E-A66A-1CC80A16E0F9}"/>
    <cellStyle name="Normal_Stakeholders10pt_1" xfId="5" xr:uid="{EE798239-BB53-4115-BEBA-4E183480A24B}"/>
    <cellStyle name="Normal_sums 2" xfId="2" xr:uid="{FB3C47F2-5C98-4733-807F-49AD285C9241}"/>
    <cellStyle name="Percent" xfId="1" builtinId="5"/>
  </cellStyles>
  <dxfs count="57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111"/>
  <sheetViews>
    <sheetView tabSelected="1" zoomScale="85" zoomScaleNormal="85" workbookViewId="0"/>
  </sheetViews>
  <sheetFormatPr defaultColWidth="8.54296875" defaultRowHeight="14.5" x14ac:dyDescent="0.35"/>
  <cols>
    <col min="2" max="2" width="5.54296875" customWidth="1"/>
    <col min="3" max="3" width="40.54296875" customWidth="1"/>
    <col min="9" max="9" width="40.54296875" customWidth="1"/>
    <col min="14" max="14" width="40.54296875" customWidth="1"/>
    <col min="19" max="19" width="40.54296875" customWidth="1"/>
    <col min="24" max="24" width="40.54296875" customWidth="1"/>
  </cols>
  <sheetData>
    <row r="1" spans="1:55" s="55" customFormat="1" ht="40" customHeight="1" x14ac:dyDescent="0.3">
      <c r="A1" s="55" t="s">
        <v>195</v>
      </c>
      <c r="C1" s="56" t="s">
        <v>0</v>
      </c>
      <c r="K1" s="57"/>
      <c r="O1" s="57"/>
      <c r="P1" s="58"/>
      <c r="T1" s="57"/>
      <c r="U1" s="58"/>
      <c r="Y1" s="57"/>
      <c r="Z1" s="58"/>
      <c r="AD1" s="57"/>
      <c r="AE1" s="58"/>
      <c r="AI1" s="57"/>
      <c r="AJ1" s="58"/>
      <c r="AN1" s="57"/>
      <c r="AO1" s="58"/>
      <c r="AS1" s="57"/>
      <c r="AT1" s="58"/>
      <c r="AW1" s="57"/>
      <c r="AX1" s="57"/>
      <c r="AY1" s="59"/>
      <c r="BB1" s="57"/>
      <c r="BC1" s="57"/>
    </row>
    <row r="2" spans="1:55" s="60" customFormat="1" ht="40" customHeight="1" x14ac:dyDescent="0.3">
      <c r="C2" s="60" t="s">
        <v>1</v>
      </c>
      <c r="D2" s="61" t="s">
        <v>2</v>
      </c>
      <c r="E2" s="61" t="s">
        <v>3</v>
      </c>
      <c r="I2" s="60" t="s">
        <v>4</v>
      </c>
      <c r="J2" s="61" t="s">
        <v>2</v>
      </c>
      <c r="K2" s="61" t="s">
        <v>3</v>
      </c>
      <c r="N2" s="60" t="s">
        <v>5</v>
      </c>
      <c r="O2" s="61" t="s">
        <v>2</v>
      </c>
      <c r="P2" s="61" t="s">
        <v>3</v>
      </c>
      <c r="S2" s="60" t="s">
        <v>6</v>
      </c>
      <c r="T2" s="61" t="s">
        <v>2</v>
      </c>
      <c r="U2" s="61" t="s">
        <v>3</v>
      </c>
      <c r="X2" s="60" t="s">
        <v>7</v>
      </c>
      <c r="Y2" s="61" t="s">
        <v>2</v>
      </c>
      <c r="Z2" s="61" t="s">
        <v>3</v>
      </c>
    </row>
    <row r="3" spans="1:55" s="3" customFormat="1" ht="12" x14ac:dyDescent="0.3">
      <c r="C3" s="3" t="s">
        <v>8</v>
      </c>
      <c r="D3" s="4">
        <v>0.30526315789473701</v>
      </c>
      <c r="E3" s="3">
        <v>95</v>
      </c>
      <c r="I3" s="3" t="s">
        <v>9</v>
      </c>
      <c r="J3" s="4">
        <v>0.43157894736842101</v>
      </c>
      <c r="K3" s="3">
        <v>95</v>
      </c>
      <c r="N3" s="3" t="s">
        <v>10</v>
      </c>
      <c r="O3" s="4">
        <v>0.90243902439024404</v>
      </c>
      <c r="P3" s="3">
        <v>41</v>
      </c>
      <c r="S3" s="3" t="s">
        <v>11</v>
      </c>
      <c r="T3" s="4">
        <v>0.557894736842105</v>
      </c>
      <c r="U3" s="3">
        <v>95</v>
      </c>
      <c r="X3" s="3" t="s">
        <v>12</v>
      </c>
      <c r="Y3" s="4">
        <v>0.67441860465116299</v>
      </c>
      <c r="Z3" s="3">
        <v>86</v>
      </c>
    </row>
    <row r="4" spans="1:55" s="3" customFormat="1" ht="12" x14ac:dyDescent="0.3">
      <c r="C4" s="3" t="s">
        <v>13</v>
      </c>
      <c r="D4" s="4">
        <v>0.17894736842105299</v>
      </c>
      <c r="E4" s="3">
        <v>95</v>
      </c>
      <c r="I4" s="3" t="s">
        <v>14</v>
      </c>
      <c r="J4" s="4">
        <v>0.56842105263157905</v>
      </c>
      <c r="K4" s="3">
        <v>95</v>
      </c>
      <c r="N4" s="3" t="s">
        <v>15</v>
      </c>
      <c r="O4" s="4">
        <v>9.7560975609756101E-2</v>
      </c>
      <c r="P4" s="3">
        <v>41</v>
      </c>
      <c r="S4" s="3" t="s">
        <v>16</v>
      </c>
      <c r="T4" s="4">
        <v>0.442105263157895</v>
      </c>
      <c r="U4" s="3">
        <v>95</v>
      </c>
      <c r="X4" s="3" t="s">
        <v>14</v>
      </c>
      <c r="Y4" s="4">
        <v>0.32558139534883701</v>
      </c>
      <c r="Z4" s="3">
        <v>86</v>
      </c>
    </row>
    <row r="5" spans="1:55" s="3" customFormat="1" ht="12" x14ac:dyDescent="0.3">
      <c r="C5" s="3" t="s">
        <v>17</v>
      </c>
      <c r="D5" s="4">
        <v>0.157894736842105</v>
      </c>
      <c r="E5" s="3">
        <v>95</v>
      </c>
      <c r="J5" s="4"/>
      <c r="N5" s="3" t="s">
        <v>18</v>
      </c>
      <c r="O5" s="4">
        <v>0</v>
      </c>
      <c r="P5" s="3">
        <v>41</v>
      </c>
      <c r="T5" s="4"/>
      <c r="Y5" s="4"/>
    </row>
    <row r="6" spans="1:55" s="3" customFormat="1" ht="12" x14ac:dyDescent="0.3">
      <c r="C6" s="3" t="s">
        <v>19</v>
      </c>
      <c r="D6" s="4">
        <v>7.3684210526315796E-2</v>
      </c>
      <c r="E6" s="3">
        <v>95</v>
      </c>
      <c r="J6" s="4"/>
      <c r="N6" s="3" t="s">
        <v>20</v>
      </c>
      <c r="O6" s="4">
        <v>0</v>
      </c>
      <c r="P6" s="3">
        <v>41</v>
      </c>
      <c r="T6" s="4"/>
      <c r="Y6" s="4"/>
    </row>
    <row r="7" spans="1:55" s="3" customFormat="1" ht="12" x14ac:dyDescent="0.3">
      <c r="C7" s="3" t="s">
        <v>21</v>
      </c>
      <c r="D7" s="4">
        <v>6.3157894736842093E-2</v>
      </c>
      <c r="E7" s="3">
        <v>95</v>
      </c>
      <c r="J7" s="4"/>
      <c r="O7" s="4"/>
      <c r="T7" s="4"/>
      <c r="Y7" s="4"/>
    </row>
    <row r="8" spans="1:55" s="3" customFormat="1" ht="12" x14ac:dyDescent="0.3">
      <c r="C8" s="3" t="s">
        <v>22</v>
      </c>
      <c r="D8" s="4">
        <v>6.3157894736842093E-2</v>
      </c>
      <c r="E8" s="3">
        <v>95</v>
      </c>
      <c r="J8" s="4"/>
      <c r="O8" s="4"/>
      <c r="T8" s="4"/>
      <c r="Y8" s="4"/>
    </row>
    <row r="9" spans="1:55" s="3" customFormat="1" ht="12" x14ac:dyDescent="0.3">
      <c r="C9" s="3" t="s">
        <v>23</v>
      </c>
      <c r="D9" s="4">
        <v>5.2631578947368397E-2</v>
      </c>
      <c r="E9" s="3">
        <v>95</v>
      </c>
      <c r="J9" s="4"/>
      <c r="O9" s="4"/>
      <c r="T9" s="4"/>
      <c r="Y9" s="4"/>
    </row>
    <row r="10" spans="1:55" s="3" customFormat="1" ht="12" x14ac:dyDescent="0.3">
      <c r="C10" s="3" t="s">
        <v>24</v>
      </c>
      <c r="D10" s="4">
        <v>5.2631578947368397E-2</v>
      </c>
      <c r="E10" s="3">
        <v>95</v>
      </c>
      <c r="J10" s="4"/>
      <c r="O10" s="4"/>
      <c r="T10" s="4"/>
      <c r="Y10" s="4"/>
    </row>
    <row r="11" spans="1:55" s="3" customFormat="1" ht="12" x14ac:dyDescent="0.3">
      <c r="C11" s="3" t="s">
        <v>25</v>
      </c>
      <c r="D11" s="4">
        <v>5.2631578947368397E-2</v>
      </c>
      <c r="E11" s="3">
        <v>95</v>
      </c>
      <c r="J11" s="4"/>
      <c r="O11" s="4"/>
      <c r="T11" s="4"/>
      <c r="Y11" s="4"/>
    </row>
    <row r="12" spans="1:55" s="3" customFormat="1" ht="12" x14ac:dyDescent="0.3">
      <c r="C12" s="3" t="s">
        <v>26</v>
      </c>
      <c r="D12" s="4">
        <v>0</v>
      </c>
      <c r="E12" s="3">
        <v>95</v>
      </c>
      <c r="J12" s="4"/>
      <c r="O12" s="4"/>
      <c r="T12" s="4"/>
      <c r="Y12" s="4"/>
    </row>
    <row r="13" spans="1:55" s="3" customFormat="1" ht="12" x14ac:dyDescent="0.3">
      <c r="D13" s="4"/>
      <c r="J13" s="4"/>
      <c r="O13" s="4"/>
      <c r="T13" s="4"/>
      <c r="Y13" s="4"/>
    </row>
    <row r="14" spans="1:55" s="3" customFormat="1" ht="12" x14ac:dyDescent="0.3"/>
    <row r="15" spans="1:55" s="60" customFormat="1" ht="40" customHeight="1" x14ac:dyDescent="0.3">
      <c r="C15" s="60" t="s">
        <v>27</v>
      </c>
      <c r="D15" s="61" t="s">
        <v>2</v>
      </c>
      <c r="E15" s="61" t="s">
        <v>3</v>
      </c>
      <c r="I15" s="60" t="s">
        <v>28</v>
      </c>
      <c r="J15" s="61" t="s">
        <v>2</v>
      </c>
      <c r="K15" s="61" t="s">
        <v>3</v>
      </c>
      <c r="N15" s="60" t="s">
        <v>29</v>
      </c>
      <c r="O15" s="61" t="s">
        <v>2</v>
      </c>
      <c r="P15" s="61" t="s">
        <v>3</v>
      </c>
    </row>
    <row r="16" spans="1:55" s="3" customFormat="1" ht="12" x14ac:dyDescent="0.3">
      <c r="C16" s="3" t="s">
        <v>30</v>
      </c>
      <c r="D16" s="4">
        <v>0.5</v>
      </c>
      <c r="E16" s="3">
        <v>58</v>
      </c>
      <c r="I16" s="3" t="s">
        <v>31</v>
      </c>
      <c r="J16" s="4">
        <v>0.35294117647058798</v>
      </c>
      <c r="K16" s="3">
        <v>17</v>
      </c>
      <c r="N16" s="3" t="s">
        <v>32</v>
      </c>
      <c r="O16" s="4">
        <v>0.65500000000000003</v>
      </c>
      <c r="P16" s="3">
        <v>58</v>
      </c>
    </row>
    <row r="17" spans="2:16" s="3" customFormat="1" ht="12" x14ac:dyDescent="0.3">
      <c r="C17" s="3" t="s">
        <v>33</v>
      </c>
      <c r="D17" s="4">
        <v>0.41379310344827602</v>
      </c>
      <c r="E17" s="3">
        <v>58</v>
      </c>
      <c r="I17" s="3" t="s">
        <v>34</v>
      </c>
      <c r="J17" s="4">
        <v>0.29411764705882398</v>
      </c>
      <c r="K17" s="3">
        <v>17</v>
      </c>
      <c r="N17" s="3" t="s">
        <v>35</v>
      </c>
      <c r="O17" s="4">
        <v>0.39700000000000002</v>
      </c>
      <c r="P17" s="3">
        <v>58</v>
      </c>
    </row>
    <row r="18" spans="2:16" s="3" customFormat="1" ht="12" x14ac:dyDescent="0.3">
      <c r="C18" s="3" t="s">
        <v>36</v>
      </c>
      <c r="D18" s="4">
        <v>0.39655172413793099</v>
      </c>
      <c r="E18" s="3">
        <v>58</v>
      </c>
      <c r="I18" s="3" t="s">
        <v>37</v>
      </c>
      <c r="J18" s="4">
        <v>0.23529411764705899</v>
      </c>
      <c r="K18" s="3">
        <v>17</v>
      </c>
      <c r="N18" s="3" t="s">
        <v>38</v>
      </c>
      <c r="O18" s="4">
        <v>0.29299999999999998</v>
      </c>
      <c r="P18" s="3">
        <v>58</v>
      </c>
    </row>
    <row r="19" spans="2:16" s="3" customFormat="1" ht="12" x14ac:dyDescent="0.3">
      <c r="C19" s="3" t="s">
        <v>39</v>
      </c>
      <c r="D19" s="4">
        <v>0.34482758620689702</v>
      </c>
      <c r="E19" s="3">
        <v>58</v>
      </c>
      <c r="I19" s="3" t="s">
        <v>40</v>
      </c>
      <c r="J19" s="4">
        <v>0.17647058823529399</v>
      </c>
      <c r="K19" s="3">
        <v>17</v>
      </c>
      <c r="N19" s="3" t="s">
        <v>41</v>
      </c>
      <c r="O19" s="4">
        <v>0.24099999999999999</v>
      </c>
      <c r="P19" s="3">
        <v>58</v>
      </c>
    </row>
    <row r="20" spans="2:16" s="3" customFormat="1" ht="12" x14ac:dyDescent="0.3">
      <c r="C20" s="3" t="s">
        <v>42</v>
      </c>
      <c r="D20" s="4">
        <v>0.29310344827586199</v>
      </c>
      <c r="E20" s="3">
        <v>58</v>
      </c>
      <c r="I20" s="3" t="s">
        <v>43</v>
      </c>
      <c r="J20" s="4">
        <v>0.17647058823529399</v>
      </c>
      <c r="K20" s="3">
        <v>17</v>
      </c>
      <c r="N20" s="3" t="s">
        <v>44</v>
      </c>
      <c r="O20" s="4">
        <v>0.17199999999999999</v>
      </c>
      <c r="P20" s="3">
        <v>58</v>
      </c>
    </row>
    <row r="21" spans="2:16" s="3" customFormat="1" ht="12" x14ac:dyDescent="0.3">
      <c r="C21" s="3" t="s">
        <v>45</v>
      </c>
      <c r="D21" s="4">
        <v>0.22413793103448301</v>
      </c>
      <c r="E21" s="3">
        <v>58</v>
      </c>
      <c r="I21" s="3" t="s">
        <v>46</v>
      </c>
      <c r="J21" s="4">
        <v>0.11764705882352899</v>
      </c>
      <c r="K21" s="3">
        <v>17</v>
      </c>
      <c r="N21" s="3" t="s">
        <v>47</v>
      </c>
      <c r="O21" s="4">
        <v>0.10299999999999999</v>
      </c>
      <c r="P21" s="3">
        <v>58</v>
      </c>
    </row>
    <row r="22" spans="2:16" s="3" customFormat="1" ht="12" x14ac:dyDescent="0.3">
      <c r="C22" s="3" t="s">
        <v>48</v>
      </c>
      <c r="D22" s="4">
        <v>5.1724137931034503E-2</v>
      </c>
      <c r="E22" s="3">
        <v>58</v>
      </c>
      <c r="I22" s="3" t="s">
        <v>49</v>
      </c>
      <c r="J22" s="4">
        <v>5.8823529411764698E-2</v>
      </c>
      <c r="K22" s="3">
        <v>17</v>
      </c>
      <c r="N22" s="3" t="s">
        <v>50</v>
      </c>
      <c r="O22" s="4">
        <v>0.10299999999999999</v>
      </c>
      <c r="P22" s="3">
        <v>58</v>
      </c>
    </row>
    <row r="23" spans="2:16" s="3" customFormat="1" ht="12" x14ac:dyDescent="0.3">
      <c r="C23" s="3" t="s">
        <v>51</v>
      </c>
      <c r="D23" s="4">
        <v>3.4482758620689703E-2</v>
      </c>
      <c r="E23" s="3">
        <v>58</v>
      </c>
      <c r="J23" s="4"/>
      <c r="N23" s="3" t="s">
        <v>43</v>
      </c>
      <c r="O23" s="4">
        <v>0.10299999999999999</v>
      </c>
      <c r="P23" s="3">
        <v>58</v>
      </c>
    </row>
    <row r="24" spans="2:16" s="3" customFormat="1" ht="12" x14ac:dyDescent="0.3">
      <c r="C24" s="3" t="s">
        <v>52</v>
      </c>
      <c r="D24" s="4">
        <v>3.4482758620689703E-2</v>
      </c>
      <c r="E24" s="3">
        <v>58</v>
      </c>
      <c r="J24" s="4"/>
      <c r="N24" s="3" t="s">
        <v>53</v>
      </c>
      <c r="O24" s="4">
        <v>6.9000000000000006E-2</v>
      </c>
      <c r="P24" s="3">
        <v>58</v>
      </c>
    </row>
    <row r="25" spans="2:16" s="3" customFormat="1" ht="12" x14ac:dyDescent="0.3">
      <c r="C25" s="3" t="s">
        <v>54</v>
      </c>
      <c r="D25" s="4">
        <v>1.72413793103448E-2</v>
      </c>
      <c r="E25" s="3">
        <v>58</v>
      </c>
      <c r="J25" s="4"/>
      <c r="O25" s="4"/>
    </row>
    <row r="26" spans="2:16" s="3" customFormat="1" ht="12" x14ac:dyDescent="0.3">
      <c r="C26" s="3" t="s">
        <v>55</v>
      </c>
      <c r="D26" s="4">
        <v>0</v>
      </c>
      <c r="E26" s="3">
        <v>58</v>
      </c>
      <c r="J26" s="4"/>
      <c r="O26" s="4"/>
    </row>
    <row r="27" spans="2:16" s="3" customFormat="1" ht="12" x14ac:dyDescent="0.3">
      <c r="C27" s="3" t="s">
        <v>43</v>
      </c>
      <c r="D27" s="4">
        <v>0</v>
      </c>
      <c r="E27" s="3">
        <v>58</v>
      </c>
      <c r="J27" s="4"/>
      <c r="O27" s="4"/>
    </row>
    <row r="28" spans="2:16" s="3" customFormat="1" ht="12" x14ac:dyDescent="0.3">
      <c r="D28" s="4"/>
      <c r="J28" s="4"/>
      <c r="O28" s="4"/>
    </row>
    <row r="29" spans="2:16" s="3" customFormat="1" ht="12" x14ac:dyDescent="0.3">
      <c r="D29" s="4"/>
      <c r="J29" s="4"/>
      <c r="O29" s="4"/>
    </row>
    <row r="30" spans="2:16" s="3" customFormat="1" ht="13" x14ac:dyDescent="0.3">
      <c r="B30" s="69" t="s">
        <v>56</v>
      </c>
      <c r="D30" s="4"/>
      <c r="J30" s="4"/>
      <c r="O30" s="4"/>
    </row>
    <row r="31" spans="2:16" ht="15" thickBot="1" x14ac:dyDescent="0.4"/>
    <row r="32" spans="2:16" ht="15" thickBot="1" x14ac:dyDescent="0.4">
      <c r="B32" s="227" t="s">
        <v>57</v>
      </c>
      <c r="C32" s="228"/>
      <c r="D32" s="5" t="s">
        <v>58</v>
      </c>
      <c r="E32" s="6" t="s">
        <v>59</v>
      </c>
      <c r="F32" s="7" t="s">
        <v>60</v>
      </c>
      <c r="G32" s="7" t="s">
        <v>61</v>
      </c>
    </row>
    <row r="33" spans="2:7" ht="30" customHeight="1" thickBot="1" x14ac:dyDescent="0.4">
      <c r="B33" s="8" t="s">
        <v>62</v>
      </c>
      <c r="C33" s="9" t="s">
        <v>63</v>
      </c>
      <c r="D33" s="10">
        <v>95</v>
      </c>
      <c r="E33" s="10" t="s">
        <v>64</v>
      </c>
      <c r="F33" s="11">
        <v>6.86</v>
      </c>
      <c r="G33" s="11">
        <v>2.42</v>
      </c>
    </row>
    <row r="36" spans="2:7" x14ac:dyDescent="0.35">
      <c r="B36" s="69" t="s">
        <v>65</v>
      </c>
    </row>
    <row r="37" spans="2:7" ht="15" thickBot="1" x14ac:dyDescent="0.4"/>
    <row r="38" spans="2:7" ht="15" thickBot="1" x14ac:dyDescent="0.4">
      <c r="B38" s="220" t="s">
        <v>66</v>
      </c>
      <c r="C38" s="221"/>
      <c r="D38" s="230" t="s">
        <v>67</v>
      </c>
      <c r="E38" s="230"/>
      <c r="F38" s="230"/>
      <c r="G38" s="230"/>
    </row>
    <row r="39" spans="2:7" ht="24.65" customHeight="1" thickBot="1" x14ac:dyDescent="0.4">
      <c r="B39" s="222"/>
      <c r="C39" s="223"/>
      <c r="D39" s="5" t="s">
        <v>58</v>
      </c>
      <c r="E39" s="6" t="s">
        <v>59</v>
      </c>
      <c r="F39" s="7" t="s">
        <v>60</v>
      </c>
      <c r="G39" s="7" t="s">
        <v>61</v>
      </c>
    </row>
    <row r="40" spans="2:7" x14ac:dyDescent="0.35">
      <c r="B40" s="28">
        <v>1</v>
      </c>
      <c r="C40" s="29" t="s">
        <v>68</v>
      </c>
      <c r="D40" s="30">
        <v>90</v>
      </c>
      <c r="E40" s="14">
        <v>5</v>
      </c>
      <c r="F40" s="15">
        <v>5.22</v>
      </c>
      <c r="G40" s="31">
        <v>2.68</v>
      </c>
    </row>
    <row r="41" spans="2:7" x14ac:dyDescent="0.35">
      <c r="B41" s="16">
        <v>2</v>
      </c>
      <c r="C41" s="32" t="s">
        <v>69</v>
      </c>
      <c r="D41" s="18">
        <v>86</v>
      </c>
      <c r="E41" s="33">
        <v>9</v>
      </c>
      <c r="F41" s="20">
        <v>6.15</v>
      </c>
      <c r="G41" s="34">
        <v>2.61</v>
      </c>
    </row>
    <row r="42" spans="2:7" x14ac:dyDescent="0.35">
      <c r="B42" s="16">
        <v>3</v>
      </c>
      <c r="C42" s="32" t="s">
        <v>70</v>
      </c>
      <c r="D42" s="18">
        <v>87</v>
      </c>
      <c r="E42" s="33">
        <v>8</v>
      </c>
      <c r="F42" s="20">
        <v>7.87</v>
      </c>
      <c r="G42" s="34">
        <v>2.11</v>
      </c>
    </row>
    <row r="43" spans="2:7" x14ac:dyDescent="0.35">
      <c r="B43" s="16">
        <v>4</v>
      </c>
      <c r="C43" s="32" t="s">
        <v>71</v>
      </c>
      <c r="D43" s="18">
        <v>86</v>
      </c>
      <c r="E43" s="33">
        <v>9</v>
      </c>
      <c r="F43" s="20">
        <v>7.43</v>
      </c>
      <c r="G43" s="34">
        <v>2.2000000000000002</v>
      </c>
    </row>
    <row r="44" spans="2:7" x14ac:dyDescent="0.35">
      <c r="B44" s="16">
        <v>5</v>
      </c>
      <c r="C44" s="32" t="s">
        <v>72</v>
      </c>
      <c r="D44" s="18">
        <v>89</v>
      </c>
      <c r="E44" s="33">
        <v>6</v>
      </c>
      <c r="F44" s="20">
        <v>7.61</v>
      </c>
      <c r="G44" s="34">
        <v>2.2400000000000002</v>
      </c>
    </row>
    <row r="45" spans="2:7" x14ac:dyDescent="0.35">
      <c r="B45" s="16">
        <v>6</v>
      </c>
      <c r="C45" s="32" t="s">
        <v>73</v>
      </c>
      <c r="D45" s="18">
        <v>87</v>
      </c>
      <c r="E45" s="33">
        <v>8</v>
      </c>
      <c r="F45" s="20">
        <v>6.55</v>
      </c>
      <c r="G45" s="34">
        <v>1.76</v>
      </c>
    </row>
    <row r="46" spans="2:7" x14ac:dyDescent="0.35">
      <c r="B46" s="16">
        <v>7</v>
      </c>
      <c r="C46" s="32" t="s">
        <v>74</v>
      </c>
      <c r="D46" s="18">
        <v>92</v>
      </c>
      <c r="E46" s="33">
        <v>3</v>
      </c>
      <c r="F46" s="20">
        <v>6.48</v>
      </c>
      <c r="G46" s="34">
        <v>2.1</v>
      </c>
    </row>
    <row r="47" spans="2:7" x14ac:dyDescent="0.35">
      <c r="B47" s="16">
        <v>8</v>
      </c>
      <c r="C47" s="32" t="s">
        <v>22</v>
      </c>
      <c r="D47" s="18">
        <v>92</v>
      </c>
      <c r="E47" s="33">
        <v>3</v>
      </c>
      <c r="F47" s="20">
        <v>5.37</v>
      </c>
      <c r="G47" s="34">
        <v>2.0099999999999998</v>
      </c>
    </row>
    <row r="48" spans="2:7" ht="15" thickBot="1" x14ac:dyDescent="0.4">
      <c r="B48" s="35">
        <v>9</v>
      </c>
      <c r="C48" s="36" t="s">
        <v>75</v>
      </c>
      <c r="D48" s="25">
        <v>91</v>
      </c>
      <c r="E48" s="37">
        <v>4</v>
      </c>
      <c r="F48" s="27">
        <v>5.08</v>
      </c>
      <c r="G48" s="38">
        <v>1.95</v>
      </c>
    </row>
    <row r="50" spans="2:7" ht="15" thickBot="1" x14ac:dyDescent="0.4"/>
    <row r="51" spans="2:7" ht="15" thickBot="1" x14ac:dyDescent="0.4">
      <c r="B51" s="227" t="s">
        <v>76</v>
      </c>
      <c r="C51" s="228"/>
      <c r="D51" s="62" t="s">
        <v>58</v>
      </c>
      <c r="E51" s="63" t="s">
        <v>59</v>
      </c>
      <c r="F51" s="62" t="s">
        <v>60</v>
      </c>
      <c r="G51" s="62" t="s">
        <v>61</v>
      </c>
    </row>
    <row r="52" spans="2:7" ht="37" thickBot="1" x14ac:dyDescent="0.4">
      <c r="B52" s="8" t="s">
        <v>77</v>
      </c>
      <c r="C52" s="9" t="s">
        <v>78</v>
      </c>
      <c r="D52" s="10">
        <v>77</v>
      </c>
      <c r="E52" s="10">
        <v>18</v>
      </c>
      <c r="F52" s="11">
        <v>7.23</v>
      </c>
      <c r="G52" s="11">
        <v>2.2400000000000002</v>
      </c>
    </row>
    <row r="54" spans="2:7" ht="15" thickBot="1" x14ac:dyDescent="0.4"/>
    <row r="55" spans="2:7" ht="15" thickBot="1" x14ac:dyDescent="0.4">
      <c r="B55" s="220" t="s">
        <v>79</v>
      </c>
      <c r="C55" s="221"/>
      <c r="D55" s="224" t="s">
        <v>80</v>
      </c>
      <c r="E55" s="225"/>
      <c r="F55" s="225"/>
      <c r="G55" s="226"/>
    </row>
    <row r="56" spans="2:7" ht="24.65" customHeight="1" thickBot="1" x14ac:dyDescent="0.4">
      <c r="B56" s="222"/>
      <c r="C56" s="223"/>
      <c r="D56" s="7" t="s">
        <v>58</v>
      </c>
      <c r="E56" s="6" t="s">
        <v>59</v>
      </c>
      <c r="F56" s="7" t="s">
        <v>60</v>
      </c>
      <c r="G56" s="7" t="s">
        <v>61</v>
      </c>
    </row>
    <row r="57" spans="2:7" ht="24.5" x14ac:dyDescent="0.35">
      <c r="B57" s="12" t="s">
        <v>81</v>
      </c>
      <c r="C57" s="13" t="s">
        <v>82</v>
      </c>
      <c r="D57" s="14">
        <v>83</v>
      </c>
      <c r="E57" s="14">
        <v>12</v>
      </c>
      <c r="F57" s="15">
        <v>6.93</v>
      </c>
      <c r="G57" s="15">
        <v>2.37</v>
      </c>
    </row>
    <row r="58" spans="2:7" ht="24.5" x14ac:dyDescent="0.35">
      <c r="B58" s="16" t="s">
        <v>83</v>
      </c>
      <c r="C58" s="17" t="s">
        <v>84</v>
      </c>
      <c r="D58" s="18">
        <v>80</v>
      </c>
      <c r="E58" s="19">
        <v>15</v>
      </c>
      <c r="F58" s="20">
        <v>7.45</v>
      </c>
      <c r="G58" s="21">
        <v>2.12</v>
      </c>
    </row>
    <row r="59" spans="2:7" ht="25" thickBot="1" x14ac:dyDescent="0.4">
      <c r="B59" s="22" t="s">
        <v>85</v>
      </c>
      <c r="C59" s="23" t="s">
        <v>86</v>
      </c>
      <c r="D59" s="24">
        <v>78</v>
      </c>
      <c r="E59" s="25">
        <v>17</v>
      </c>
      <c r="F59" s="26">
        <v>6.72</v>
      </c>
      <c r="G59" s="27">
        <v>2.5</v>
      </c>
    </row>
    <row r="61" spans="2:7" ht="15" thickBot="1" x14ac:dyDescent="0.4"/>
    <row r="62" spans="2:7" ht="15" thickBot="1" x14ac:dyDescent="0.4">
      <c r="B62" s="227" t="s">
        <v>87</v>
      </c>
      <c r="C62" s="228"/>
      <c r="D62" s="62" t="s">
        <v>58</v>
      </c>
      <c r="E62" s="63" t="s">
        <v>59</v>
      </c>
      <c r="F62" s="64" t="s">
        <v>60</v>
      </c>
      <c r="G62" s="64" t="s">
        <v>61</v>
      </c>
    </row>
    <row r="63" spans="2:7" ht="37" thickBot="1" x14ac:dyDescent="0.4">
      <c r="B63" s="8" t="s">
        <v>88</v>
      </c>
      <c r="C63" s="9" t="s">
        <v>89</v>
      </c>
      <c r="D63" s="10">
        <v>80</v>
      </c>
      <c r="E63" s="10">
        <v>14</v>
      </c>
      <c r="F63" s="11">
        <v>6.81</v>
      </c>
      <c r="G63" s="11">
        <v>2.4</v>
      </c>
    </row>
    <row r="65" spans="2:7" ht="15" thickBot="1" x14ac:dyDescent="0.4"/>
    <row r="66" spans="2:7" ht="15" thickBot="1" x14ac:dyDescent="0.4">
      <c r="B66" s="227" t="s">
        <v>90</v>
      </c>
      <c r="C66" s="228"/>
      <c r="D66" s="62" t="s">
        <v>58</v>
      </c>
      <c r="E66" s="63" t="s">
        <v>59</v>
      </c>
      <c r="F66" s="64" t="s">
        <v>60</v>
      </c>
      <c r="G66" s="64" t="s">
        <v>61</v>
      </c>
    </row>
    <row r="67" spans="2:7" ht="49" thickBot="1" x14ac:dyDescent="0.4">
      <c r="B67" s="8" t="s">
        <v>91</v>
      </c>
      <c r="C67" s="9" t="s">
        <v>92</v>
      </c>
      <c r="D67" s="10">
        <v>84</v>
      </c>
      <c r="E67" s="10">
        <v>10</v>
      </c>
      <c r="F67" s="11">
        <v>7.65</v>
      </c>
      <c r="G67" s="11">
        <v>2.2400000000000002</v>
      </c>
    </row>
    <row r="68" spans="2:7" x14ac:dyDescent="0.35">
      <c r="B68" s="65"/>
      <c r="C68" s="66"/>
      <c r="D68" s="67"/>
      <c r="E68" s="67"/>
      <c r="F68" s="68"/>
      <c r="G68" s="68"/>
    </row>
    <row r="70" spans="2:7" x14ac:dyDescent="0.35">
      <c r="B70" s="69" t="s">
        <v>93</v>
      </c>
    </row>
    <row r="71" spans="2:7" ht="15" thickBot="1" x14ac:dyDescent="0.4"/>
    <row r="72" spans="2:7" ht="15" thickBot="1" x14ac:dyDescent="0.4">
      <c r="B72" s="220" t="s">
        <v>94</v>
      </c>
      <c r="C72" s="221"/>
      <c r="D72" s="229" t="s">
        <v>95</v>
      </c>
      <c r="E72" s="229"/>
      <c r="F72" s="229"/>
      <c r="G72" s="229"/>
    </row>
    <row r="73" spans="2:7" ht="24.65" customHeight="1" thickBot="1" x14ac:dyDescent="0.4">
      <c r="B73" s="222"/>
      <c r="C73" s="223"/>
      <c r="D73" s="5" t="s">
        <v>58</v>
      </c>
      <c r="E73" s="6" t="s">
        <v>59</v>
      </c>
      <c r="F73" s="7" t="s">
        <v>60</v>
      </c>
      <c r="G73" s="7" t="s">
        <v>61</v>
      </c>
    </row>
    <row r="74" spans="2:7" x14ac:dyDescent="0.35">
      <c r="B74" s="28" t="s">
        <v>96</v>
      </c>
      <c r="C74" s="29" t="s">
        <v>97</v>
      </c>
      <c r="D74" s="30">
        <v>75</v>
      </c>
      <c r="E74" s="14">
        <v>13</v>
      </c>
      <c r="F74" s="15">
        <v>7</v>
      </c>
      <c r="G74" s="31">
        <v>2.06</v>
      </c>
    </row>
    <row r="75" spans="2:7" x14ac:dyDescent="0.35">
      <c r="B75" s="16" t="s">
        <v>98</v>
      </c>
      <c r="C75" s="32" t="s">
        <v>99</v>
      </c>
      <c r="D75" s="18">
        <v>77</v>
      </c>
      <c r="E75" s="33">
        <v>11</v>
      </c>
      <c r="F75" s="20">
        <v>6.82</v>
      </c>
      <c r="G75" s="34">
        <v>2.33</v>
      </c>
    </row>
    <row r="76" spans="2:7" x14ac:dyDescent="0.35">
      <c r="B76" s="16" t="s">
        <v>100</v>
      </c>
      <c r="C76" s="32" t="s">
        <v>101</v>
      </c>
      <c r="D76" s="18">
        <v>77</v>
      </c>
      <c r="E76" s="33">
        <v>11</v>
      </c>
      <c r="F76" s="20">
        <v>7.36</v>
      </c>
      <c r="G76" s="34">
        <v>2.06</v>
      </c>
    </row>
    <row r="77" spans="2:7" x14ac:dyDescent="0.35">
      <c r="B77" s="16" t="s">
        <v>102</v>
      </c>
      <c r="C77" s="32" t="s">
        <v>103</v>
      </c>
      <c r="D77" s="18">
        <v>67</v>
      </c>
      <c r="E77" s="33">
        <v>21</v>
      </c>
      <c r="F77" s="20">
        <v>6.3</v>
      </c>
      <c r="G77" s="34">
        <v>2.23</v>
      </c>
    </row>
    <row r="78" spans="2:7" x14ac:dyDescent="0.35">
      <c r="B78" s="16" t="s">
        <v>104</v>
      </c>
      <c r="C78" s="32" t="s">
        <v>105</v>
      </c>
      <c r="D78" s="18">
        <v>65</v>
      </c>
      <c r="E78" s="33">
        <v>23</v>
      </c>
      <c r="F78" s="20">
        <v>6.18</v>
      </c>
      <c r="G78" s="34">
        <v>2.23</v>
      </c>
    </row>
    <row r="79" spans="2:7" ht="15" customHeight="1" x14ac:dyDescent="0.35">
      <c r="B79" s="16" t="s">
        <v>106</v>
      </c>
      <c r="C79" s="32" t="s">
        <v>107</v>
      </c>
      <c r="D79" s="18">
        <v>65</v>
      </c>
      <c r="E79" s="33">
        <v>23</v>
      </c>
      <c r="F79" s="20">
        <v>6.74</v>
      </c>
      <c r="G79" s="34">
        <v>2.15</v>
      </c>
    </row>
    <row r="80" spans="2:7" x14ac:dyDescent="0.35">
      <c r="B80" s="35" t="s">
        <v>108</v>
      </c>
      <c r="C80" s="36" t="s">
        <v>109</v>
      </c>
      <c r="D80" s="25">
        <v>63</v>
      </c>
      <c r="E80" s="37">
        <v>25</v>
      </c>
      <c r="F80" s="27">
        <v>6.49</v>
      </c>
      <c r="G80" s="38">
        <v>2.16</v>
      </c>
    </row>
    <row r="82" spans="2:8" ht="15" thickBot="1" x14ac:dyDescent="0.4"/>
    <row r="83" spans="2:8" ht="15" thickBot="1" x14ac:dyDescent="0.4">
      <c r="B83" s="213" t="s">
        <v>110</v>
      </c>
      <c r="C83" s="214"/>
      <c r="D83" s="217" t="s">
        <v>111</v>
      </c>
      <c r="E83" s="218"/>
      <c r="F83" s="218"/>
      <c r="G83" s="218"/>
      <c r="H83" s="219"/>
    </row>
    <row r="84" spans="2:8" ht="37" thickBot="1" x14ac:dyDescent="0.4">
      <c r="B84" s="215" t="s">
        <v>112</v>
      </c>
      <c r="C84" s="216"/>
      <c r="D84" s="39" t="s">
        <v>58</v>
      </c>
      <c r="E84" s="40" t="s">
        <v>113</v>
      </c>
      <c r="F84" s="41" t="s">
        <v>114</v>
      </c>
      <c r="G84" s="40" t="s">
        <v>115</v>
      </c>
      <c r="H84" s="42" t="s">
        <v>116</v>
      </c>
    </row>
    <row r="85" spans="2:8" x14ac:dyDescent="0.35">
      <c r="B85" s="43">
        <v>1</v>
      </c>
      <c r="C85" s="44" t="s">
        <v>117</v>
      </c>
      <c r="D85" s="18">
        <v>86</v>
      </c>
      <c r="E85" s="45">
        <v>1.16279069767442E-2</v>
      </c>
      <c r="F85" s="46">
        <v>5.8139534883720902E-2</v>
      </c>
      <c r="G85" s="46">
        <v>0.26744186046511598</v>
      </c>
      <c r="H85" s="47">
        <v>0.662790697674419</v>
      </c>
    </row>
    <row r="86" spans="2:8" x14ac:dyDescent="0.35">
      <c r="B86" s="48">
        <v>2</v>
      </c>
      <c r="C86" s="49" t="s">
        <v>118</v>
      </c>
      <c r="D86" s="18">
        <v>86</v>
      </c>
      <c r="E86" s="45">
        <v>2.32558139534884E-2</v>
      </c>
      <c r="F86" s="46">
        <v>0.209302325581395</v>
      </c>
      <c r="G86" s="46">
        <v>0.38372093023255799</v>
      </c>
      <c r="H86" s="47">
        <v>0.38372093023255799</v>
      </c>
    </row>
    <row r="87" spans="2:8" x14ac:dyDescent="0.35">
      <c r="B87" s="48">
        <v>3</v>
      </c>
      <c r="C87" s="49" t="s">
        <v>119</v>
      </c>
      <c r="D87" s="18">
        <v>86</v>
      </c>
      <c r="E87" s="45">
        <v>0.116279069767442</v>
      </c>
      <c r="F87" s="46">
        <v>0.337209302325581</v>
      </c>
      <c r="G87" s="46">
        <v>0.40697674418604701</v>
      </c>
      <c r="H87" s="47">
        <v>0.13953488372093001</v>
      </c>
    </row>
    <row r="88" spans="2:8" x14ac:dyDescent="0.35">
      <c r="B88" s="48">
        <v>4</v>
      </c>
      <c r="C88" s="49" t="s">
        <v>120</v>
      </c>
      <c r="D88" s="18">
        <v>86</v>
      </c>
      <c r="E88" s="45">
        <v>4.6511627906976702E-2</v>
      </c>
      <c r="F88" s="46">
        <v>0.209302325581395</v>
      </c>
      <c r="G88" s="46">
        <v>0.45348837209302301</v>
      </c>
      <c r="H88" s="47">
        <v>0.290697674418605</v>
      </c>
    </row>
    <row r="89" spans="2:8" x14ac:dyDescent="0.35">
      <c r="B89" s="48">
        <v>5</v>
      </c>
      <c r="C89" s="49" t="s">
        <v>121</v>
      </c>
      <c r="D89" s="18">
        <v>86</v>
      </c>
      <c r="E89" s="45">
        <v>2.32558139534884E-2</v>
      </c>
      <c r="F89" s="46">
        <v>0.15116279069767399</v>
      </c>
      <c r="G89" s="46">
        <v>0.38372093023255799</v>
      </c>
      <c r="H89" s="47">
        <v>0.44186046511627902</v>
      </c>
    </row>
    <row r="90" spans="2:8" x14ac:dyDescent="0.35">
      <c r="B90" s="48">
        <v>6</v>
      </c>
      <c r="C90" s="49" t="s">
        <v>122</v>
      </c>
      <c r="D90" s="18">
        <v>86</v>
      </c>
      <c r="E90" s="45">
        <v>1.16279069767442E-2</v>
      </c>
      <c r="F90" s="46">
        <v>0.127906976744186</v>
      </c>
      <c r="G90" s="46">
        <v>0.32558139534883701</v>
      </c>
      <c r="H90" s="47">
        <v>0.53488372093023295</v>
      </c>
    </row>
    <row r="91" spans="2:8" x14ac:dyDescent="0.35">
      <c r="B91" s="48">
        <v>7</v>
      </c>
      <c r="C91" s="49" t="s">
        <v>123</v>
      </c>
      <c r="D91" s="18">
        <v>86</v>
      </c>
      <c r="E91" s="45">
        <v>0</v>
      </c>
      <c r="F91" s="46">
        <v>0.127906976744186</v>
      </c>
      <c r="G91" s="46">
        <v>0.26744186046511598</v>
      </c>
      <c r="H91" s="47">
        <v>0.60465116279069797</v>
      </c>
    </row>
    <row r="92" spans="2:8" x14ac:dyDescent="0.35">
      <c r="B92" s="48">
        <v>8</v>
      </c>
      <c r="C92" s="49" t="s">
        <v>124</v>
      </c>
      <c r="D92" s="18">
        <v>86</v>
      </c>
      <c r="E92" s="45">
        <v>3.4883720930232599E-2</v>
      </c>
      <c r="F92" s="46">
        <v>0.24418604651162801</v>
      </c>
      <c r="G92" s="46">
        <v>0.290697674418605</v>
      </c>
      <c r="H92" s="47">
        <v>0.43023255813953498</v>
      </c>
    </row>
    <row r="93" spans="2:8" x14ac:dyDescent="0.35">
      <c r="B93" s="48">
        <v>9</v>
      </c>
      <c r="C93" s="49" t="s">
        <v>125</v>
      </c>
      <c r="D93" s="18">
        <v>86</v>
      </c>
      <c r="E93" s="45">
        <v>1.16279069767442E-2</v>
      </c>
      <c r="F93" s="46">
        <v>0.116279069767442</v>
      </c>
      <c r="G93" s="46">
        <v>0.34883720930232598</v>
      </c>
      <c r="H93" s="47">
        <v>0.52325581395348797</v>
      </c>
    </row>
    <row r="94" spans="2:8" x14ac:dyDescent="0.35">
      <c r="B94" s="48">
        <v>10</v>
      </c>
      <c r="C94" s="49" t="s">
        <v>126</v>
      </c>
      <c r="D94" s="18">
        <v>86</v>
      </c>
      <c r="E94" s="45">
        <v>3.4883720930232599E-2</v>
      </c>
      <c r="F94" s="46">
        <v>0.13953488372093001</v>
      </c>
      <c r="G94" s="46">
        <v>0.5</v>
      </c>
      <c r="H94" s="47">
        <v>0.32558139534883701</v>
      </c>
    </row>
    <row r="95" spans="2:8" ht="24.5" x14ac:dyDescent="0.35">
      <c r="B95" s="48">
        <v>11</v>
      </c>
      <c r="C95" s="17" t="s">
        <v>127</v>
      </c>
      <c r="D95" s="18">
        <v>86</v>
      </c>
      <c r="E95" s="45">
        <v>0.162790697674419</v>
      </c>
      <c r="F95" s="46">
        <v>0.39534883720930197</v>
      </c>
      <c r="G95" s="46">
        <v>0.290697674418605</v>
      </c>
      <c r="H95" s="47">
        <v>0.15116279069767399</v>
      </c>
    </row>
    <row r="96" spans="2:8" x14ac:dyDescent="0.35">
      <c r="B96" s="48">
        <v>12</v>
      </c>
      <c r="C96" s="49" t="s">
        <v>128</v>
      </c>
      <c r="D96" s="18">
        <v>86</v>
      </c>
      <c r="E96" s="45">
        <v>0.104651162790698</v>
      </c>
      <c r="F96" s="46">
        <v>0.27906976744186002</v>
      </c>
      <c r="G96" s="46">
        <v>0.418604651162791</v>
      </c>
      <c r="H96" s="47">
        <v>0.19767441860465099</v>
      </c>
    </row>
    <row r="97" spans="2:8" x14ac:dyDescent="0.35">
      <c r="B97" s="48">
        <v>13</v>
      </c>
      <c r="C97" s="49" t="s">
        <v>129</v>
      </c>
      <c r="D97" s="18">
        <v>86</v>
      </c>
      <c r="E97" s="45">
        <v>6.9767441860465101E-2</v>
      </c>
      <c r="F97" s="46">
        <v>0.22093023255814001</v>
      </c>
      <c r="G97" s="46">
        <v>0.372093023255814</v>
      </c>
      <c r="H97" s="47">
        <v>0.337209302325581</v>
      </c>
    </row>
    <row r="98" spans="2:8" ht="15" thickBot="1" x14ac:dyDescent="0.4">
      <c r="B98" s="50">
        <v>14</v>
      </c>
      <c r="C98" s="51" t="s">
        <v>130</v>
      </c>
      <c r="D98" s="25">
        <v>86</v>
      </c>
      <c r="E98" s="52">
        <v>6.9767441860465101E-2</v>
      </c>
      <c r="F98" s="53">
        <v>0.22093023255814001</v>
      </c>
      <c r="G98" s="53">
        <v>0.38372093023255799</v>
      </c>
      <c r="H98" s="54">
        <v>0.32558139534883701</v>
      </c>
    </row>
    <row r="99" spans="2:8" x14ac:dyDescent="0.35">
      <c r="E99" s="1"/>
      <c r="F99" s="1"/>
      <c r="G99" s="1"/>
      <c r="H99" s="1"/>
    </row>
    <row r="100" spans="2:8" x14ac:dyDescent="0.35">
      <c r="E100" s="1"/>
      <c r="F100" s="1"/>
      <c r="G100" s="1"/>
      <c r="H100" s="1"/>
    </row>
    <row r="101" spans="2:8" x14ac:dyDescent="0.35">
      <c r="B101" s="69" t="s">
        <v>131</v>
      </c>
      <c r="E101" s="1"/>
      <c r="F101" s="1"/>
      <c r="G101" s="1"/>
      <c r="H101" s="1"/>
    </row>
    <row r="102" spans="2:8" ht="15" thickBot="1" x14ac:dyDescent="0.4">
      <c r="E102" s="1"/>
      <c r="F102" s="1"/>
      <c r="G102" s="1"/>
      <c r="H102" s="1"/>
    </row>
    <row r="103" spans="2:8" ht="15" thickBot="1" x14ac:dyDescent="0.4">
      <c r="B103" s="220" t="s">
        <v>132</v>
      </c>
      <c r="C103" s="221"/>
      <c r="D103" s="224" t="s">
        <v>80</v>
      </c>
      <c r="E103" s="225"/>
      <c r="F103" s="225"/>
      <c r="G103" s="226"/>
    </row>
    <row r="104" spans="2:8" ht="15" thickBot="1" x14ac:dyDescent="0.4">
      <c r="B104" s="222"/>
      <c r="C104" s="223"/>
      <c r="D104" s="7" t="s">
        <v>58</v>
      </c>
      <c r="E104" s="6" t="s">
        <v>59</v>
      </c>
      <c r="F104" s="7" t="s">
        <v>60</v>
      </c>
      <c r="G104" s="7" t="s">
        <v>61</v>
      </c>
    </row>
    <row r="105" spans="2:8" ht="24.5" x14ac:dyDescent="0.35">
      <c r="B105" s="28">
        <v>1</v>
      </c>
      <c r="C105" s="29" t="s">
        <v>133</v>
      </c>
      <c r="D105" s="30">
        <v>64</v>
      </c>
      <c r="E105" s="14">
        <v>20</v>
      </c>
      <c r="F105" s="15">
        <v>6.33</v>
      </c>
      <c r="G105" s="31">
        <v>2.0499999999999998</v>
      </c>
    </row>
    <row r="106" spans="2:8" ht="24.5" x14ac:dyDescent="0.35">
      <c r="B106" s="16">
        <v>2</v>
      </c>
      <c r="C106" s="32" t="s">
        <v>134</v>
      </c>
      <c r="D106" s="18">
        <v>74</v>
      </c>
      <c r="E106" s="33">
        <v>10</v>
      </c>
      <c r="F106" s="20">
        <v>7.12</v>
      </c>
      <c r="G106" s="34">
        <v>2.1800000000000002</v>
      </c>
    </row>
    <row r="107" spans="2:8" ht="24.5" x14ac:dyDescent="0.35">
      <c r="B107" s="16">
        <v>3</v>
      </c>
      <c r="C107" s="32" t="s">
        <v>135</v>
      </c>
      <c r="D107" s="18">
        <v>70</v>
      </c>
      <c r="E107" s="33">
        <v>14</v>
      </c>
      <c r="F107" s="20">
        <v>6.83</v>
      </c>
      <c r="G107" s="34">
        <v>2.23</v>
      </c>
    </row>
    <row r="108" spans="2:8" ht="24.5" x14ac:dyDescent="0.35">
      <c r="B108" s="16">
        <v>4</v>
      </c>
      <c r="C108" s="32" t="s">
        <v>136</v>
      </c>
      <c r="D108" s="18">
        <v>68</v>
      </c>
      <c r="E108" s="33">
        <v>16</v>
      </c>
      <c r="F108" s="20">
        <v>6.47</v>
      </c>
      <c r="G108" s="34">
        <v>2.31</v>
      </c>
    </row>
    <row r="109" spans="2:8" ht="24.5" x14ac:dyDescent="0.35">
      <c r="B109" s="16">
        <v>5</v>
      </c>
      <c r="C109" s="32" t="s">
        <v>137</v>
      </c>
      <c r="D109" s="18">
        <v>71</v>
      </c>
      <c r="E109" s="33">
        <v>13</v>
      </c>
      <c r="F109" s="20">
        <v>7.01</v>
      </c>
      <c r="G109" s="34">
        <v>2.44</v>
      </c>
    </row>
    <row r="110" spans="2:8" ht="24.5" x14ac:dyDescent="0.35">
      <c r="B110" s="16">
        <v>6</v>
      </c>
      <c r="C110" s="32" t="s">
        <v>138</v>
      </c>
      <c r="D110" s="18">
        <v>64</v>
      </c>
      <c r="E110" s="33">
        <v>20</v>
      </c>
      <c r="F110" s="20">
        <v>6.42</v>
      </c>
      <c r="G110" s="34">
        <v>2.1800000000000002</v>
      </c>
    </row>
    <row r="111" spans="2:8" ht="25" thickBot="1" x14ac:dyDescent="0.4">
      <c r="B111" s="35">
        <v>7</v>
      </c>
      <c r="C111" s="36" t="s">
        <v>139</v>
      </c>
      <c r="D111" s="25">
        <v>68</v>
      </c>
      <c r="E111" s="37">
        <v>16</v>
      </c>
      <c r="F111" s="27">
        <v>7.04</v>
      </c>
      <c r="G111" s="38">
        <v>2.2799999999999998</v>
      </c>
    </row>
  </sheetData>
  <sortState xmlns:xlrd2="http://schemas.microsoft.com/office/spreadsheetml/2017/richdata2" ref="N16:P24">
    <sortCondition descending="1" ref="O16:O24"/>
  </sortState>
  <mergeCells count="14">
    <mergeCell ref="B32:C32"/>
    <mergeCell ref="B51:C51"/>
    <mergeCell ref="B55:C56"/>
    <mergeCell ref="B72:C73"/>
    <mergeCell ref="D72:G72"/>
    <mergeCell ref="D55:G55"/>
    <mergeCell ref="B38:C39"/>
    <mergeCell ref="D38:G38"/>
    <mergeCell ref="B83:C84"/>
    <mergeCell ref="D83:H83"/>
    <mergeCell ref="B103:C104"/>
    <mergeCell ref="D103:G103"/>
    <mergeCell ref="B62:C62"/>
    <mergeCell ref="B66:C66"/>
  </mergeCells>
  <phoneticPr fontId="1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5679A-A07F-428F-BA06-B92F02E95C1B}">
  <dimension ref="B3:I14"/>
  <sheetViews>
    <sheetView workbookViewId="0"/>
  </sheetViews>
  <sheetFormatPr defaultRowHeight="14.5" x14ac:dyDescent="0.35"/>
  <cols>
    <col min="2" max="2" width="39.1796875" customWidth="1"/>
    <col min="7" max="7" width="8.81640625" customWidth="1"/>
    <col min="8" max="8" width="13.1796875" customWidth="1"/>
    <col min="9" max="9" width="23.81640625" customWidth="1"/>
  </cols>
  <sheetData>
    <row r="3" spans="2:9" ht="15" thickBot="1" x14ac:dyDescent="0.4"/>
    <row r="4" spans="2:9" s="186" customFormat="1" ht="29" x14ac:dyDescent="0.35">
      <c r="B4" s="185" t="s">
        <v>140</v>
      </c>
      <c r="C4" s="187" t="s">
        <v>2</v>
      </c>
      <c r="D4" s="187" t="s">
        <v>3</v>
      </c>
      <c r="E4" s="188" t="s">
        <v>58</v>
      </c>
      <c r="F4" s="189" t="s">
        <v>141</v>
      </c>
      <c r="G4" s="189" t="s">
        <v>193</v>
      </c>
      <c r="H4" s="190" t="s">
        <v>194</v>
      </c>
      <c r="I4" s="190" t="s">
        <v>192</v>
      </c>
    </row>
    <row r="5" spans="2:9" x14ac:dyDescent="0.35">
      <c r="B5" s="181" t="s">
        <v>23</v>
      </c>
      <c r="C5" s="191">
        <v>5.2631578947368397E-2</v>
      </c>
      <c r="D5" s="192">
        <v>95</v>
      </c>
      <c r="E5" s="193">
        <f t="shared" ref="E5:E13" si="0">D5*C5</f>
        <v>4.9999999999999973</v>
      </c>
      <c r="F5" s="194">
        <v>1</v>
      </c>
      <c r="G5" s="195">
        <f>E5+E6</f>
        <v>11.999999999999998</v>
      </c>
      <c r="H5" s="196">
        <f>G5/95</f>
        <v>0.12631578947368419</v>
      </c>
      <c r="I5" s="197" t="s">
        <v>142</v>
      </c>
    </row>
    <row r="6" spans="2:9" x14ac:dyDescent="0.35">
      <c r="B6" s="181" t="s">
        <v>19</v>
      </c>
      <c r="C6" s="191">
        <v>7.3684210526315796E-2</v>
      </c>
      <c r="D6" s="192">
        <v>95</v>
      </c>
      <c r="E6" s="193">
        <f t="shared" si="0"/>
        <v>7.0000000000000009</v>
      </c>
      <c r="F6" s="194">
        <v>1</v>
      </c>
      <c r="G6" s="195"/>
      <c r="H6" s="196"/>
      <c r="I6" s="197"/>
    </row>
    <row r="7" spans="2:9" x14ac:dyDescent="0.35">
      <c r="B7" s="182" t="s">
        <v>143</v>
      </c>
      <c r="C7" s="198">
        <v>0.30526315789473701</v>
      </c>
      <c r="D7" s="199">
        <v>95</v>
      </c>
      <c r="E7" s="200">
        <f t="shared" si="0"/>
        <v>29.000000000000018</v>
      </c>
      <c r="F7" s="201">
        <v>2</v>
      </c>
      <c r="G7" s="195">
        <f>E7+E8</f>
        <v>34.000000000000014</v>
      </c>
      <c r="H7" s="196">
        <f>G7/95</f>
        <v>0.35789473684210543</v>
      </c>
      <c r="I7" s="197" t="s">
        <v>144</v>
      </c>
    </row>
    <row r="8" spans="2:9" x14ac:dyDescent="0.35">
      <c r="B8" s="182" t="s">
        <v>24</v>
      </c>
      <c r="C8" s="198">
        <v>5.2631578947368397E-2</v>
      </c>
      <c r="D8" s="199">
        <v>95</v>
      </c>
      <c r="E8" s="200">
        <f t="shared" si="0"/>
        <v>4.9999999999999973</v>
      </c>
      <c r="F8" s="201">
        <v>2</v>
      </c>
      <c r="G8" s="195"/>
      <c r="H8" s="196"/>
      <c r="I8" s="197"/>
    </row>
    <row r="9" spans="2:9" x14ac:dyDescent="0.35">
      <c r="B9" s="183" t="s">
        <v>17</v>
      </c>
      <c r="C9" s="202">
        <v>0.157894736842105</v>
      </c>
      <c r="D9" s="203">
        <v>95</v>
      </c>
      <c r="E9" s="204">
        <f t="shared" si="0"/>
        <v>14.999999999999975</v>
      </c>
      <c r="F9" s="205">
        <v>3</v>
      </c>
      <c r="G9" s="195">
        <f>E9</f>
        <v>14.999999999999975</v>
      </c>
      <c r="H9" s="196">
        <f>G9/95</f>
        <v>0.157894736842105</v>
      </c>
      <c r="I9" s="197" t="s">
        <v>145</v>
      </c>
    </row>
    <row r="10" spans="2:9" x14ac:dyDescent="0.35">
      <c r="B10" s="184" t="s">
        <v>13</v>
      </c>
      <c r="C10" s="206">
        <v>0.17894736842105299</v>
      </c>
      <c r="D10" s="207">
        <v>95</v>
      </c>
      <c r="E10" s="208">
        <f t="shared" si="0"/>
        <v>17.000000000000036</v>
      </c>
      <c r="F10" s="209">
        <v>4</v>
      </c>
      <c r="G10" s="195">
        <f>E10+E13+E12+E11</f>
        <v>34.000000000000036</v>
      </c>
      <c r="H10" s="196">
        <f>G10/95</f>
        <v>0.35789473684210565</v>
      </c>
      <c r="I10" s="197" t="s">
        <v>146</v>
      </c>
    </row>
    <row r="11" spans="2:9" x14ac:dyDescent="0.35">
      <c r="B11" s="184" t="s">
        <v>25</v>
      </c>
      <c r="C11" s="206">
        <v>5.2631578947368397E-2</v>
      </c>
      <c r="D11" s="207">
        <v>95</v>
      </c>
      <c r="E11" s="208">
        <f t="shared" si="0"/>
        <v>4.9999999999999973</v>
      </c>
      <c r="F11" s="209">
        <v>4</v>
      </c>
      <c r="G11" s="195"/>
      <c r="H11" s="197"/>
      <c r="I11" s="197"/>
    </row>
    <row r="12" spans="2:9" x14ac:dyDescent="0.35">
      <c r="B12" s="184" t="s">
        <v>21</v>
      </c>
      <c r="C12" s="206">
        <v>6.3157894736842093E-2</v>
      </c>
      <c r="D12" s="207">
        <v>95</v>
      </c>
      <c r="E12" s="208">
        <f t="shared" si="0"/>
        <v>5.9999999999999991</v>
      </c>
      <c r="F12" s="209">
        <v>4</v>
      </c>
      <c r="G12" s="195"/>
      <c r="H12" s="197"/>
      <c r="I12" s="197"/>
    </row>
    <row r="13" spans="2:9" x14ac:dyDescent="0.35">
      <c r="B13" s="184" t="s">
        <v>22</v>
      </c>
      <c r="C13" s="206">
        <v>6.3157894736842093E-2</v>
      </c>
      <c r="D13" s="207">
        <v>95</v>
      </c>
      <c r="E13" s="208">
        <f t="shared" si="0"/>
        <v>5.9999999999999991</v>
      </c>
      <c r="F13" s="209">
        <v>4</v>
      </c>
      <c r="G13" s="195"/>
      <c r="H13" s="197"/>
      <c r="I13" s="197"/>
    </row>
    <row r="14" spans="2:9" ht="15" thickBot="1" x14ac:dyDescent="0.4">
      <c r="B14" s="180" t="s">
        <v>191</v>
      </c>
      <c r="C14" s="210"/>
      <c r="D14" s="210"/>
      <c r="E14" s="211">
        <f>SUM(E5:E13)</f>
        <v>95.000000000000028</v>
      </c>
      <c r="F14" s="212"/>
      <c r="G14" s="212"/>
      <c r="H14" s="210"/>
      <c r="I14" s="210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D5F0C-BD23-4954-BCB9-887864951754}">
  <dimension ref="A1:H130"/>
  <sheetViews>
    <sheetView zoomScaleNormal="100" workbookViewId="0"/>
  </sheetViews>
  <sheetFormatPr defaultColWidth="10.81640625" defaultRowHeight="14.5" x14ac:dyDescent="0.35"/>
  <cols>
    <col min="1" max="1" width="8.54296875" customWidth="1"/>
    <col min="2" max="2" width="5.54296875" customWidth="1"/>
    <col min="3" max="3" width="40.54296875" customWidth="1"/>
  </cols>
  <sheetData>
    <row r="1" spans="1:8" s="112" customFormat="1" ht="40" customHeight="1" x14ac:dyDescent="0.35">
      <c r="B1" s="113" t="s">
        <v>147</v>
      </c>
    </row>
    <row r="3" spans="1:8" x14ac:dyDescent="0.35">
      <c r="B3" s="69" t="s">
        <v>56</v>
      </c>
    </row>
    <row r="4" spans="1:8" ht="15" thickBot="1" x14ac:dyDescent="0.4"/>
    <row r="5" spans="1:8" ht="36.5" thickBot="1" x14ac:dyDescent="0.4">
      <c r="B5" s="231" t="s">
        <v>148</v>
      </c>
      <c r="C5" s="232"/>
      <c r="D5" s="100" t="s">
        <v>142</v>
      </c>
      <c r="E5" s="101" t="s">
        <v>144</v>
      </c>
      <c r="F5" s="100" t="s">
        <v>149</v>
      </c>
      <c r="G5" s="100" t="s">
        <v>150</v>
      </c>
    </row>
    <row r="6" spans="1:8" x14ac:dyDescent="0.35">
      <c r="B6" s="71">
        <v>1</v>
      </c>
      <c r="C6" s="72" t="s">
        <v>9</v>
      </c>
      <c r="D6" s="73">
        <v>0.33333333333333298</v>
      </c>
      <c r="E6" s="74">
        <v>0.55882352941176505</v>
      </c>
      <c r="F6" s="75">
        <v>0.6</v>
      </c>
      <c r="G6" s="75">
        <v>0.26470588235294101</v>
      </c>
    </row>
    <row r="7" spans="1:8" ht="15" thickBot="1" x14ac:dyDescent="0.4">
      <c r="B7" s="76">
        <v>2</v>
      </c>
      <c r="C7" s="77" t="s">
        <v>14</v>
      </c>
      <c r="D7" s="78">
        <v>0.66666666666666696</v>
      </c>
      <c r="E7" s="79">
        <v>0.441176470588235</v>
      </c>
      <c r="F7" s="80">
        <v>0.4</v>
      </c>
      <c r="G7" s="80">
        <v>0.73529411764705899</v>
      </c>
    </row>
    <row r="8" spans="1:8" x14ac:dyDescent="0.35">
      <c r="B8" s="114" t="s">
        <v>151</v>
      </c>
      <c r="C8" s="1"/>
      <c r="D8" s="1"/>
      <c r="E8" s="1"/>
      <c r="F8" s="1"/>
      <c r="G8" s="1"/>
    </row>
    <row r="9" spans="1:8" x14ac:dyDescent="0.35">
      <c r="E9" s="1"/>
      <c r="F9" s="1"/>
      <c r="G9" s="1"/>
      <c r="H9" s="1"/>
    </row>
    <row r="10" spans="1:8" ht="15" thickBot="1" x14ac:dyDescent="0.4">
      <c r="A10" t="s">
        <v>152</v>
      </c>
      <c r="E10" s="1"/>
      <c r="F10" s="1"/>
      <c r="G10" s="1"/>
      <c r="H10" s="1"/>
    </row>
    <row r="11" spans="1:8" ht="36.5" thickBot="1" x14ac:dyDescent="0.4">
      <c r="B11" s="231" t="s">
        <v>5</v>
      </c>
      <c r="C11" s="232"/>
      <c r="D11" s="100" t="s">
        <v>142</v>
      </c>
      <c r="E11" s="101" t="s">
        <v>144</v>
      </c>
      <c r="F11" s="100" t="s">
        <v>149</v>
      </c>
      <c r="G11" s="100" t="s">
        <v>150</v>
      </c>
      <c r="H11" s="1"/>
    </row>
    <row r="12" spans="1:8" x14ac:dyDescent="0.35">
      <c r="B12" s="71">
        <v>1</v>
      </c>
      <c r="C12" s="72" t="s">
        <v>10</v>
      </c>
      <c r="D12" s="73">
        <v>0.75</v>
      </c>
      <c r="E12" s="74">
        <v>0.89473684210526305</v>
      </c>
      <c r="F12" s="75">
        <v>1</v>
      </c>
      <c r="G12" s="75">
        <v>0.88888888888888895</v>
      </c>
      <c r="H12" s="1"/>
    </row>
    <row r="13" spans="1:8" x14ac:dyDescent="0.35">
      <c r="B13" s="111">
        <v>2</v>
      </c>
      <c r="C13" s="107" t="s">
        <v>15</v>
      </c>
      <c r="D13" s="108">
        <v>0.25</v>
      </c>
      <c r="E13" s="109">
        <v>0.105263157894737</v>
      </c>
      <c r="F13" s="110">
        <v>0</v>
      </c>
      <c r="G13" s="110">
        <v>0.11111111111111099</v>
      </c>
      <c r="H13" s="1"/>
    </row>
    <row r="14" spans="1:8" x14ac:dyDescent="0.35">
      <c r="B14" s="102">
        <v>3</v>
      </c>
      <c r="C14" s="103" t="s">
        <v>18</v>
      </c>
      <c r="D14" s="104">
        <v>0</v>
      </c>
      <c r="E14" s="105">
        <v>0</v>
      </c>
      <c r="F14" s="106">
        <v>0</v>
      </c>
      <c r="G14" s="106">
        <v>0</v>
      </c>
      <c r="H14" s="1"/>
    </row>
    <row r="15" spans="1:8" ht="23.5" thickBot="1" x14ac:dyDescent="0.4">
      <c r="B15" s="76">
        <v>4</v>
      </c>
      <c r="C15" s="77" t="s">
        <v>20</v>
      </c>
      <c r="D15" s="78">
        <v>0</v>
      </c>
      <c r="E15" s="79">
        <v>0</v>
      </c>
      <c r="F15" s="80">
        <v>0</v>
      </c>
      <c r="G15" s="80">
        <v>0</v>
      </c>
      <c r="H15" s="1"/>
    </row>
    <row r="16" spans="1:8" x14ac:dyDescent="0.35">
      <c r="D16" s="2"/>
      <c r="E16" s="1"/>
      <c r="F16" s="1"/>
      <c r="G16" s="1"/>
      <c r="H16" s="1"/>
    </row>
    <row r="17" spans="1:8" ht="15" thickBot="1" x14ac:dyDescent="0.4">
      <c r="A17" t="s">
        <v>152</v>
      </c>
      <c r="E17" s="1"/>
      <c r="F17" s="1"/>
      <c r="G17" s="1"/>
      <c r="H17" s="1"/>
    </row>
    <row r="18" spans="1:8" ht="36.5" thickBot="1" x14ac:dyDescent="0.4">
      <c r="B18" s="231" t="s">
        <v>6</v>
      </c>
      <c r="C18" s="232"/>
      <c r="D18" s="100" t="s">
        <v>142</v>
      </c>
      <c r="E18" s="101" t="s">
        <v>144</v>
      </c>
      <c r="F18" s="100" t="s">
        <v>149</v>
      </c>
      <c r="G18" s="100" t="s">
        <v>150</v>
      </c>
      <c r="H18" s="1"/>
    </row>
    <row r="19" spans="1:8" x14ac:dyDescent="0.35">
      <c r="B19" s="71">
        <v>1</v>
      </c>
      <c r="C19" s="72" t="s">
        <v>11</v>
      </c>
      <c r="D19" s="73">
        <v>0.58333333333333304</v>
      </c>
      <c r="E19" s="74">
        <v>0.61764705882352899</v>
      </c>
      <c r="F19" s="75">
        <v>0.46666666666666701</v>
      </c>
      <c r="G19" s="75">
        <v>0.52941176470588203</v>
      </c>
      <c r="H19" s="1"/>
    </row>
    <row r="20" spans="1:8" ht="15" thickBot="1" x14ac:dyDescent="0.4">
      <c r="B20" s="76">
        <v>2</v>
      </c>
      <c r="C20" s="77" t="s">
        <v>16</v>
      </c>
      <c r="D20" s="78">
        <v>0.41666666666666702</v>
      </c>
      <c r="E20" s="79">
        <v>0.38235294117647101</v>
      </c>
      <c r="F20" s="80">
        <v>0.53333333333333299</v>
      </c>
      <c r="G20" s="80">
        <v>0.47058823529411797</v>
      </c>
      <c r="H20" s="1"/>
    </row>
    <row r="21" spans="1:8" x14ac:dyDescent="0.35">
      <c r="D21" s="2"/>
      <c r="E21" s="1"/>
      <c r="F21" s="1"/>
      <c r="G21" s="1"/>
      <c r="H21" s="1"/>
    </row>
    <row r="22" spans="1:8" x14ac:dyDescent="0.35">
      <c r="D22" s="2"/>
      <c r="E22" s="1"/>
      <c r="F22" s="1"/>
      <c r="G22" s="1"/>
      <c r="H22" s="1"/>
    </row>
    <row r="23" spans="1:8" x14ac:dyDescent="0.35">
      <c r="B23" s="69" t="s">
        <v>131</v>
      </c>
      <c r="E23" s="1"/>
      <c r="F23" s="1"/>
      <c r="G23" s="1"/>
      <c r="H23" s="1"/>
    </row>
    <row r="24" spans="1:8" ht="15" thickBot="1" x14ac:dyDescent="0.4">
      <c r="A24" t="s">
        <v>152</v>
      </c>
      <c r="B24" t="s">
        <v>152</v>
      </c>
      <c r="E24" s="1"/>
      <c r="F24" s="1"/>
      <c r="G24" s="1"/>
      <c r="H24" s="1"/>
    </row>
    <row r="25" spans="1:8" ht="36.5" thickBot="1" x14ac:dyDescent="0.4">
      <c r="B25" s="231" t="s">
        <v>153</v>
      </c>
      <c r="C25" s="232"/>
      <c r="D25" s="100" t="s">
        <v>142</v>
      </c>
      <c r="E25" s="101" t="s">
        <v>144</v>
      </c>
      <c r="F25" s="100" t="s">
        <v>149</v>
      </c>
      <c r="G25" s="100" t="s">
        <v>150</v>
      </c>
      <c r="H25" s="1"/>
    </row>
    <row r="26" spans="1:8" x14ac:dyDescent="0.35">
      <c r="B26" s="71">
        <v>1</v>
      </c>
      <c r="C26" s="72" t="s">
        <v>12</v>
      </c>
      <c r="D26" s="73">
        <v>0.83333333333333304</v>
      </c>
      <c r="E26" s="74">
        <v>0.67741935483870996</v>
      </c>
      <c r="F26" s="75">
        <v>0.46153846153846201</v>
      </c>
      <c r="G26" s="75">
        <v>0.7</v>
      </c>
      <c r="H26" s="1"/>
    </row>
    <row r="27" spans="1:8" ht="15" thickBot="1" x14ac:dyDescent="0.4">
      <c r="B27" s="76">
        <v>2</v>
      </c>
      <c r="C27" s="77" t="s">
        <v>14</v>
      </c>
      <c r="D27" s="78">
        <v>0.16666666666666699</v>
      </c>
      <c r="E27" s="79">
        <v>0.32258064516128998</v>
      </c>
      <c r="F27" s="80">
        <v>0.53846153846153799</v>
      </c>
      <c r="G27" s="80">
        <v>0.3</v>
      </c>
      <c r="H27" s="1"/>
    </row>
    <row r="28" spans="1:8" x14ac:dyDescent="0.35">
      <c r="D28" s="70"/>
      <c r="E28" s="1"/>
      <c r="F28" s="1"/>
      <c r="G28" s="1"/>
      <c r="H28" s="1"/>
    </row>
    <row r="29" spans="1:8" ht="15" thickBot="1" x14ac:dyDescent="0.4">
      <c r="D29" s="70"/>
      <c r="E29" s="1"/>
      <c r="F29" s="1"/>
      <c r="G29" s="1"/>
      <c r="H29" s="1"/>
    </row>
    <row r="30" spans="1:8" ht="36.5" thickBot="1" x14ac:dyDescent="0.4">
      <c r="B30" s="231" t="s">
        <v>27</v>
      </c>
      <c r="C30" s="232"/>
      <c r="D30" s="100" t="s">
        <v>142</v>
      </c>
      <c r="E30" s="101" t="s">
        <v>144</v>
      </c>
      <c r="F30" s="100" t="s">
        <v>149</v>
      </c>
      <c r="G30" s="100" t="s">
        <v>150</v>
      </c>
      <c r="H30" s="99"/>
    </row>
    <row r="31" spans="1:8" x14ac:dyDescent="0.35">
      <c r="B31" s="81">
        <v>1</v>
      </c>
      <c r="C31" s="82" t="s">
        <v>30</v>
      </c>
      <c r="D31" s="83">
        <v>0.5</v>
      </c>
      <c r="E31" s="84">
        <v>0.42857142857142899</v>
      </c>
      <c r="F31" s="85">
        <v>0.5</v>
      </c>
      <c r="G31" s="86">
        <v>0.57142857142857095</v>
      </c>
    </row>
    <row r="32" spans="1:8" x14ac:dyDescent="0.35">
      <c r="B32" s="87">
        <v>2</v>
      </c>
      <c r="C32" s="88" t="s">
        <v>51</v>
      </c>
      <c r="D32" s="89">
        <v>0.1</v>
      </c>
      <c r="E32" s="90">
        <v>0</v>
      </c>
      <c r="F32" s="91">
        <v>0</v>
      </c>
      <c r="G32" s="92">
        <v>4.7619047619047603E-2</v>
      </c>
    </row>
    <row r="33" spans="2:8" x14ac:dyDescent="0.35">
      <c r="B33" s="87">
        <v>3</v>
      </c>
      <c r="C33" s="88" t="s">
        <v>36</v>
      </c>
      <c r="D33" s="89">
        <v>0.2</v>
      </c>
      <c r="E33" s="90">
        <v>0.33333333333333298</v>
      </c>
      <c r="F33" s="91">
        <v>0.5</v>
      </c>
      <c r="G33" s="92">
        <v>0.52380952380952395</v>
      </c>
    </row>
    <row r="34" spans="2:8" x14ac:dyDescent="0.35">
      <c r="B34" s="87">
        <v>4</v>
      </c>
      <c r="C34" s="88" t="s">
        <v>33</v>
      </c>
      <c r="D34" s="89">
        <v>0.5</v>
      </c>
      <c r="E34" s="90">
        <v>0.476190476190476</v>
      </c>
      <c r="F34" s="91">
        <v>0.5</v>
      </c>
      <c r="G34" s="92">
        <v>0.28571428571428598</v>
      </c>
    </row>
    <row r="35" spans="2:8" x14ac:dyDescent="0.35">
      <c r="B35" s="87">
        <v>5</v>
      </c>
      <c r="C35" s="88" t="s">
        <v>45</v>
      </c>
      <c r="D35" s="89">
        <v>0.1</v>
      </c>
      <c r="E35" s="90">
        <v>0.28571428571428598</v>
      </c>
      <c r="F35" s="91">
        <v>0.16666666666666699</v>
      </c>
      <c r="G35" s="92">
        <v>0.238095238095238</v>
      </c>
    </row>
    <row r="36" spans="2:8" x14ac:dyDescent="0.35">
      <c r="B36" s="87">
        <v>6</v>
      </c>
      <c r="C36" s="88" t="s">
        <v>42</v>
      </c>
      <c r="D36" s="89">
        <v>0.3</v>
      </c>
      <c r="E36" s="90">
        <v>0.19047619047618999</v>
      </c>
      <c r="F36" s="91">
        <v>0.33333333333333298</v>
      </c>
      <c r="G36" s="92">
        <v>0.38095238095238099</v>
      </c>
    </row>
    <row r="37" spans="2:8" x14ac:dyDescent="0.35">
      <c r="B37" s="87">
        <v>7</v>
      </c>
      <c r="C37" s="88" t="s">
        <v>154</v>
      </c>
      <c r="D37" s="89">
        <v>0.3</v>
      </c>
      <c r="E37" s="90">
        <v>0.42857142857142899</v>
      </c>
      <c r="F37" s="91">
        <v>0.33333333333333298</v>
      </c>
      <c r="G37" s="92">
        <v>0.28571428571428598</v>
      </c>
    </row>
    <row r="38" spans="2:8" x14ac:dyDescent="0.35">
      <c r="B38" s="87">
        <v>8</v>
      </c>
      <c r="C38" s="88" t="s">
        <v>54</v>
      </c>
      <c r="D38" s="89">
        <v>0</v>
      </c>
      <c r="E38" s="90">
        <v>0</v>
      </c>
      <c r="F38" s="91">
        <v>0</v>
      </c>
      <c r="G38" s="92">
        <v>4.7619047619047603E-2</v>
      </c>
    </row>
    <row r="39" spans="2:8" x14ac:dyDescent="0.35">
      <c r="B39" s="87">
        <v>9</v>
      </c>
      <c r="C39" s="88" t="s">
        <v>55</v>
      </c>
      <c r="D39" s="89">
        <v>0</v>
      </c>
      <c r="E39" s="90">
        <v>0</v>
      </c>
      <c r="F39" s="91">
        <v>0</v>
      </c>
      <c r="G39" s="92">
        <v>0</v>
      </c>
    </row>
    <row r="40" spans="2:8" x14ac:dyDescent="0.35">
      <c r="B40" s="87">
        <v>10</v>
      </c>
      <c r="C40" s="88" t="s">
        <v>48</v>
      </c>
      <c r="D40" s="89">
        <v>0.1</v>
      </c>
      <c r="E40" s="90">
        <v>4.7619047619047603E-2</v>
      </c>
      <c r="F40" s="91">
        <v>0</v>
      </c>
      <c r="G40" s="92">
        <v>4.7619047619047603E-2</v>
      </c>
    </row>
    <row r="41" spans="2:8" x14ac:dyDescent="0.35">
      <c r="B41" s="87">
        <v>11</v>
      </c>
      <c r="C41" s="88" t="s">
        <v>155</v>
      </c>
      <c r="D41" s="89">
        <v>0</v>
      </c>
      <c r="E41" s="90">
        <v>0</v>
      </c>
      <c r="F41" s="91">
        <v>0.33333333333333298</v>
      </c>
      <c r="G41" s="92">
        <v>0</v>
      </c>
    </row>
    <row r="42" spans="2:8" ht="15" thickBot="1" x14ac:dyDescent="0.4">
      <c r="B42" s="93">
        <v>12</v>
      </c>
      <c r="C42" s="94" t="s">
        <v>156</v>
      </c>
      <c r="D42" s="95">
        <v>0</v>
      </c>
      <c r="E42" s="96">
        <v>0</v>
      </c>
      <c r="F42" s="97">
        <v>0</v>
      </c>
      <c r="G42" s="98">
        <v>0</v>
      </c>
    </row>
    <row r="43" spans="2:8" x14ac:dyDescent="0.35">
      <c r="B43" s="114" t="s">
        <v>151</v>
      </c>
      <c r="E43" s="1"/>
      <c r="F43" s="1"/>
      <c r="G43" s="1"/>
      <c r="H43" s="1"/>
    </row>
    <row r="44" spans="2:8" x14ac:dyDescent="0.35">
      <c r="B44" s="114"/>
      <c r="E44" s="1"/>
      <c r="F44" s="1"/>
      <c r="G44" s="1"/>
      <c r="H44" s="1"/>
    </row>
    <row r="45" spans="2:8" ht="15" thickBot="1" x14ac:dyDescent="0.4">
      <c r="E45" s="1"/>
      <c r="F45" s="1"/>
      <c r="G45" s="1"/>
      <c r="H45" s="1"/>
    </row>
    <row r="46" spans="2:8" ht="36.5" thickBot="1" x14ac:dyDescent="0.4">
      <c r="B46" s="231" t="s">
        <v>28</v>
      </c>
      <c r="C46" s="232"/>
      <c r="D46" s="100" t="s">
        <v>142</v>
      </c>
      <c r="E46" s="101" t="s">
        <v>144</v>
      </c>
      <c r="F46" s="100" t="s">
        <v>149</v>
      </c>
      <c r="G46" s="100" t="s">
        <v>150</v>
      </c>
      <c r="H46" s="1"/>
    </row>
    <row r="47" spans="2:8" x14ac:dyDescent="0.35">
      <c r="B47" s="81">
        <v>1</v>
      </c>
      <c r="C47" s="82" t="s">
        <v>31</v>
      </c>
      <c r="D47" s="83">
        <v>0</v>
      </c>
      <c r="E47" s="84">
        <v>0.5</v>
      </c>
      <c r="F47" s="85">
        <v>0</v>
      </c>
      <c r="G47" s="86">
        <v>0.5</v>
      </c>
    </row>
    <row r="48" spans="2:8" x14ac:dyDescent="0.35">
      <c r="B48" s="87">
        <v>2</v>
      </c>
      <c r="C48" s="88" t="s">
        <v>37</v>
      </c>
      <c r="D48" s="89">
        <v>0.33333333333333298</v>
      </c>
      <c r="E48" s="90">
        <v>0.25</v>
      </c>
      <c r="F48" s="91">
        <v>0</v>
      </c>
      <c r="G48" s="92">
        <v>0.25</v>
      </c>
    </row>
    <row r="49" spans="2:8" x14ac:dyDescent="0.35">
      <c r="B49" s="87">
        <v>3</v>
      </c>
      <c r="C49" s="88" t="s">
        <v>34</v>
      </c>
      <c r="D49" s="89">
        <v>0.33333333333333298</v>
      </c>
      <c r="E49" s="90">
        <v>0.5</v>
      </c>
      <c r="F49" s="91">
        <v>0.5</v>
      </c>
      <c r="G49" s="92">
        <v>0.125</v>
      </c>
    </row>
    <row r="50" spans="2:8" x14ac:dyDescent="0.35">
      <c r="B50" s="87">
        <v>4</v>
      </c>
      <c r="C50" s="88" t="s">
        <v>40</v>
      </c>
      <c r="D50" s="89">
        <v>0</v>
      </c>
      <c r="E50" s="90">
        <v>0.5</v>
      </c>
      <c r="F50" s="91">
        <v>0</v>
      </c>
      <c r="G50" s="92">
        <v>0.125</v>
      </c>
    </row>
    <row r="51" spans="2:8" x14ac:dyDescent="0.35">
      <c r="B51" s="87">
        <v>5</v>
      </c>
      <c r="C51" s="88" t="s">
        <v>49</v>
      </c>
      <c r="D51" s="89">
        <v>0</v>
      </c>
      <c r="E51" s="90">
        <v>0</v>
      </c>
      <c r="F51" s="91">
        <v>0</v>
      </c>
      <c r="G51" s="92">
        <v>0.125</v>
      </c>
    </row>
    <row r="52" spans="2:8" x14ac:dyDescent="0.35">
      <c r="B52" s="87">
        <v>6</v>
      </c>
      <c r="C52" s="88" t="s">
        <v>46</v>
      </c>
      <c r="D52" s="89">
        <v>0</v>
      </c>
      <c r="E52" s="90">
        <v>0</v>
      </c>
      <c r="F52" s="91">
        <v>0.5</v>
      </c>
      <c r="G52" s="92">
        <v>0.125</v>
      </c>
    </row>
    <row r="53" spans="2:8" ht="15" thickBot="1" x14ac:dyDescent="0.4">
      <c r="B53" s="93">
        <v>7</v>
      </c>
      <c r="C53" s="94" t="s">
        <v>156</v>
      </c>
      <c r="D53" s="95">
        <v>0.33333333333333298</v>
      </c>
      <c r="E53" s="96">
        <v>0</v>
      </c>
      <c r="F53" s="97">
        <v>0.5</v>
      </c>
      <c r="G53" s="98">
        <v>0.125</v>
      </c>
    </row>
    <row r="54" spans="2:8" x14ac:dyDescent="0.35">
      <c r="E54" s="1"/>
      <c r="F54" s="1"/>
      <c r="G54" s="1"/>
      <c r="H54" s="1"/>
    </row>
    <row r="55" spans="2:8" ht="15" thickBot="1" x14ac:dyDescent="0.4">
      <c r="E55" s="1"/>
      <c r="F55" s="1"/>
      <c r="G55" s="1"/>
      <c r="H55" s="1"/>
    </row>
    <row r="56" spans="2:8" ht="36.5" thickBot="1" x14ac:dyDescent="0.4">
      <c r="B56" s="231" t="s">
        <v>29</v>
      </c>
      <c r="C56" s="232"/>
      <c r="D56" s="100" t="s">
        <v>142</v>
      </c>
      <c r="E56" s="101" t="s">
        <v>144</v>
      </c>
      <c r="F56" s="100" t="s">
        <v>149</v>
      </c>
      <c r="G56" s="100" t="s">
        <v>150</v>
      </c>
      <c r="H56" s="99"/>
    </row>
    <row r="57" spans="2:8" ht="23" x14ac:dyDescent="0.35">
      <c r="B57" s="81">
        <v>1</v>
      </c>
      <c r="C57" s="82" t="s">
        <v>41</v>
      </c>
      <c r="D57" s="83">
        <v>0.4</v>
      </c>
      <c r="E57" s="84">
        <v>0.28571428571428598</v>
      </c>
      <c r="F57" s="85">
        <v>0.16666666666666699</v>
      </c>
      <c r="G57" s="86">
        <v>0.14285714285714299</v>
      </c>
    </row>
    <row r="58" spans="2:8" x14ac:dyDescent="0.35">
      <c r="B58" s="87">
        <v>2</v>
      </c>
      <c r="C58" s="88" t="s">
        <v>47</v>
      </c>
      <c r="D58" s="89">
        <v>0.2</v>
      </c>
      <c r="E58" s="90">
        <v>0.14285714285714299</v>
      </c>
      <c r="F58" s="91">
        <v>0</v>
      </c>
      <c r="G58" s="92">
        <v>4.7619047619047603E-2</v>
      </c>
    </row>
    <row r="59" spans="2:8" x14ac:dyDescent="0.35">
      <c r="B59" s="87">
        <v>3</v>
      </c>
      <c r="C59" s="88" t="s">
        <v>35</v>
      </c>
      <c r="D59" s="89">
        <v>0.3</v>
      </c>
      <c r="E59" s="90">
        <v>0.476190476190476</v>
      </c>
      <c r="F59" s="91">
        <v>0.16666666666666699</v>
      </c>
      <c r="G59" s="92">
        <v>0.42857142857142899</v>
      </c>
    </row>
    <row r="60" spans="2:8" x14ac:dyDescent="0.35">
      <c r="B60" s="87">
        <v>4</v>
      </c>
      <c r="C60" s="88" t="s">
        <v>32</v>
      </c>
      <c r="D60" s="89">
        <v>0.5</v>
      </c>
      <c r="E60" s="90">
        <v>0.71428571428571397</v>
      </c>
      <c r="F60" s="91">
        <v>0.83333333333333304</v>
      </c>
      <c r="G60" s="92">
        <v>0.61904761904761896</v>
      </c>
    </row>
    <row r="61" spans="2:8" ht="23" x14ac:dyDescent="0.35">
      <c r="B61" s="87">
        <v>5</v>
      </c>
      <c r="C61" s="88" t="s">
        <v>53</v>
      </c>
      <c r="D61" s="89">
        <v>0.1</v>
      </c>
      <c r="E61" s="90">
        <v>4.7619047619047603E-2</v>
      </c>
      <c r="F61" s="91">
        <v>0</v>
      </c>
      <c r="G61" s="92">
        <v>9.5238095238095205E-2</v>
      </c>
    </row>
    <row r="62" spans="2:8" ht="23" x14ac:dyDescent="0.35">
      <c r="B62" s="87">
        <v>6</v>
      </c>
      <c r="C62" s="88" t="s">
        <v>157</v>
      </c>
      <c r="D62" s="89">
        <v>0.3</v>
      </c>
      <c r="E62" s="90">
        <v>0.14285714285714299</v>
      </c>
      <c r="F62" s="91">
        <v>0.5</v>
      </c>
      <c r="G62" s="92">
        <v>4.7619047619047603E-2</v>
      </c>
    </row>
    <row r="63" spans="2:8" x14ac:dyDescent="0.35">
      <c r="B63" s="87">
        <v>7</v>
      </c>
      <c r="C63" s="88" t="s">
        <v>38</v>
      </c>
      <c r="D63" s="89">
        <v>0.3</v>
      </c>
      <c r="E63" s="90">
        <v>0.238095238095238</v>
      </c>
      <c r="F63" s="91">
        <v>0.16666666666666699</v>
      </c>
      <c r="G63" s="92">
        <v>0.38095238095238099</v>
      </c>
    </row>
    <row r="64" spans="2:8" ht="23" x14ac:dyDescent="0.35">
      <c r="B64" s="87">
        <v>8</v>
      </c>
      <c r="C64" s="88" t="s">
        <v>50</v>
      </c>
      <c r="D64" s="89">
        <v>0.2</v>
      </c>
      <c r="E64" s="90">
        <v>0.14285714285714299</v>
      </c>
      <c r="F64" s="91">
        <v>0</v>
      </c>
      <c r="G64" s="92">
        <v>4.7619047619047603E-2</v>
      </c>
    </row>
    <row r="65" spans="2:8" ht="15" thickBot="1" x14ac:dyDescent="0.4">
      <c r="B65" s="93">
        <v>9</v>
      </c>
      <c r="C65" s="94" t="s">
        <v>156</v>
      </c>
      <c r="D65" s="95">
        <v>0.3</v>
      </c>
      <c r="E65" s="96">
        <v>4.7619047619047603E-2</v>
      </c>
      <c r="F65" s="97">
        <v>0</v>
      </c>
      <c r="G65" s="98">
        <v>9.5238095238095205E-2</v>
      </c>
    </row>
    <row r="66" spans="2:8" x14ac:dyDescent="0.35">
      <c r="B66" s="114" t="s">
        <v>151</v>
      </c>
      <c r="E66" s="1"/>
      <c r="F66" s="1"/>
      <c r="G66" s="1"/>
      <c r="H66" s="1"/>
    </row>
    <row r="67" spans="2:8" x14ac:dyDescent="0.35">
      <c r="E67" s="1"/>
      <c r="F67" s="1"/>
      <c r="G67" s="1"/>
      <c r="H67" s="1"/>
    </row>
    <row r="68" spans="2:8" x14ac:dyDescent="0.35">
      <c r="E68" s="1"/>
      <c r="F68" s="1"/>
      <c r="G68" s="1"/>
      <c r="H68" s="1"/>
    </row>
    <row r="69" spans="2:8" x14ac:dyDescent="0.35">
      <c r="E69" s="1"/>
      <c r="F69" s="1"/>
      <c r="G69" s="1"/>
      <c r="H69" s="1"/>
    </row>
    <row r="70" spans="2:8" x14ac:dyDescent="0.35">
      <c r="E70" s="1"/>
      <c r="F70" s="1"/>
      <c r="G70" s="1"/>
      <c r="H70" s="1"/>
    </row>
    <row r="71" spans="2:8" x14ac:dyDescent="0.35">
      <c r="E71" s="1"/>
      <c r="F71" s="1"/>
      <c r="G71" s="1"/>
      <c r="H71" s="1"/>
    </row>
    <row r="72" spans="2:8" x14ac:dyDescent="0.35">
      <c r="E72" s="1"/>
      <c r="F72" s="1"/>
      <c r="G72" s="1"/>
      <c r="H72" s="1"/>
    </row>
    <row r="73" spans="2:8" x14ac:dyDescent="0.35">
      <c r="E73" s="1"/>
      <c r="F73" s="1"/>
      <c r="G73" s="1"/>
      <c r="H73" s="1"/>
    </row>
    <row r="74" spans="2:8" x14ac:dyDescent="0.35">
      <c r="E74" s="1"/>
      <c r="F74" s="1"/>
      <c r="G74" s="1"/>
      <c r="H74" s="1"/>
    </row>
    <row r="75" spans="2:8" x14ac:dyDescent="0.35">
      <c r="E75" s="1"/>
      <c r="F75" s="1"/>
      <c r="G75" s="1"/>
      <c r="H75" s="1"/>
    </row>
    <row r="76" spans="2:8" x14ac:dyDescent="0.35">
      <c r="E76" s="1"/>
      <c r="F76" s="1"/>
      <c r="G76" s="1"/>
      <c r="H76" s="1"/>
    </row>
    <row r="77" spans="2:8" x14ac:dyDescent="0.35">
      <c r="E77" s="1"/>
      <c r="F77" s="1"/>
      <c r="G77" s="1"/>
      <c r="H77" s="1"/>
    </row>
    <row r="78" spans="2:8" x14ac:dyDescent="0.35">
      <c r="E78" s="1"/>
      <c r="F78" s="1"/>
      <c r="G78" s="1"/>
      <c r="H78" s="1"/>
    </row>
    <row r="79" spans="2:8" x14ac:dyDescent="0.35">
      <c r="E79" s="1"/>
      <c r="F79" s="1"/>
      <c r="G79" s="1"/>
      <c r="H79" s="1"/>
    </row>
    <row r="80" spans="2:8" x14ac:dyDescent="0.35">
      <c r="E80" s="1"/>
      <c r="F80" s="1"/>
      <c r="G80" s="1"/>
      <c r="H80" s="1"/>
    </row>
    <row r="81" spans="5:8" x14ac:dyDescent="0.35">
      <c r="E81" s="1"/>
      <c r="F81" s="1"/>
      <c r="G81" s="1"/>
      <c r="H81" s="1"/>
    </row>
    <row r="82" spans="5:8" x14ac:dyDescent="0.35">
      <c r="E82" s="1"/>
      <c r="F82" s="1"/>
      <c r="G82" s="1"/>
      <c r="H82" s="1"/>
    </row>
    <row r="83" spans="5:8" x14ac:dyDescent="0.35">
      <c r="E83" s="1"/>
      <c r="F83" s="1"/>
      <c r="G83" s="1"/>
      <c r="H83" s="1"/>
    </row>
    <row r="84" spans="5:8" x14ac:dyDescent="0.35">
      <c r="E84" s="1"/>
      <c r="F84" s="1"/>
      <c r="G84" s="1"/>
      <c r="H84" s="1"/>
    </row>
    <row r="85" spans="5:8" x14ac:dyDescent="0.35">
      <c r="E85" s="1"/>
      <c r="F85" s="1"/>
      <c r="G85" s="1"/>
      <c r="H85" s="1"/>
    </row>
    <row r="86" spans="5:8" x14ac:dyDescent="0.35">
      <c r="E86" s="1"/>
      <c r="F86" s="1"/>
      <c r="G86" s="1"/>
      <c r="H86" s="1"/>
    </row>
    <row r="87" spans="5:8" x14ac:dyDescent="0.35">
      <c r="E87" s="1"/>
      <c r="F87" s="1"/>
      <c r="G87" s="1"/>
      <c r="H87" s="1"/>
    </row>
    <row r="88" spans="5:8" x14ac:dyDescent="0.35">
      <c r="E88" s="1"/>
      <c r="F88" s="1"/>
      <c r="G88" s="1"/>
      <c r="H88" s="1"/>
    </row>
    <row r="89" spans="5:8" x14ac:dyDescent="0.35">
      <c r="E89" s="1"/>
      <c r="F89" s="1"/>
      <c r="G89" s="1"/>
      <c r="H89" s="1"/>
    </row>
    <row r="90" spans="5:8" x14ac:dyDescent="0.35">
      <c r="E90" s="1"/>
      <c r="F90" s="1"/>
      <c r="G90" s="1"/>
      <c r="H90" s="1"/>
    </row>
    <row r="91" spans="5:8" x14ac:dyDescent="0.35">
      <c r="E91" s="1"/>
      <c r="F91" s="1"/>
      <c r="G91" s="1"/>
      <c r="H91" s="1"/>
    </row>
    <row r="92" spans="5:8" x14ac:dyDescent="0.35">
      <c r="E92" s="1"/>
      <c r="F92" s="1"/>
      <c r="G92" s="1"/>
      <c r="H92" s="1"/>
    </row>
    <row r="93" spans="5:8" x14ac:dyDescent="0.35">
      <c r="E93" s="1"/>
      <c r="F93" s="1"/>
      <c r="G93" s="1"/>
      <c r="H93" s="1"/>
    </row>
    <row r="94" spans="5:8" x14ac:dyDescent="0.35">
      <c r="E94" s="1"/>
      <c r="F94" s="1"/>
      <c r="G94" s="1"/>
      <c r="H94" s="1"/>
    </row>
    <row r="95" spans="5:8" x14ac:dyDescent="0.35">
      <c r="E95" s="1"/>
      <c r="F95" s="1"/>
      <c r="G95" s="1"/>
      <c r="H95" s="1"/>
    </row>
    <row r="96" spans="5:8" x14ac:dyDescent="0.35">
      <c r="E96" s="1"/>
      <c r="F96" s="1"/>
      <c r="G96" s="1"/>
      <c r="H96" s="1"/>
    </row>
    <row r="97" spans="5:8" x14ac:dyDescent="0.35">
      <c r="E97" s="1"/>
      <c r="F97" s="1"/>
      <c r="G97" s="1"/>
      <c r="H97" s="1"/>
    </row>
    <row r="98" spans="5:8" x14ac:dyDescent="0.35">
      <c r="E98" s="1"/>
      <c r="F98" s="1"/>
      <c r="G98" s="1"/>
      <c r="H98" s="1"/>
    </row>
    <row r="99" spans="5:8" x14ac:dyDescent="0.35">
      <c r="E99" s="1"/>
      <c r="F99" s="1"/>
      <c r="G99" s="1"/>
      <c r="H99" s="1"/>
    </row>
    <row r="100" spans="5:8" x14ac:dyDescent="0.35">
      <c r="E100" s="1"/>
      <c r="F100" s="1"/>
      <c r="G100" s="1"/>
      <c r="H100" s="1"/>
    </row>
    <row r="101" spans="5:8" x14ac:dyDescent="0.35">
      <c r="E101" s="1"/>
      <c r="F101" s="1"/>
      <c r="G101" s="1"/>
      <c r="H101" s="1"/>
    </row>
    <row r="102" spans="5:8" x14ac:dyDescent="0.35">
      <c r="E102" s="1"/>
      <c r="F102" s="1"/>
      <c r="G102" s="1"/>
      <c r="H102" s="1"/>
    </row>
    <row r="103" spans="5:8" x14ac:dyDescent="0.35">
      <c r="E103" s="1"/>
      <c r="F103" s="1"/>
      <c r="G103" s="1"/>
      <c r="H103" s="1"/>
    </row>
    <row r="104" spans="5:8" x14ac:dyDescent="0.35">
      <c r="E104" s="1"/>
      <c r="F104" s="1"/>
      <c r="G104" s="1"/>
      <c r="H104" s="1"/>
    </row>
    <row r="105" spans="5:8" x14ac:dyDescent="0.35">
      <c r="E105" s="1"/>
      <c r="F105" s="1"/>
      <c r="G105" s="1"/>
      <c r="H105" s="1"/>
    </row>
    <row r="106" spans="5:8" x14ac:dyDescent="0.35">
      <c r="E106" s="1"/>
      <c r="F106" s="1"/>
      <c r="G106" s="1"/>
      <c r="H106" s="1"/>
    </row>
    <row r="107" spans="5:8" x14ac:dyDescent="0.35">
      <c r="E107" s="1"/>
      <c r="F107" s="1"/>
      <c r="G107" s="1"/>
      <c r="H107" s="1"/>
    </row>
    <row r="108" spans="5:8" x14ac:dyDescent="0.35">
      <c r="E108" s="1"/>
      <c r="F108" s="1"/>
      <c r="G108" s="1"/>
      <c r="H108" s="1"/>
    </row>
    <row r="109" spans="5:8" x14ac:dyDescent="0.35">
      <c r="E109" s="1"/>
      <c r="F109" s="1"/>
      <c r="G109" s="1"/>
      <c r="H109" s="1"/>
    </row>
    <row r="110" spans="5:8" x14ac:dyDescent="0.35">
      <c r="E110" s="1"/>
      <c r="F110" s="1"/>
      <c r="G110" s="1"/>
      <c r="H110" s="1"/>
    </row>
    <row r="111" spans="5:8" x14ac:dyDescent="0.35">
      <c r="E111" s="1"/>
      <c r="F111" s="1"/>
      <c r="G111" s="1"/>
      <c r="H111" s="1"/>
    </row>
    <row r="112" spans="5:8" x14ac:dyDescent="0.35">
      <c r="E112" s="1"/>
      <c r="F112" s="1"/>
      <c r="G112" s="1"/>
      <c r="H112" s="1"/>
    </row>
    <row r="113" spans="5:8" x14ac:dyDescent="0.35">
      <c r="E113" s="1"/>
      <c r="F113" s="1"/>
      <c r="G113" s="1"/>
      <c r="H113" s="1"/>
    </row>
    <row r="114" spans="5:8" x14ac:dyDescent="0.35">
      <c r="E114" s="1"/>
      <c r="F114" s="1"/>
      <c r="G114" s="1"/>
      <c r="H114" s="1"/>
    </row>
    <row r="115" spans="5:8" x14ac:dyDescent="0.35">
      <c r="E115" s="1"/>
      <c r="F115" s="1"/>
      <c r="G115" s="1"/>
      <c r="H115" s="1"/>
    </row>
    <row r="116" spans="5:8" x14ac:dyDescent="0.35">
      <c r="E116" s="1"/>
      <c r="F116" s="1"/>
      <c r="G116" s="1"/>
      <c r="H116" s="1"/>
    </row>
    <row r="117" spans="5:8" x14ac:dyDescent="0.35">
      <c r="E117" s="1"/>
      <c r="F117" s="1"/>
      <c r="G117" s="1"/>
      <c r="H117" s="1"/>
    </row>
    <row r="118" spans="5:8" x14ac:dyDescent="0.35">
      <c r="E118" s="1"/>
      <c r="F118" s="1"/>
      <c r="G118" s="1"/>
      <c r="H118" s="1"/>
    </row>
    <row r="119" spans="5:8" x14ac:dyDescent="0.35">
      <c r="E119" s="1"/>
      <c r="F119" s="1"/>
      <c r="G119" s="1"/>
      <c r="H119" s="1"/>
    </row>
    <row r="120" spans="5:8" x14ac:dyDescent="0.35">
      <c r="E120" s="1"/>
      <c r="F120" s="1"/>
      <c r="G120" s="1"/>
      <c r="H120" s="1"/>
    </row>
    <row r="121" spans="5:8" x14ac:dyDescent="0.35">
      <c r="E121" s="1"/>
      <c r="F121" s="1"/>
      <c r="G121" s="1"/>
      <c r="H121" s="1"/>
    </row>
    <row r="122" spans="5:8" x14ac:dyDescent="0.35">
      <c r="E122" s="1"/>
      <c r="F122" s="1"/>
      <c r="G122" s="1"/>
      <c r="H122" s="1"/>
    </row>
    <row r="123" spans="5:8" x14ac:dyDescent="0.35">
      <c r="E123" s="1"/>
      <c r="F123" s="1"/>
      <c r="G123" s="1"/>
      <c r="H123" s="1"/>
    </row>
    <row r="124" spans="5:8" x14ac:dyDescent="0.35">
      <c r="E124" s="1"/>
      <c r="F124" s="1"/>
      <c r="G124" s="1"/>
      <c r="H124" s="1"/>
    </row>
    <row r="125" spans="5:8" x14ac:dyDescent="0.35">
      <c r="E125" s="1"/>
      <c r="F125" s="1"/>
      <c r="G125" s="1"/>
      <c r="H125" s="1"/>
    </row>
    <row r="126" spans="5:8" x14ac:dyDescent="0.35">
      <c r="E126" s="1"/>
      <c r="F126" s="1"/>
      <c r="G126" s="1"/>
      <c r="H126" s="1"/>
    </row>
    <row r="127" spans="5:8" x14ac:dyDescent="0.35">
      <c r="E127" s="1"/>
      <c r="F127" s="1"/>
      <c r="G127" s="1"/>
      <c r="H127" s="1"/>
    </row>
    <row r="128" spans="5:8" x14ac:dyDescent="0.35">
      <c r="E128" s="1"/>
      <c r="F128" s="1"/>
      <c r="G128" s="1"/>
      <c r="H128" s="1"/>
    </row>
    <row r="129" spans="5:8" x14ac:dyDescent="0.35">
      <c r="E129" s="1"/>
      <c r="F129" s="1"/>
      <c r="G129" s="1"/>
      <c r="H129" s="1"/>
    </row>
    <row r="130" spans="5:8" x14ac:dyDescent="0.35">
      <c r="E130" s="1"/>
      <c r="F130" s="1"/>
      <c r="G130" s="1"/>
      <c r="H130" s="1"/>
    </row>
  </sheetData>
  <mergeCells count="7">
    <mergeCell ref="B5:C5"/>
    <mergeCell ref="B11:C11"/>
    <mergeCell ref="B18:C18"/>
    <mergeCell ref="B25:C25"/>
    <mergeCell ref="B56:C56"/>
    <mergeCell ref="B30:C30"/>
    <mergeCell ref="B46:C46"/>
  </mergeCells>
  <conditionalFormatting sqref="B8">
    <cfRule type="expression" dxfId="56" priority="3">
      <formula>AND(B8&lt;0.05, B8&lt;&gt;"")</formula>
    </cfRule>
  </conditionalFormatting>
  <conditionalFormatting sqref="B43:B44">
    <cfRule type="expression" dxfId="55" priority="2">
      <formula>AND(B43&lt;0.05, B43&lt;&gt;"")</formula>
    </cfRule>
  </conditionalFormatting>
  <conditionalFormatting sqref="B66">
    <cfRule type="expression" dxfId="54" priority="1">
      <formula>AND(B66&lt;0.05, B66&lt;&gt;"")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EACBA-FD1D-4284-B1F4-342BEAA5F409}">
  <dimension ref="B1:K83"/>
  <sheetViews>
    <sheetView zoomScaleNormal="100" workbookViewId="0"/>
  </sheetViews>
  <sheetFormatPr defaultColWidth="10.81640625" defaultRowHeight="14.5" x14ac:dyDescent="0.35"/>
  <cols>
    <col min="1" max="1" width="8.54296875" customWidth="1"/>
    <col min="2" max="2" width="5.54296875" customWidth="1"/>
    <col min="3" max="3" width="40.7265625" customWidth="1"/>
    <col min="4" max="11" width="5.54296875" customWidth="1"/>
  </cols>
  <sheetData>
    <row r="1" spans="2:11" s="112" customFormat="1" ht="40" customHeight="1" x14ac:dyDescent="0.35">
      <c r="B1" s="113" t="s">
        <v>158</v>
      </c>
    </row>
    <row r="2" spans="2:11" ht="14.5" customHeight="1" x14ac:dyDescent="0.35"/>
    <row r="3" spans="2:11" ht="14.5" customHeight="1" x14ac:dyDescent="0.35">
      <c r="B3" s="69" t="s">
        <v>56</v>
      </c>
    </row>
    <row r="4" spans="2:11" ht="14.5" customHeight="1" thickBot="1" x14ac:dyDescent="0.4"/>
    <row r="5" spans="2:11" ht="31" customHeight="1" x14ac:dyDescent="0.35">
      <c r="B5" s="242"/>
      <c r="C5" s="115"/>
      <c r="D5" s="237" t="s">
        <v>142</v>
      </c>
      <c r="E5" s="238"/>
      <c r="F5" s="237" t="s">
        <v>144</v>
      </c>
      <c r="G5" s="238"/>
      <c r="H5" s="237" t="s">
        <v>149</v>
      </c>
      <c r="I5" s="237"/>
      <c r="J5" s="239" t="s">
        <v>150</v>
      </c>
      <c r="K5" s="238"/>
    </row>
    <row r="6" spans="2:11" ht="11.15" customHeight="1" thickBot="1" x14ac:dyDescent="0.4">
      <c r="B6" s="243"/>
      <c r="C6" s="116"/>
      <c r="D6" s="117" t="s">
        <v>58</v>
      </c>
      <c r="E6" s="118" t="s">
        <v>60</v>
      </c>
      <c r="F6" s="117" t="s">
        <v>58</v>
      </c>
      <c r="G6" s="118" t="s">
        <v>60</v>
      </c>
      <c r="H6" s="117" t="s">
        <v>58</v>
      </c>
      <c r="I6" s="118" t="s">
        <v>60</v>
      </c>
      <c r="J6" s="117" t="s">
        <v>58</v>
      </c>
      <c r="K6" s="118" t="s">
        <v>60</v>
      </c>
    </row>
    <row r="7" spans="2:11" ht="37" thickBot="1" x14ac:dyDescent="0.4">
      <c r="B7" s="119" t="s">
        <v>62</v>
      </c>
      <c r="C7" s="9" t="s">
        <v>159</v>
      </c>
      <c r="D7" s="120">
        <v>12</v>
      </c>
      <c r="E7" s="121">
        <v>7.17</v>
      </c>
      <c r="F7" s="120">
        <v>34</v>
      </c>
      <c r="G7" s="121">
        <v>7.68</v>
      </c>
      <c r="H7" s="120">
        <v>15</v>
      </c>
      <c r="I7" s="122">
        <v>6.93</v>
      </c>
      <c r="J7" s="123">
        <v>34</v>
      </c>
      <c r="K7" s="121">
        <v>5.91</v>
      </c>
    </row>
    <row r="8" spans="2:11" x14ac:dyDescent="0.35">
      <c r="B8" s="114" t="s">
        <v>151</v>
      </c>
      <c r="C8" s="66"/>
      <c r="D8" s="140"/>
      <c r="E8" s="141"/>
      <c r="F8" s="140"/>
      <c r="G8" s="141"/>
      <c r="H8" s="140"/>
      <c r="I8" s="141"/>
      <c r="J8" s="140"/>
      <c r="K8" s="141"/>
    </row>
    <row r="9" spans="2:11" x14ac:dyDescent="0.35">
      <c r="B9" s="139"/>
      <c r="C9" s="66"/>
      <c r="D9" s="140"/>
      <c r="E9" s="141"/>
      <c r="F9" s="140"/>
      <c r="G9" s="141"/>
      <c r="H9" s="140"/>
      <c r="I9" s="141"/>
      <c r="J9" s="140"/>
      <c r="K9" s="141"/>
    </row>
    <row r="10" spans="2:11" x14ac:dyDescent="0.35">
      <c r="B10" s="139"/>
      <c r="C10" s="66"/>
      <c r="D10" s="140"/>
      <c r="E10" s="141"/>
      <c r="F10" s="140"/>
      <c r="G10" s="141"/>
      <c r="H10" s="140"/>
      <c r="I10" s="141"/>
      <c r="J10" s="140"/>
      <c r="K10" s="141"/>
    </row>
    <row r="11" spans="2:11" x14ac:dyDescent="0.35">
      <c r="B11" s="69" t="s">
        <v>65</v>
      </c>
    </row>
    <row r="12" spans="2:11" ht="15" thickBot="1" x14ac:dyDescent="0.4"/>
    <row r="13" spans="2:11" ht="31" customHeight="1" x14ac:dyDescent="0.35">
      <c r="B13" s="233" t="s">
        <v>66</v>
      </c>
      <c r="C13" s="234"/>
      <c r="D13" s="237" t="s">
        <v>142</v>
      </c>
      <c r="E13" s="238"/>
      <c r="F13" s="237" t="s">
        <v>144</v>
      </c>
      <c r="G13" s="238"/>
      <c r="H13" s="237" t="s">
        <v>149</v>
      </c>
      <c r="I13" s="237"/>
      <c r="J13" s="239" t="s">
        <v>150</v>
      </c>
      <c r="K13" s="238"/>
    </row>
    <row r="14" spans="2:11" ht="11.15" customHeight="1" thickBot="1" x14ac:dyDescent="0.4">
      <c r="B14" s="235"/>
      <c r="C14" s="236"/>
      <c r="D14" s="117" t="s">
        <v>58</v>
      </c>
      <c r="E14" s="118" t="s">
        <v>60</v>
      </c>
      <c r="F14" s="117" t="s">
        <v>58</v>
      </c>
      <c r="G14" s="118" t="s">
        <v>60</v>
      </c>
      <c r="H14" s="117" t="s">
        <v>58</v>
      </c>
      <c r="I14" s="118" t="s">
        <v>60</v>
      </c>
      <c r="J14" s="117" t="s">
        <v>58</v>
      </c>
      <c r="K14" s="118" t="s">
        <v>60</v>
      </c>
    </row>
    <row r="15" spans="2:11" x14ac:dyDescent="0.35">
      <c r="B15" s="28">
        <v>1</v>
      </c>
      <c r="C15" s="29" t="s">
        <v>160</v>
      </c>
      <c r="D15" s="125">
        <v>11</v>
      </c>
      <c r="E15" s="126">
        <v>6.18</v>
      </c>
      <c r="F15" s="127">
        <v>30</v>
      </c>
      <c r="G15" s="128">
        <v>6.4</v>
      </c>
      <c r="H15" s="125">
        <v>15</v>
      </c>
      <c r="I15" s="126">
        <v>5.27</v>
      </c>
      <c r="J15" s="127">
        <v>34</v>
      </c>
      <c r="K15" s="129">
        <v>3.85</v>
      </c>
    </row>
    <row r="16" spans="2:11" x14ac:dyDescent="0.35">
      <c r="B16" s="16">
        <v>2</v>
      </c>
      <c r="C16" s="32" t="s">
        <v>161</v>
      </c>
      <c r="D16" s="130">
        <v>12</v>
      </c>
      <c r="E16" s="131">
        <v>8</v>
      </c>
      <c r="F16" s="132">
        <v>29</v>
      </c>
      <c r="G16" s="133">
        <v>6.69</v>
      </c>
      <c r="H16" s="130">
        <v>12</v>
      </c>
      <c r="I16" s="131">
        <v>4.92</v>
      </c>
      <c r="J16" s="132">
        <v>33</v>
      </c>
      <c r="K16" s="131">
        <v>5.45</v>
      </c>
    </row>
    <row r="17" spans="2:11" x14ac:dyDescent="0.35">
      <c r="B17" s="16">
        <v>3</v>
      </c>
      <c r="C17" s="32" t="s">
        <v>162</v>
      </c>
      <c r="D17" s="130">
        <v>12</v>
      </c>
      <c r="E17" s="131">
        <v>8.67</v>
      </c>
      <c r="F17" s="132">
        <v>29</v>
      </c>
      <c r="G17" s="133">
        <v>8.52</v>
      </c>
      <c r="H17" s="130">
        <v>14</v>
      </c>
      <c r="I17" s="131">
        <v>8.36</v>
      </c>
      <c r="J17" s="132">
        <v>32</v>
      </c>
      <c r="K17" s="131">
        <v>6.78</v>
      </c>
    </row>
    <row r="18" spans="2:11" x14ac:dyDescent="0.35">
      <c r="B18" s="16">
        <v>4</v>
      </c>
      <c r="C18" s="32" t="s">
        <v>163</v>
      </c>
      <c r="D18" s="130">
        <v>12</v>
      </c>
      <c r="E18" s="131">
        <v>8.5</v>
      </c>
      <c r="F18" s="132">
        <v>28</v>
      </c>
      <c r="G18" s="133">
        <v>7.93</v>
      </c>
      <c r="H18" s="130">
        <v>13</v>
      </c>
      <c r="I18" s="131">
        <v>7.92</v>
      </c>
      <c r="J18" s="132">
        <v>33</v>
      </c>
      <c r="K18" s="131">
        <v>6.42</v>
      </c>
    </row>
    <row r="19" spans="2:11" x14ac:dyDescent="0.35">
      <c r="B19" s="16">
        <v>5</v>
      </c>
      <c r="C19" s="32" t="s">
        <v>164</v>
      </c>
      <c r="D19" s="130">
        <v>12</v>
      </c>
      <c r="E19" s="131">
        <v>9.08</v>
      </c>
      <c r="F19" s="132">
        <v>29</v>
      </c>
      <c r="G19" s="133">
        <v>8.17</v>
      </c>
      <c r="H19" s="130">
        <v>15</v>
      </c>
      <c r="I19" s="131">
        <v>8.07</v>
      </c>
      <c r="J19" s="132">
        <v>33</v>
      </c>
      <c r="K19" s="131">
        <v>6.36</v>
      </c>
    </row>
    <row r="20" spans="2:11" x14ac:dyDescent="0.35">
      <c r="B20" s="16">
        <v>6</v>
      </c>
      <c r="C20" s="32" t="s">
        <v>73</v>
      </c>
      <c r="D20" s="130">
        <v>10</v>
      </c>
      <c r="E20" s="131">
        <v>6.3</v>
      </c>
      <c r="F20" s="132">
        <v>30</v>
      </c>
      <c r="G20" s="133">
        <v>7.03</v>
      </c>
      <c r="H20" s="130">
        <v>15</v>
      </c>
      <c r="I20" s="131">
        <v>6.2</v>
      </c>
      <c r="J20" s="132">
        <v>32</v>
      </c>
      <c r="K20" s="131">
        <v>6.34</v>
      </c>
    </row>
    <row r="21" spans="2:11" x14ac:dyDescent="0.35">
      <c r="B21" s="16">
        <v>7</v>
      </c>
      <c r="C21" s="32" t="s">
        <v>74</v>
      </c>
      <c r="D21" s="130">
        <v>11</v>
      </c>
      <c r="E21" s="131">
        <v>6.82</v>
      </c>
      <c r="F21" s="132">
        <v>32</v>
      </c>
      <c r="G21" s="133">
        <v>6.25</v>
      </c>
      <c r="H21" s="130">
        <v>15</v>
      </c>
      <c r="I21" s="131">
        <v>6.27</v>
      </c>
      <c r="J21" s="132">
        <v>34</v>
      </c>
      <c r="K21" s="131">
        <v>6.68</v>
      </c>
    </row>
    <row r="22" spans="2:11" x14ac:dyDescent="0.35">
      <c r="B22" s="16">
        <v>8</v>
      </c>
      <c r="C22" s="32" t="s">
        <v>22</v>
      </c>
      <c r="D22" s="130">
        <v>11</v>
      </c>
      <c r="E22" s="131">
        <v>5.82</v>
      </c>
      <c r="F22" s="132">
        <v>32</v>
      </c>
      <c r="G22" s="133">
        <v>5.72</v>
      </c>
      <c r="H22" s="130">
        <v>15</v>
      </c>
      <c r="I22" s="131">
        <v>4.87</v>
      </c>
      <c r="J22" s="132">
        <v>34</v>
      </c>
      <c r="K22" s="131">
        <v>5.12</v>
      </c>
    </row>
    <row r="23" spans="2:11" ht="15" thickBot="1" x14ac:dyDescent="0.4">
      <c r="B23" s="35">
        <v>9</v>
      </c>
      <c r="C23" s="36" t="s">
        <v>165</v>
      </c>
      <c r="D23" s="135">
        <v>11</v>
      </c>
      <c r="E23" s="136">
        <v>5.09</v>
      </c>
      <c r="F23" s="137">
        <v>32</v>
      </c>
      <c r="G23" s="138">
        <v>5.88</v>
      </c>
      <c r="H23" s="135">
        <v>15</v>
      </c>
      <c r="I23" s="136">
        <v>4.7300000000000004</v>
      </c>
      <c r="J23" s="137">
        <v>33</v>
      </c>
      <c r="K23" s="136">
        <v>4.45</v>
      </c>
    </row>
    <row r="24" spans="2:11" x14ac:dyDescent="0.35">
      <c r="B24" s="114" t="s">
        <v>151</v>
      </c>
    </row>
    <row r="26" spans="2:11" ht="15" thickBot="1" x14ac:dyDescent="0.4"/>
    <row r="27" spans="2:11" ht="31" customHeight="1" x14ac:dyDescent="0.35">
      <c r="B27" s="242"/>
      <c r="C27" s="115"/>
      <c r="D27" s="237" t="s">
        <v>142</v>
      </c>
      <c r="E27" s="238"/>
      <c r="F27" s="237" t="s">
        <v>144</v>
      </c>
      <c r="G27" s="238"/>
      <c r="H27" s="237" t="s">
        <v>149</v>
      </c>
      <c r="I27" s="237"/>
      <c r="J27" s="239" t="s">
        <v>150</v>
      </c>
      <c r="K27" s="238"/>
    </row>
    <row r="28" spans="2:11" ht="11.15" customHeight="1" thickBot="1" x14ac:dyDescent="0.4">
      <c r="B28" s="243"/>
      <c r="C28" s="116"/>
      <c r="D28" s="117" t="s">
        <v>58</v>
      </c>
      <c r="E28" s="118" t="s">
        <v>60</v>
      </c>
      <c r="F28" s="117" t="s">
        <v>58</v>
      </c>
      <c r="G28" s="118" t="s">
        <v>60</v>
      </c>
      <c r="H28" s="117" t="s">
        <v>58</v>
      </c>
      <c r="I28" s="118" t="s">
        <v>60</v>
      </c>
      <c r="J28" s="117" t="s">
        <v>58</v>
      </c>
      <c r="K28" s="118" t="s">
        <v>60</v>
      </c>
    </row>
    <row r="29" spans="2:11" ht="37" thickBot="1" x14ac:dyDescent="0.4">
      <c r="B29" s="119" t="s">
        <v>77</v>
      </c>
      <c r="C29" s="9" t="s">
        <v>166</v>
      </c>
      <c r="D29" s="120">
        <v>11</v>
      </c>
      <c r="E29" s="121">
        <v>6.73</v>
      </c>
      <c r="F29" s="120">
        <v>28</v>
      </c>
      <c r="G29" s="121">
        <v>8.2100000000000009</v>
      </c>
      <c r="H29" s="120">
        <v>11</v>
      </c>
      <c r="I29" s="122">
        <v>7.64</v>
      </c>
      <c r="J29" s="123">
        <v>27</v>
      </c>
      <c r="K29" s="121">
        <v>6.26</v>
      </c>
    </row>
    <row r="30" spans="2:11" x14ac:dyDescent="0.35">
      <c r="B30" s="114" t="s">
        <v>151</v>
      </c>
      <c r="C30" s="66"/>
      <c r="D30" s="140"/>
      <c r="E30" s="141"/>
      <c r="F30" s="140"/>
      <c r="G30" s="141"/>
      <c r="H30" s="140"/>
      <c r="I30" s="141"/>
      <c r="J30" s="140"/>
      <c r="K30" s="141"/>
    </row>
    <row r="32" spans="2:11" ht="15" thickBot="1" x14ac:dyDescent="0.4"/>
    <row r="33" spans="2:11" ht="31" customHeight="1" x14ac:dyDescent="0.35">
      <c r="B33" s="220" t="s">
        <v>79</v>
      </c>
      <c r="C33" s="221"/>
      <c r="D33" s="237" t="s">
        <v>142</v>
      </c>
      <c r="E33" s="238"/>
      <c r="F33" s="237" t="s">
        <v>144</v>
      </c>
      <c r="G33" s="238"/>
      <c r="H33" s="237" t="s">
        <v>149</v>
      </c>
      <c r="I33" s="237"/>
      <c r="J33" s="239" t="s">
        <v>150</v>
      </c>
      <c r="K33" s="238"/>
    </row>
    <row r="34" spans="2:11" ht="11.15" customHeight="1" thickBot="1" x14ac:dyDescent="0.4">
      <c r="B34" s="222"/>
      <c r="C34" s="223"/>
      <c r="D34" s="117" t="s">
        <v>58</v>
      </c>
      <c r="E34" s="118" t="s">
        <v>60</v>
      </c>
      <c r="F34" s="117" t="s">
        <v>58</v>
      </c>
      <c r="G34" s="118" t="s">
        <v>60</v>
      </c>
      <c r="H34" s="117" t="s">
        <v>58</v>
      </c>
      <c r="I34" s="118" t="s">
        <v>60</v>
      </c>
      <c r="J34" s="117" t="s">
        <v>58</v>
      </c>
      <c r="K34" s="118" t="s">
        <v>60</v>
      </c>
    </row>
    <row r="35" spans="2:11" ht="24.5" x14ac:dyDescent="0.35">
      <c r="B35" s="124" t="s">
        <v>81</v>
      </c>
      <c r="C35" s="13" t="s">
        <v>82</v>
      </c>
      <c r="D35" s="125">
        <v>12</v>
      </c>
      <c r="E35" s="126">
        <v>7</v>
      </c>
      <c r="F35" s="127">
        <v>28</v>
      </c>
      <c r="G35" s="128">
        <v>7.71</v>
      </c>
      <c r="H35" s="125">
        <v>14</v>
      </c>
      <c r="I35" s="126">
        <v>7.07</v>
      </c>
      <c r="J35" s="127">
        <v>29</v>
      </c>
      <c r="K35" s="129">
        <v>6.07</v>
      </c>
    </row>
    <row r="36" spans="2:11" ht="24.5" x14ac:dyDescent="0.35">
      <c r="B36" s="124" t="s">
        <v>83</v>
      </c>
      <c r="C36" s="17" t="s">
        <v>84</v>
      </c>
      <c r="D36" s="130">
        <v>11</v>
      </c>
      <c r="E36" s="131">
        <v>7.18</v>
      </c>
      <c r="F36" s="132">
        <v>28</v>
      </c>
      <c r="G36" s="133">
        <v>8.18</v>
      </c>
      <c r="H36" s="130">
        <v>12</v>
      </c>
      <c r="I36" s="131">
        <v>7.58</v>
      </c>
      <c r="J36" s="132">
        <v>29</v>
      </c>
      <c r="K36" s="131">
        <v>6.79</v>
      </c>
    </row>
    <row r="37" spans="2:11" ht="25" thickBot="1" x14ac:dyDescent="0.4">
      <c r="B37" s="134" t="s">
        <v>85</v>
      </c>
      <c r="C37" s="23" t="s">
        <v>86</v>
      </c>
      <c r="D37" s="135">
        <v>12</v>
      </c>
      <c r="E37" s="136">
        <v>7.33</v>
      </c>
      <c r="F37" s="137">
        <v>28</v>
      </c>
      <c r="G37" s="138">
        <v>7</v>
      </c>
      <c r="H37" s="135">
        <v>11</v>
      </c>
      <c r="I37" s="136">
        <v>7.45</v>
      </c>
      <c r="J37" s="137">
        <v>27</v>
      </c>
      <c r="K37" s="136">
        <v>5.85</v>
      </c>
    </row>
    <row r="39" spans="2:11" ht="15" thickBot="1" x14ac:dyDescent="0.4"/>
    <row r="40" spans="2:11" ht="31" customHeight="1" x14ac:dyDescent="0.35">
      <c r="B40" s="242"/>
      <c r="C40" s="115"/>
      <c r="D40" s="237" t="s">
        <v>142</v>
      </c>
      <c r="E40" s="238"/>
      <c r="F40" s="237" t="s">
        <v>144</v>
      </c>
      <c r="G40" s="238"/>
      <c r="H40" s="237" t="s">
        <v>149</v>
      </c>
      <c r="I40" s="237"/>
      <c r="J40" s="239" t="s">
        <v>150</v>
      </c>
      <c r="K40" s="238"/>
    </row>
    <row r="41" spans="2:11" ht="11.15" customHeight="1" thickBot="1" x14ac:dyDescent="0.4">
      <c r="B41" s="243"/>
      <c r="C41" s="116"/>
      <c r="D41" s="117" t="s">
        <v>58</v>
      </c>
      <c r="E41" s="118" t="s">
        <v>60</v>
      </c>
      <c r="F41" s="117" t="s">
        <v>58</v>
      </c>
      <c r="G41" s="118" t="s">
        <v>60</v>
      </c>
      <c r="H41" s="117" t="s">
        <v>58</v>
      </c>
      <c r="I41" s="118" t="s">
        <v>60</v>
      </c>
      <c r="J41" s="117" t="s">
        <v>58</v>
      </c>
      <c r="K41" s="118" t="s">
        <v>60</v>
      </c>
    </row>
    <row r="42" spans="2:11" ht="37" thickBot="1" x14ac:dyDescent="0.4">
      <c r="B42" s="119" t="s">
        <v>88</v>
      </c>
      <c r="C42" s="9" t="s">
        <v>167</v>
      </c>
      <c r="D42" s="120">
        <v>11</v>
      </c>
      <c r="E42" s="121">
        <v>6.45</v>
      </c>
      <c r="F42" s="120">
        <v>28</v>
      </c>
      <c r="G42" s="121">
        <v>7.89</v>
      </c>
      <c r="H42" s="120">
        <v>12</v>
      </c>
      <c r="I42" s="122">
        <v>7.08</v>
      </c>
      <c r="J42" s="123">
        <v>29</v>
      </c>
      <c r="K42" s="121">
        <v>5.79</v>
      </c>
    </row>
    <row r="43" spans="2:11" x14ac:dyDescent="0.35">
      <c r="B43" s="114" t="s">
        <v>151</v>
      </c>
    </row>
    <row r="45" spans="2:11" ht="15" thickBot="1" x14ac:dyDescent="0.4"/>
    <row r="46" spans="2:11" ht="31" customHeight="1" x14ac:dyDescent="0.35">
      <c r="B46" s="242"/>
      <c r="C46" s="115"/>
      <c r="D46" s="237" t="s">
        <v>142</v>
      </c>
      <c r="E46" s="238"/>
      <c r="F46" s="237" t="s">
        <v>144</v>
      </c>
      <c r="G46" s="238"/>
      <c r="H46" s="237" t="s">
        <v>149</v>
      </c>
      <c r="I46" s="237"/>
      <c r="J46" s="239" t="s">
        <v>150</v>
      </c>
      <c r="K46" s="238"/>
    </row>
    <row r="47" spans="2:11" ht="11.15" customHeight="1" thickBot="1" x14ac:dyDescent="0.4">
      <c r="B47" s="243"/>
      <c r="C47" s="116"/>
      <c r="D47" s="117" t="s">
        <v>58</v>
      </c>
      <c r="E47" s="118" t="s">
        <v>60</v>
      </c>
      <c r="F47" s="117" t="s">
        <v>58</v>
      </c>
      <c r="G47" s="118" t="s">
        <v>60</v>
      </c>
      <c r="H47" s="117" t="s">
        <v>58</v>
      </c>
      <c r="I47" s="118" t="s">
        <v>60</v>
      </c>
      <c r="J47" s="117" t="s">
        <v>58</v>
      </c>
      <c r="K47" s="118" t="s">
        <v>60</v>
      </c>
    </row>
    <row r="48" spans="2:11" ht="49" thickBot="1" x14ac:dyDescent="0.4">
      <c r="B48" s="119" t="s">
        <v>91</v>
      </c>
      <c r="C48" s="9" t="s">
        <v>168</v>
      </c>
      <c r="D48" s="120">
        <v>12</v>
      </c>
      <c r="E48" s="121">
        <v>7.5</v>
      </c>
      <c r="F48" s="120">
        <v>29</v>
      </c>
      <c r="G48" s="121">
        <v>8.52</v>
      </c>
      <c r="H48" s="120">
        <v>13</v>
      </c>
      <c r="I48" s="122">
        <v>7.62</v>
      </c>
      <c r="J48" s="123">
        <v>30</v>
      </c>
      <c r="K48" s="121">
        <v>6.9</v>
      </c>
    </row>
    <row r="49" spans="2:11" x14ac:dyDescent="0.35">
      <c r="B49" s="114" t="s">
        <v>151</v>
      </c>
    </row>
    <row r="50" spans="2:11" x14ac:dyDescent="0.35">
      <c r="B50" s="114"/>
    </row>
    <row r="52" spans="2:11" x14ac:dyDescent="0.35">
      <c r="B52" s="69" t="s">
        <v>93</v>
      </c>
    </row>
    <row r="53" spans="2:11" ht="15" thickBot="1" x14ac:dyDescent="0.4"/>
    <row r="54" spans="2:11" ht="31" customHeight="1" x14ac:dyDescent="0.35">
      <c r="B54" s="220" t="s">
        <v>94</v>
      </c>
      <c r="C54" s="221"/>
      <c r="D54" s="237" t="s">
        <v>142</v>
      </c>
      <c r="E54" s="238"/>
      <c r="F54" s="237" t="s">
        <v>144</v>
      </c>
      <c r="G54" s="238"/>
      <c r="H54" s="237" t="s">
        <v>149</v>
      </c>
      <c r="I54" s="237"/>
      <c r="J54" s="239" t="s">
        <v>150</v>
      </c>
      <c r="K54" s="238"/>
    </row>
    <row r="55" spans="2:11" ht="11.15" customHeight="1" thickBot="1" x14ac:dyDescent="0.4">
      <c r="B55" s="222"/>
      <c r="C55" s="223"/>
      <c r="D55" s="117" t="s">
        <v>58</v>
      </c>
      <c r="E55" s="118" t="s">
        <v>60</v>
      </c>
      <c r="F55" s="117" t="s">
        <v>58</v>
      </c>
      <c r="G55" s="118" t="s">
        <v>60</v>
      </c>
      <c r="H55" s="117" t="s">
        <v>58</v>
      </c>
      <c r="I55" s="118" t="s">
        <v>60</v>
      </c>
      <c r="J55" s="117" t="s">
        <v>58</v>
      </c>
      <c r="K55" s="118" t="s">
        <v>60</v>
      </c>
    </row>
    <row r="56" spans="2:11" x14ac:dyDescent="0.35">
      <c r="B56" s="124" t="s">
        <v>96</v>
      </c>
      <c r="C56" s="29" t="s">
        <v>169</v>
      </c>
      <c r="D56" s="125">
        <v>12</v>
      </c>
      <c r="E56" s="126">
        <v>7.08</v>
      </c>
      <c r="F56" s="127">
        <v>26</v>
      </c>
      <c r="G56" s="128">
        <v>7.88</v>
      </c>
      <c r="H56" s="125">
        <v>11</v>
      </c>
      <c r="I56" s="126">
        <v>7.73</v>
      </c>
      <c r="J56" s="127">
        <v>26</v>
      </c>
      <c r="K56" s="129">
        <v>5.77</v>
      </c>
    </row>
    <row r="57" spans="2:11" x14ac:dyDescent="0.35">
      <c r="B57" s="124" t="s">
        <v>98</v>
      </c>
      <c r="C57" s="32" t="s">
        <v>170</v>
      </c>
      <c r="D57" s="130">
        <v>12</v>
      </c>
      <c r="E57" s="131">
        <v>6.5</v>
      </c>
      <c r="F57" s="132">
        <v>27</v>
      </c>
      <c r="G57" s="133">
        <v>7.63</v>
      </c>
      <c r="H57" s="130">
        <v>13</v>
      </c>
      <c r="I57" s="131">
        <v>7.92</v>
      </c>
      <c r="J57" s="132">
        <v>25</v>
      </c>
      <c r="K57" s="131">
        <v>5.52</v>
      </c>
    </row>
    <row r="58" spans="2:11" x14ac:dyDescent="0.35">
      <c r="B58" s="124" t="s">
        <v>100</v>
      </c>
      <c r="C58" s="32" t="s">
        <v>171</v>
      </c>
      <c r="D58" s="130">
        <v>12</v>
      </c>
      <c r="E58" s="131">
        <v>7.5</v>
      </c>
      <c r="F58" s="132">
        <v>26</v>
      </c>
      <c r="G58" s="133">
        <v>7.96</v>
      </c>
      <c r="H58" s="130">
        <v>12</v>
      </c>
      <c r="I58" s="131">
        <v>8.17</v>
      </c>
      <c r="J58" s="132">
        <v>27</v>
      </c>
      <c r="K58" s="131">
        <v>6.37</v>
      </c>
    </row>
    <row r="59" spans="2:11" x14ac:dyDescent="0.35">
      <c r="B59" s="124" t="s">
        <v>102</v>
      </c>
      <c r="C59" s="32" t="s">
        <v>103</v>
      </c>
      <c r="D59" s="130">
        <v>10</v>
      </c>
      <c r="E59" s="131">
        <v>6.9</v>
      </c>
      <c r="F59" s="132">
        <v>22</v>
      </c>
      <c r="G59" s="133">
        <v>6.91</v>
      </c>
      <c r="H59" s="130">
        <v>8</v>
      </c>
      <c r="I59" s="131">
        <v>6.75</v>
      </c>
      <c r="J59" s="132">
        <v>27</v>
      </c>
      <c r="K59" s="131">
        <v>5.44</v>
      </c>
    </row>
    <row r="60" spans="2:11" x14ac:dyDescent="0.35">
      <c r="B60" s="124" t="s">
        <v>104</v>
      </c>
      <c r="C60" s="32" t="s">
        <v>105</v>
      </c>
      <c r="D60" s="130">
        <v>9</v>
      </c>
      <c r="E60" s="131">
        <v>6.11</v>
      </c>
      <c r="F60" s="132">
        <v>22</v>
      </c>
      <c r="G60" s="133">
        <v>6.77</v>
      </c>
      <c r="H60" s="130">
        <v>7</v>
      </c>
      <c r="I60" s="131">
        <v>6.57</v>
      </c>
      <c r="J60" s="132">
        <v>27</v>
      </c>
      <c r="K60" s="131">
        <v>5.63</v>
      </c>
    </row>
    <row r="61" spans="2:11" x14ac:dyDescent="0.35">
      <c r="B61" s="124" t="s">
        <v>106</v>
      </c>
      <c r="C61" s="32" t="s">
        <v>107</v>
      </c>
      <c r="D61" s="130">
        <v>7</v>
      </c>
      <c r="E61" s="131">
        <v>6.29</v>
      </c>
      <c r="F61" s="132">
        <v>22</v>
      </c>
      <c r="G61" s="133">
        <v>7.05</v>
      </c>
      <c r="H61" s="130">
        <v>13</v>
      </c>
      <c r="I61" s="131">
        <v>7.85</v>
      </c>
      <c r="J61" s="132">
        <v>23</v>
      </c>
      <c r="K61" s="131">
        <v>5.96</v>
      </c>
    </row>
    <row r="62" spans="2:11" ht="15" thickBot="1" x14ac:dyDescent="0.4">
      <c r="B62" s="134" t="s">
        <v>108</v>
      </c>
      <c r="C62" s="36" t="s">
        <v>172</v>
      </c>
      <c r="D62" s="135">
        <v>9</v>
      </c>
      <c r="E62" s="136">
        <v>7.33</v>
      </c>
      <c r="F62" s="137">
        <v>21</v>
      </c>
      <c r="G62" s="138">
        <v>6.9</v>
      </c>
      <c r="H62" s="135">
        <v>9</v>
      </c>
      <c r="I62" s="136">
        <v>6.22</v>
      </c>
      <c r="J62" s="137">
        <v>24</v>
      </c>
      <c r="K62" s="136">
        <v>5.92</v>
      </c>
    </row>
    <row r="63" spans="2:11" x14ac:dyDescent="0.35">
      <c r="B63" s="114" t="s">
        <v>151</v>
      </c>
    </row>
    <row r="64" spans="2:11" x14ac:dyDescent="0.35">
      <c r="B64" s="114"/>
    </row>
    <row r="66" spans="2:11" x14ac:dyDescent="0.35">
      <c r="B66" s="69" t="s">
        <v>131</v>
      </c>
    </row>
    <row r="67" spans="2:11" ht="15" thickBot="1" x14ac:dyDescent="0.4"/>
    <row r="68" spans="2:11" ht="31" customHeight="1" x14ac:dyDescent="0.35">
      <c r="B68" s="233" t="s">
        <v>132</v>
      </c>
      <c r="C68" s="234"/>
      <c r="D68" s="237" t="s">
        <v>142</v>
      </c>
      <c r="E68" s="238"/>
      <c r="F68" s="237" t="s">
        <v>144</v>
      </c>
      <c r="G68" s="238"/>
      <c r="H68" s="237" t="s">
        <v>149</v>
      </c>
      <c r="I68" s="237"/>
      <c r="J68" s="239" t="s">
        <v>150</v>
      </c>
      <c r="K68" s="238"/>
    </row>
    <row r="69" spans="2:11" ht="11.15" customHeight="1" thickBot="1" x14ac:dyDescent="0.4">
      <c r="B69" s="235"/>
      <c r="C69" s="236"/>
      <c r="D69" s="117" t="s">
        <v>58</v>
      </c>
      <c r="E69" s="118" t="s">
        <v>60</v>
      </c>
      <c r="F69" s="117" t="s">
        <v>58</v>
      </c>
      <c r="G69" s="118" t="s">
        <v>60</v>
      </c>
      <c r="H69" s="117" t="s">
        <v>58</v>
      </c>
      <c r="I69" s="118" t="s">
        <v>60</v>
      </c>
      <c r="J69" s="117" t="s">
        <v>58</v>
      </c>
      <c r="K69" s="118" t="s">
        <v>60</v>
      </c>
    </row>
    <row r="70" spans="2:11" ht="24.5" x14ac:dyDescent="0.35">
      <c r="B70" s="124">
        <v>1</v>
      </c>
      <c r="C70" s="29" t="s">
        <v>173</v>
      </c>
      <c r="D70" s="125">
        <v>10</v>
      </c>
      <c r="E70" s="126">
        <v>7.2</v>
      </c>
      <c r="F70" s="127">
        <v>22</v>
      </c>
      <c r="G70" s="128">
        <v>7.18</v>
      </c>
      <c r="H70" s="125">
        <v>6</v>
      </c>
      <c r="I70" s="126">
        <v>5.5</v>
      </c>
      <c r="J70" s="127">
        <v>26</v>
      </c>
      <c r="K70" s="129">
        <v>5.46</v>
      </c>
    </row>
    <row r="71" spans="2:11" ht="24.5" x14ac:dyDescent="0.35">
      <c r="B71" s="124">
        <v>2</v>
      </c>
      <c r="C71" s="32" t="s">
        <v>174</v>
      </c>
      <c r="D71" s="130">
        <v>12</v>
      </c>
      <c r="E71" s="131">
        <v>7.67</v>
      </c>
      <c r="F71" s="132">
        <v>24</v>
      </c>
      <c r="G71" s="133">
        <v>7.88</v>
      </c>
      <c r="H71" s="130">
        <v>10</v>
      </c>
      <c r="I71" s="131">
        <v>7.1</v>
      </c>
      <c r="J71" s="132">
        <v>28</v>
      </c>
      <c r="K71" s="131">
        <v>6.25</v>
      </c>
    </row>
    <row r="72" spans="2:11" ht="24.5" x14ac:dyDescent="0.35">
      <c r="B72" s="124">
        <v>3</v>
      </c>
      <c r="C72" s="32" t="s">
        <v>135</v>
      </c>
      <c r="D72" s="130">
        <v>11</v>
      </c>
      <c r="E72" s="131">
        <v>7.36</v>
      </c>
      <c r="F72" s="132">
        <v>23</v>
      </c>
      <c r="G72" s="133">
        <v>7.26</v>
      </c>
      <c r="H72" s="130">
        <v>8</v>
      </c>
      <c r="I72" s="131">
        <v>7</v>
      </c>
      <c r="J72" s="132">
        <v>28</v>
      </c>
      <c r="K72" s="131">
        <v>6.21</v>
      </c>
    </row>
    <row r="73" spans="2:11" ht="24.5" x14ac:dyDescent="0.35">
      <c r="B73" s="124">
        <v>4</v>
      </c>
      <c r="C73" s="32" t="s">
        <v>136</v>
      </c>
      <c r="D73" s="130">
        <v>9</v>
      </c>
      <c r="E73" s="131">
        <v>7</v>
      </c>
      <c r="F73" s="132">
        <v>24</v>
      </c>
      <c r="G73" s="133">
        <v>7.29</v>
      </c>
      <c r="H73" s="130">
        <v>8</v>
      </c>
      <c r="I73" s="131">
        <v>6.25</v>
      </c>
      <c r="J73" s="132">
        <v>27</v>
      </c>
      <c r="K73" s="131">
        <v>5.63</v>
      </c>
    </row>
    <row r="74" spans="2:11" ht="24.5" x14ac:dyDescent="0.35">
      <c r="B74" s="124">
        <v>5</v>
      </c>
      <c r="C74" s="32" t="s">
        <v>137</v>
      </c>
      <c r="D74" s="130">
        <v>11</v>
      </c>
      <c r="E74" s="131">
        <v>7.82</v>
      </c>
      <c r="F74" s="132">
        <v>24</v>
      </c>
      <c r="G74" s="133">
        <v>7.75</v>
      </c>
      <c r="H74" s="130">
        <v>9</v>
      </c>
      <c r="I74" s="131">
        <v>6.22</v>
      </c>
      <c r="J74" s="132">
        <v>27</v>
      </c>
      <c r="K74" s="131">
        <v>6.3</v>
      </c>
    </row>
    <row r="75" spans="2:11" ht="24.5" x14ac:dyDescent="0.35">
      <c r="B75" s="124">
        <v>6</v>
      </c>
      <c r="C75" s="32" t="s">
        <v>175</v>
      </c>
      <c r="D75" s="130">
        <v>10</v>
      </c>
      <c r="E75" s="131">
        <v>7.1</v>
      </c>
      <c r="F75" s="132">
        <v>23</v>
      </c>
      <c r="G75" s="133">
        <v>7.09</v>
      </c>
      <c r="H75" s="130">
        <v>7</v>
      </c>
      <c r="I75" s="131">
        <v>7</v>
      </c>
      <c r="J75" s="132">
        <v>24</v>
      </c>
      <c r="K75" s="131">
        <v>5.33</v>
      </c>
    </row>
    <row r="76" spans="2:11" ht="25" thickBot="1" x14ac:dyDescent="0.4">
      <c r="B76" s="134">
        <v>7</v>
      </c>
      <c r="C76" s="36" t="s">
        <v>139</v>
      </c>
      <c r="D76" s="135">
        <v>11</v>
      </c>
      <c r="E76" s="136">
        <v>7.64</v>
      </c>
      <c r="F76" s="137">
        <v>23</v>
      </c>
      <c r="G76" s="138">
        <v>7.52</v>
      </c>
      <c r="H76" s="135">
        <v>7</v>
      </c>
      <c r="I76" s="136">
        <v>7</v>
      </c>
      <c r="J76" s="137">
        <v>27</v>
      </c>
      <c r="K76" s="136">
        <v>6.41</v>
      </c>
    </row>
    <row r="77" spans="2:11" x14ac:dyDescent="0.35">
      <c r="B77" s="114" t="s">
        <v>151</v>
      </c>
    </row>
    <row r="78" spans="2:11" x14ac:dyDescent="0.35">
      <c r="B78" s="114"/>
    </row>
    <row r="79" spans="2:11" ht="15" thickBot="1" x14ac:dyDescent="0.4"/>
    <row r="80" spans="2:11" ht="31" customHeight="1" x14ac:dyDescent="0.35">
      <c r="B80" s="242"/>
      <c r="C80" s="115"/>
      <c r="D80" s="237" t="s">
        <v>142</v>
      </c>
      <c r="E80" s="238"/>
      <c r="F80" s="237" t="s">
        <v>144</v>
      </c>
      <c r="G80" s="238"/>
      <c r="H80" s="237" t="s">
        <v>149</v>
      </c>
      <c r="I80" s="237"/>
      <c r="J80" s="239" t="s">
        <v>150</v>
      </c>
      <c r="K80" s="238"/>
    </row>
    <row r="81" spans="2:11" ht="11.15" customHeight="1" thickBot="1" x14ac:dyDescent="0.4">
      <c r="B81" s="243"/>
      <c r="C81" s="116"/>
      <c r="D81" s="117" t="s">
        <v>58</v>
      </c>
      <c r="E81" s="118" t="s">
        <v>60</v>
      </c>
      <c r="F81" s="117" t="s">
        <v>58</v>
      </c>
      <c r="G81" s="118" t="s">
        <v>60</v>
      </c>
      <c r="H81" s="117" t="s">
        <v>58</v>
      </c>
      <c r="I81" s="118" t="s">
        <v>60</v>
      </c>
      <c r="J81" s="117" t="s">
        <v>58</v>
      </c>
      <c r="K81" s="118" t="s">
        <v>60</v>
      </c>
    </row>
    <row r="82" spans="2:11" ht="23.5" customHeight="1" thickBot="1" x14ac:dyDescent="0.4">
      <c r="B82" s="240" t="s">
        <v>176</v>
      </c>
      <c r="C82" s="241"/>
      <c r="D82" s="120">
        <v>12</v>
      </c>
      <c r="E82" s="121">
        <v>7.16</v>
      </c>
      <c r="F82" s="120">
        <v>30</v>
      </c>
      <c r="G82" s="121">
        <v>7.86</v>
      </c>
      <c r="H82" s="120">
        <v>15</v>
      </c>
      <c r="I82" s="122">
        <v>7.35</v>
      </c>
      <c r="J82" s="123">
        <v>33</v>
      </c>
      <c r="K82" s="121">
        <v>6.03</v>
      </c>
    </row>
    <row r="83" spans="2:11" x14ac:dyDescent="0.35">
      <c r="B83" s="114" t="s">
        <v>151</v>
      </c>
    </row>
  </sheetData>
  <mergeCells count="46">
    <mergeCell ref="B5:B6"/>
    <mergeCell ref="D5:E5"/>
    <mergeCell ref="F5:G5"/>
    <mergeCell ref="H5:I5"/>
    <mergeCell ref="J5:K5"/>
    <mergeCell ref="J46:K46"/>
    <mergeCell ref="J80:K80"/>
    <mergeCell ref="B27:B28"/>
    <mergeCell ref="D27:E27"/>
    <mergeCell ref="F27:G27"/>
    <mergeCell ref="H27:I27"/>
    <mergeCell ref="J27:K27"/>
    <mergeCell ref="B40:B41"/>
    <mergeCell ref="D40:E40"/>
    <mergeCell ref="F40:G40"/>
    <mergeCell ref="H40:I40"/>
    <mergeCell ref="J40:K40"/>
    <mergeCell ref="J33:K33"/>
    <mergeCell ref="B54:C55"/>
    <mergeCell ref="D54:E54"/>
    <mergeCell ref="F54:G54"/>
    <mergeCell ref="B82:C82"/>
    <mergeCell ref="B33:C34"/>
    <mergeCell ref="D33:E33"/>
    <mergeCell ref="F33:G33"/>
    <mergeCell ref="H33:I33"/>
    <mergeCell ref="B80:B81"/>
    <mergeCell ref="D80:E80"/>
    <mergeCell ref="F80:G80"/>
    <mergeCell ref="H80:I80"/>
    <mergeCell ref="B46:B47"/>
    <mergeCell ref="D46:E46"/>
    <mergeCell ref="F46:G46"/>
    <mergeCell ref="H46:I46"/>
    <mergeCell ref="H54:I54"/>
    <mergeCell ref="J54:K54"/>
    <mergeCell ref="B68:C69"/>
    <mergeCell ref="D68:E68"/>
    <mergeCell ref="F68:G68"/>
    <mergeCell ref="H68:I68"/>
    <mergeCell ref="J68:K68"/>
    <mergeCell ref="B13:C14"/>
    <mergeCell ref="D13:E13"/>
    <mergeCell ref="F13:G13"/>
    <mergeCell ref="H13:I13"/>
    <mergeCell ref="J13:K13"/>
  </mergeCells>
  <conditionalFormatting sqref="B33">
    <cfRule type="expression" dxfId="53" priority="9">
      <formula>AND(B33&lt;0.05, B33&lt;&gt;"")</formula>
    </cfRule>
  </conditionalFormatting>
  <conditionalFormatting sqref="B8">
    <cfRule type="expression" dxfId="52" priority="8">
      <formula>AND(B8&lt;0.05, B8&lt;&gt;"")</formula>
    </cfRule>
  </conditionalFormatting>
  <conditionalFormatting sqref="B24">
    <cfRule type="expression" dxfId="51" priority="7">
      <formula>AND(B24&lt;0.05, B24&lt;&gt;"")</formula>
    </cfRule>
  </conditionalFormatting>
  <conditionalFormatting sqref="B30">
    <cfRule type="expression" dxfId="50" priority="6">
      <formula>AND(B30&lt;0.05, B30&lt;&gt;"")</formula>
    </cfRule>
  </conditionalFormatting>
  <conditionalFormatting sqref="B43">
    <cfRule type="expression" dxfId="49" priority="5">
      <formula>AND(B43&lt;0.05, B43&lt;&gt;"")</formula>
    </cfRule>
  </conditionalFormatting>
  <conditionalFormatting sqref="B49:B50">
    <cfRule type="expression" dxfId="48" priority="4">
      <formula>AND(B49&lt;0.05, B49&lt;&gt;"")</formula>
    </cfRule>
  </conditionalFormatting>
  <conditionalFormatting sqref="B63:B64">
    <cfRule type="expression" dxfId="47" priority="3">
      <formula>AND(B63&lt;0.05, B63&lt;&gt;"")</formula>
    </cfRule>
  </conditionalFormatting>
  <conditionalFormatting sqref="B77:B78">
    <cfRule type="expression" dxfId="46" priority="2">
      <formula>AND(B77&lt;0.05, B77&lt;&gt;"")</formula>
    </cfRule>
  </conditionalFormatting>
  <conditionalFormatting sqref="B83">
    <cfRule type="expression" dxfId="45" priority="1">
      <formula>AND(B83&lt;0.05, B83&lt;&gt;"")</formula>
    </cfRule>
  </conditionalFormatting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4D267-8F4F-4F7D-BE28-3890427CDF9C}">
  <dimension ref="B1:I83"/>
  <sheetViews>
    <sheetView zoomScaleNormal="100" workbookViewId="0">
      <selection activeCell="E55" sqref="E55"/>
    </sheetView>
  </sheetViews>
  <sheetFormatPr defaultColWidth="10.81640625" defaultRowHeight="15" customHeight="1" x14ac:dyDescent="0.35"/>
  <cols>
    <col min="1" max="1" width="8.54296875" customWidth="1"/>
    <col min="2" max="2" width="5.54296875" customWidth="1"/>
    <col min="3" max="3" width="40.54296875" customWidth="1"/>
    <col min="4" max="9" width="6.54296875" customWidth="1"/>
  </cols>
  <sheetData>
    <row r="1" spans="2:9" s="112" customFormat="1" ht="40" customHeight="1" x14ac:dyDescent="0.35">
      <c r="B1" s="56" t="s">
        <v>177</v>
      </c>
    </row>
    <row r="2" spans="2:9" ht="14.5" x14ac:dyDescent="0.35"/>
    <row r="3" spans="2:9" ht="14.5" x14ac:dyDescent="0.35">
      <c r="B3" s="69" t="s">
        <v>56</v>
      </c>
    </row>
    <row r="4" spans="2:9" thickBot="1" x14ac:dyDescent="0.4"/>
    <row r="5" spans="2:9" ht="14.5" x14ac:dyDescent="0.35">
      <c r="B5" s="142"/>
      <c r="C5" s="143"/>
      <c r="D5" s="244" t="s">
        <v>178</v>
      </c>
      <c r="E5" s="245"/>
      <c r="F5" s="246"/>
      <c r="G5" s="244" t="s">
        <v>179</v>
      </c>
      <c r="H5" s="245"/>
      <c r="I5" s="246"/>
    </row>
    <row r="6" spans="2:9" ht="11.15" customHeight="1" thickBot="1" x14ac:dyDescent="0.4">
      <c r="B6" s="144"/>
      <c r="C6" s="145"/>
      <c r="D6" s="164" t="s">
        <v>180</v>
      </c>
      <c r="E6" s="165" t="s">
        <v>181</v>
      </c>
      <c r="F6" s="166" t="s">
        <v>182</v>
      </c>
      <c r="G6" s="164" t="s">
        <v>180</v>
      </c>
      <c r="H6" s="167" t="s">
        <v>181</v>
      </c>
      <c r="I6" s="166" t="s">
        <v>182</v>
      </c>
    </row>
    <row r="7" spans="2:9" ht="37" thickBot="1" x14ac:dyDescent="0.4">
      <c r="B7" s="146" t="s">
        <v>62</v>
      </c>
      <c r="C7" s="173" t="s">
        <v>183</v>
      </c>
      <c r="D7" s="147">
        <v>167</v>
      </c>
      <c r="E7" s="148">
        <v>6.1377245508982003</v>
      </c>
      <c r="F7" s="26">
        <v>2.5599232096555902</v>
      </c>
      <c r="G7" s="147">
        <v>95</v>
      </c>
      <c r="H7" s="149">
        <v>6.8631578947368403</v>
      </c>
      <c r="I7" s="26">
        <v>2.4215808372630798</v>
      </c>
    </row>
    <row r="8" spans="2:9" ht="14.5" x14ac:dyDescent="0.35">
      <c r="B8" s="114" t="s">
        <v>184</v>
      </c>
    </row>
    <row r="9" spans="2:9" ht="14.5" x14ac:dyDescent="0.35"/>
    <row r="10" spans="2:9" ht="14.5" x14ac:dyDescent="0.35"/>
    <row r="11" spans="2:9" ht="14.5" x14ac:dyDescent="0.35">
      <c r="B11" s="69" t="s">
        <v>65</v>
      </c>
    </row>
    <row r="12" spans="2:9" thickBot="1" x14ac:dyDescent="0.4"/>
    <row r="13" spans="2:9" ht="24.65" customHeight="1" x14ac:dyDescent="0.35">
      <c r="B13" s="220" t="s">
        <v>66</v>
      </c>
      <c r="C13" s="221"/>
      <c r="D13" s="244" t="s">
        <v>178</v>
      </c>
      <c r="E13" s="245"/>
      <c r="F13" s="246"/>
      <c r="G13" s="244" t="s">
        <v>179</v>
      </c>
      <c r="H13" s="245"/>
      <c r="I13" s="246"/>
    </row>
    <row r="14" spans="2:9" ht="11.15" customHeight="1" thickBot="1" x14ac:dyDescent="0.4">
      <c r="B14" s="222"/>
      <c r="C14" s="223"/>
      <c r="D14" s="164" t="s">
        <v>180</v>
      </c>
      <c r="E14" s="165" t="s">
        <v>181</v>
      </c>
      <c r="F14" s="166" t="s">
        <v>182</v>
      </c>
      <c r="G14" s="164" t="s">
        <v>180</v>
      </c>
      <c r="H14" s="167" t="s">
        <v>181</v>
      </c>
      <c r="I14" s="166" t="s">
        <v>182</v>
      </c>
    </row>
    <row r="15" spans="2:9" ht="14.5" x14ac:dyDescent="0.35">
      <c r="B15" s="150">
        <v>1</v>
      </c>
      <c r="C15" s="151" t="s">
        <v>160</v>
      </c>
      <c r="D15" s="152">
        <v>156</v>
      </c>
      <c r="E15" s="153">
        <v>6.5641025641025603</v>
      </c>
      <c r="F15" s="154">
        <v>2.6740798530299101</v>
      </c>
      <c r="G15" s="152">
        <v>90</v>
      </c>
      <c r="H15" s="153">
        <v>5.2222222222222197</v>
      </c>
      <c r="I15" s="154">
        <v>2.6848630110798299</v>
      </c>
    </row>
    <row r="16" spans="2:9" ht="14.5" x14ac:dyDescent="0.35">
      <c r="B16" s="155">
        <v>2</v>
      </c>
      <c r="C16" s="17" t="s">
        <v>161</v>
      </c>
      <c r="D16" s="156">
        <v>149</v>
      </c>
      <c r="E16" s="157">
        <v>5.2953020134228197</v>
      </c>
      <c r="F16" s="158">
        <v>2.78389032602953</v>
      </c>
      <c r="G16" s="156">
        <v>86</v>
      </c>
      <c r="H16" s="157">
        <v>6.1511627906976702</v>
      </c>
      <c r="I16" s="158">
        <v>2.6100143874314501</v>
      </c>
    </row>
    <row r="17" spans="2:9" ht="14.5" x14ac:dyDescent="0.35">
      <c r="B17" s="155">
        <v>3</v>
      </c>
      <c r="C17" s="17" t="s">
        <v>162</v>
      </c>
      <c r="D17" s="156">
        <v>145</v>
      </c>
      <c r="E17" s="157">
        <v>7.0206896551724096</v>
      </c>
      <c r="F17" s="158">
        <v>2.1423927612123399</v>
      </c>
      <c r="G17" s="156">
        <v>87</v>
      </c>
      <c r="H17" s="157">
        <v>7.8735632183908004</v>
      </c>
      <c r="I17" s="158">
        <v>2.11200663814336</v>
      </c>
    </row>
    <row r="18" spans="2:9" ht="14.5" x14ac:dyDescent="0.35">
      <c r="B18" s="155">
        <v>4</v>
      </c>
      <c r="C18" s="17" t="s">
        <v>163</v>
      </c>
      <c r="D18" s="156">
        <v>129</v>
      </c>
      <c r="E18" s="157">
        <v>6.47286821705426</v>
      </c>
      <c r="F18" s="158">
        <v>2.2881403454137299</v>
      </c>
      <c r="G18" s="156">
        <v>86</v>
      </c>
      <c r="H18" s="157">
        <v>7.4302325581395303</v>
      </c>
      <c r="I18" s="158">
        <v>2.2044911253509301</v>
      </c>
    </row>
    <row r="19" spans="2:9" ht="14.5" x14ac:dyDescent="0.35">
      <c r="B19" s="155">
        <v>5</v>
      </c>
      <c r="C19" s="17" t="s">
        <v>164</v>
      </c>
      <c r="D19" s="156">
        <v>136</v>
      </c>
      <c r="E19" s="157">
        <v>6.9632352941176503</v>
      </c>
      <c r="F19" s="158">
        <v>2.0162601545666798</v>
      </c>
      <c r="G19" s="156">
        <v>89</v>
      </c>
      <c r="H19" s="157">
        <v>7.6067415730337098</v>
      </c>
      <c r="I19" s="158">
        <v>2.2392063200652599</v>
      </c>
    </row>
    <row r="20" spans="2:9" ht="14.5" x14ac:dyDescent="0.35">
      <c r="B20" s="155">
        <v>6</v>
      </c>
      <c r="C20" s="17" t="s">
        <v>185</v>
      </c>
      <c r="D20" s="156">
        <v>153</v>
      </c>
      <c r="E20" s="157">
        <v>5.86601307189542</v>
      </c>
      <c r="F20" s="158">
        <v>2.2205725731125301</v>
      </c>
      <c r="G20" s="156">
        <v>87</v>
      </c>
      <c r="H20" s="157">
        <v>6.5517241379310303</v>
      </c>
      <c r="I20" s="158">
        <v>1.76370791159813</v>
      </c>
    </row>
    <row r="21" spans="2:9" ht="14.5" x14ac:dyDescent="0.35">
      <c r="B21" s="155">
        <v>7</v>
      </c>
      <c r="C21" s="17" t="s">
        <v>186</v>
      </c>
      <c r="D21" s="156">
        <v>154</v>
      </c>
      <c r="E21" s="157">
        <v>5.7207792207792201</v>
      </c>
      <c r="F21" s="158">
        <v>2.2440822781706098</v>
      </c>
      <c r="G21" s="156">
        <v>92</v>
      </c>
      <c r="H21" s="157">
        <v>6.4782608695652204</v>
      </c>
      <c r="I21" s="158">
        <v>2.0990749447094399</v>
      </c>
    </row>
    <row r="22" spans="2:9" ht="14.5" x14ac:dyDescent="0.35">
      <c r="B22" s="155">
        <v>8</v>
      </c>
      <c r="C22" s="17" t="s">
        <v>22</v>
      </c>
      <c r="D22" s="156">
        <v>157</v>
      </c>
      <c r="E22" s="157">
        <v>5.07749469214437</v>
      </c>
      <c r="F22" s="158">
        <v>2.0648779706378502</v>
      </c>
      <c r="G22" s="156">
        <v>92</v>
      </c>
      <c r="H22" s="157">
        <v>5.3695652173913002</v>
      </c>
      <c r="I22" s="158">
        <v>2.0148754020558801</v>
      </c>
    </row>
    <row r="23" spans="2:9" thickBot="1" x14ac:dyDescent="0.4">
      <c r="B23" s="159">
        <v>9</v>
      </c>
      <c r="C23" s="36" t="s">
        <v>75</v>
      </c>
      <c r="D23" s="160" t="s">
        <v>64</v>
      </c>
      <c r="E23" s="161" t="s">
        <v>64</v>
      </c>
      <c r="F23" s="162" t="s">
        <v>64</v>
      </c>
      <c r="G23" s="160">
        <v>91</v>
      </c>
      <c r="H23" s="161">
        <v>5.0769230769230802</v>
      </c>
      <c r="I23" s="162">
        <v>1.95067378234501</v>
      </c>
    </row>
    <row r="24" spans="2:9" ht="14.5" x14ac:dyDescent="0.35">
      <c r="B24" s="114" t="s">
        <v>184</v>
      </c>
    </row>
    <row r="25" spans="2:9" ht="14.5" x14ac:dyDescent="0.35"/>
    <row r="26" spans="2:9" thickBot="1" x14ac:dyDescent="0.4"/>
    <row r="27" spans="2:9" ht="14.5" x14ac:dyDescent="0.35">
      <c r="B27" s="142"/>
      <c r="C27" s="143"/>
      <c r="D27" s="244" t="s">
        <v>178</v>
      </c>
      <c r="E27" s="245"/>
      <c r="F27" s="246"/>
      <c r="G27" s="244" t="s">
        <v>179</v>
      </c>
      <c r="H27" s="245"/>
      <c r="I27" s="246"/>
    </row>
    <row r="28" spans="2:9" ht="11.15" customHeight="1" thickBot="1" x14ac:dyDescent="0.4">
      <c r="B28" s="144"/>
      <c r="C28" s="145"/>
      <c r="D28" s="164" t="s">
        <v>180</v>
      </c>
      <c r="E28" s="165" t="s">
        <v>181</v>
      </c>
      <c r="F28" s="166" t="s">
        <v>182</v>
      </c>
      <c r="G28" s="164" t="s">
        <v>180</v>
      </c>
      <c r="H28" s="167" t="s">
        <v>181</v>
      </c>
      <c r="I28" s="166" t="s">
        <v>182</v>
      </c>
    </row>
    <row r="29" spans="2:9" ht="37" thickBot="1" x14ac:dyDescent="0.4">
      <c r="B29" s="146" t="s">
        <v>77</v>
      </c>
      <c r="C29" s="9" t="s">
        <v>78</v>
      </c>
      <c r="D29" s="147">
        <v>149</v>
      </c>
      <c r="E29" s="148">
        <v>6.9261744966443004</v>
      </c>
      <c r="F29" s="26">
        <v>2.0643170447479902</v>
      </c>
      <c r="G29" s="147">
        <v>77</v>
      </c>
      <c r="H29" s="149">
        <v>7.2337662337662296</v>
      </c>
      <c r="I29" s="26">
        <v>2.23545652876604</v>
      </c>
    </row>
    <row r="30" spans="2:9" ht="14.5" x14ac:dyDescent="0.35"/>
    <row r="31" spans="2:9" thickBot="1" x14ac:dyDescent="0.4"/>
    <row r="32" spans="2:9" ht="24.65" customHeight="1" x14ac:dyDescent="0.35">
      <c r="B32" s="220" t="s">
        <v>79</v>
      </c>
      <c r="C32" s="221"/>
      <c r="D32" s="244" t="s">
        <v>178</v>
      </c>
      <c r="E32" s="245"/>
      <c r="F32" s="246"/>
      <c r="G32" s="244" t="s">
        <v>179</v>
      </c>
      <c r="H32" s="245"/>
      <c r="I32" s="246"/>
    </row>
    <row r="33" spans="2:9" ht="11.15" customHeight="1" thickBot="1" x14ac:dyDescent="0.4">
      <c r="B33" s="222"/>
      <c r="C33" s="223"/>
      <c r="D33" s="164" t="s">
        <v>180</v>
      </c>
      <c r="E33" s="165" t="s">
        <v>181</v>
      </c>
      <c r="F33" s="166" t="s">
        <v>182</v>
      </c>
      <c r="G33" s="164" t="s">
        <v>180</v>
      </c>
      <c r="H33" s="167" t="s">
        <v>181</v>
      </c>
      <c r="I33" s="166" t="s">
        <v>182</v>
      </c>
    </row>
    <row r="34" spans="2:9" ht="24.5" x14ac:dyDescent="0.35">
      <c r="B34" s="150" t="s">
        <v>81</v>
      </c>
      <c r="C34" s="13" t="s">
        <v>82</v>
      </c>
      <c r="D34" s="152">
        <v>140</v>
      </c>
      <c r="E34" s="153">
        <v>6.5928571428571399</v>
      </c>
      <c r="F34" s="154">
        <v>2.3746152390233299</v>
      </c>
      <c r="G34" s="152">
        <v>83</v>
      </c>
      <c r="H34" s="153">
        <v>6.9277108433734904</v>
      </c>
      <c r="I34" s="154">
        <v>2.3725212098058401</v>
      </c>
    </row>
    <row r="35" spans="2:9" ht="24.5" x14ac:dyDescent="0.35">
      <c r="B35" s="155" t="s">
        <v>83</v>
      </c>
      <c r="C35" s="17" t="s">
        <v>187</v>
      </c>
      <c r="D35" s="156">
        <v>133</v>
      </c>
      <c r="E35" s="157">
        <v>6.5112781954887202</v>
      </c>
      <c r="F35" s="158">
        <v>2.2883649759009299</v>
      </c>
      <c r="G35" s="156">
        <v>80</v>
      </c>
      <c r="H35" s="157">
        <v>7.45</v>
      </c>
      <c r="I35" s="158">
        <v>2.1222152266804701</v>
      </c>
    </row>
    <row r="36" spans="2:9" ht="25" thickBot="1" x14ac:dyDescent="0.4">
      <c r="B36" s="159" t="s">
        <v>85</v>
      </c>
      <c r="C36" s="23" t="s">
        <v>86</v>
      </c>
      <c r="D36" s="160" t="s">
        <v>64</v>
      </c>
      <c r="E36" s="161" t="s">
        <v>64</v>
      </c>
      <c r="F36" s="162" t="s">
        <v>64</v>
      </c>
      <c r="G36" s="160">
        <v>78</v>
      </c>
      <c r="H36" s="161">
        <v>6.7179487179487198</v>
      </c>
      <c r="I36" s="162">
        <v>2.49621758488763</v>
      </c>
    </row>
    <row r="37" spans="2:9" ht="14.5" x14ac:dyDescent="0.35">
      <c r="B37" s="114" t="s">
        <v>184</v>
      </c>
    </row>
    <row r="38" spans="2:9" ht="14.5" x14ac:dyDescent="0.35"/>
    <row r="39" spans="2:9" thickBot="1" x14ac:dyDescent="0.4"/>
    <row r="40" spans="2:9" ht="14.5" x14ac:dyDescent="0.35">
      <c r="B40" s="142"/>
      <c r="C40" s="143"/>
      <c r="D40" s="244" t="s">
        <v>178</v>
      </c>
      <c r="E40" s="245"/>
      <c r="F40" s="246"/>
      <c r="G40" s="244" t="s">
        <v>179</v>
      </c>
      <c r="H40" s="245"/>
      <c r="I40" s="246"/>
    </row>
    <row r="41" spans="2:9" ht="11.15" customHeight="1" thickBot="1" x14ac:dyDescent="0.4">
      <c r="B41" s="144"/>
      <c r="C41" s="145"/>
      <c r="D41" s="164" t="s">
        <v>180</v>
      </c>
      <c r="E41" s="165" t="s">
        <v>181</v>
      </c>
      <c r="F41" s="166" t="s">
        <v>182</v>
      </c>
      <c r="G41" s="164" t="s">
        <v>180</v>
      </c>
      <c r="H41" s="167" t="s">
        <v>181</v>
      </c>
      <c r="I41" s="166" t="s">
        <v>182</v>
      </c>
    </row>
    <row r="42" spans="2:9" ht="37" thickBot="1" x14ac:dyDescent="0.4">
      <c r="B42" s="146" t="s">
        <v>88</v>
      </c>
      <c r="C42" s="9" t="s">
        <v>89</v>
      </c>
      <c r="D42" s="147">
        <v>131</v>
      </c>
      <c r="E42" s="148">
        <v>6.7862595419847302</v>
      </c>
      <c r="F42" s="26">
        <v>2.2222913801465398</v>
      </c>
      <c r="G42" s="147">
        <v>80</v>
      </c>
      <c r="H42" s="149">
        <v>6.8125</v>
      </c>
      <c r="I42" s="26">
        <v>2.4030242022201298</v>
      </c>
    </row>
    <row r="43" spans="2:9" ht="14.5" x14ac:dyDescent="0.35"/>
    <row r="44" spans="2:9" thickBot="1" x14ac:dyDescent="0.4"/>
    <row r="45" spans="2:9" ht="14.5" x14ac:dyDescent="0.35">
      <c r="B45" s="142"/>
      <c r="C45" s="143"/>
      <c r="D45" s="244" t="s">
        <v>178</v>
      </c>
      <c r="E45" s="245"/>
      <c r="F45" s="246"/>
      <c r="G45" s="244" t="s">
        <v>179</v>
      </c>
      <c r="H45" s="245"/>
      <c r="I45" s="246"/>
    </row>
    <row r="46" spans="2:9" ht="11.15" customHeight="1" thickBot="1" x14ac:dyDescent="0.4">
      <c r="B46" s="144"/>
      <c r="C46" s="145"/>
      <c r="D46" s="164" t="s">
        <v>180</v>
      </c>
      <c r="E46" s="165" t="s">
        <v>181</v>
      </c>
      <c r="F46" s="166" t="s">
        <v>182</v>
      </c>
      <c r="G46" s="164" t="s">
        <v>180</v>
      </c>
      <c r="H46" s="167" t="s">
        <v>181</v>
      </c>
      <c r="I46" s="166" t="s">
        <v>182</v>
      </c>
    </row>
    <row r="47" spans="2:9" ht="49" thickBot="1" x14ac:dyDescent="0.4">
      <c r="B47" s="146" t="s">
        <v>91</v>
      </c>
      <c r="C47" s="9" t="s">
        <v>168</v>
      </c>
      <c r="D47" s="147">
        <v>132</v>
      </c>
      <c r="E47" s="148">
        <v>7.0606060606060597</v>
      </c>
      <c r="F47" s="26">
        <v>2.01049754867929</v>
      </c>
      <c r="G47" s="147">
        <v>84</v>
      </c>
      <c r="H47" s="149">
        <v>7.6547619047619104</v>
      </c>
      <c r="I47" s="26">
        <v>2.2414176216573001</v>
      </c>
    </row>
    <row r="48" spans="2:9" ht="14.5" x14ac:dyDescent="0.35">
      <c r="B48" s="114" t="s">
        <v>184</v>
      </c>
    </row>
    <row r="49" spans="2:9" ht="14.5" x14ac:dyDescent="0.35">
      <c r="B49" s="114"/>
    </row>
    <row r="51" spans="2:9" ht="14.5" x14ac:dyDescent="0.35">
      <c r="B51" s="69" t="s">
        <v>93</v>
      </c>
    </row>
    <row r="52" spans="2:9" thickBot="1" x14ac:dyDescent="0.4"/>
    <row r="53" spans="2:9" ht="24.65" customHeight="1" x14ac:dyDescent="0.35">
      <c r="B53" s="220" t="s">
        <v>94</v>
      </c>
      <c r="C53" s="221"/>
      <c r="D53" s="244" t="s">
        <v>178</v>
      </c>
      <c r="E53" s="245"/>
      <c r="F53" s="246"/>
      <c r="G53" s="244" t="s">
        <v>179</v>
      </c>
      <c r="H53" s="245"/>
      <c r="I53" s="246"/>
    </row>
    <row r="54" spans="2:9" ht="11.15" customHeight="1" thickBot="1" x14ac:dyDescent="0.4">
      <c r="B54" s="222"/>
      <c r="C54" s="223"/>
      <c r="D54" s="164" t="s">
        <v>180</v>
      </c>
      <c r="E54" s="165" t="s">
        <v>181</v>
      </c>
      <c r="F54" s="166" t="s">
        <v>182</v>
      </c>
      <c r="G54" s="164" t="s">
        <v>180</v>
      </c>
      <c r="H54" s="167" t="s">
        <v>181</v>
      </c>
      <c r="I54" s="166" t="s">
        <v>182</v>
      </c>
    </row>
    <row r="55" spans="2:9" ht="14.5" x14ac:dyDescent="0.35">
      <c r="B55" s="150" t="s">
        <v>96</v>
      </c>
      <c r="C55" s="151" t="s">
        <v>97</v>
      </c>
      <c r="D55" s="152">
        <v>121</v>
      </c>
      <c r="E55" s="153">
        <v>6.9090909090909101</v>
      </c>
      <c r="F55" s="154">
        <v>2.21359436211787</v>
      </c>
      <c r="G55" s="152">
        <v>75</v>
      </c>
      <c r="H55" s="153">
        <v>7</v>
      </c>
      <c r="I55" s="154">
        <v>2.0599134067341902</v>
      </c>
    </row>
    <row r="56" spans="2:9" ht="14.5" x14ac:dyDescent="0.35">
      <c r="B56" s="155" t="s">
        <v>98</v>
      </c>
      <c r="C56" s="17" t="s">
        <v>99</v>
      </c>
      <c r="D56" s="156">
        <v>119</v>
      </c>
      <c r="E56" s="157">
        <v>7.3361344537815096</v>
      </c>
      <c r="F56" s="158">
        <v>2.4642436558360701</v>
      </c>
      <c r="G56" s="156">
        <v>77</v>
      </c>
      <c r="H56" s="157">
        <v>6.8181818181818201</v>
      </c>
      <c r="I56" s="158">
        <v>2.3324217859469201</v>
      </c>
    </row>
    <row r="57" spans="2:9" ht="14.5" x14ac:dyDescent="0.35">
      <c r="B57" s="155" t="s">
        <v>100</v>
      </c>
      <c r="C57" s="17" t="s">
        <v>101</v>
      </c>
      <c r="D57" s="156">
        <v>120</v>
      </c>
      <c r="E57" s="157">
        <v>7.8666666666666698</v>
      </c>
      <c r="F57" s="158">
        <v>1.9828395449618299</v>
      </c>
      <c r="G57" s="156">
        <v>77</v>
      </c>
      <c r="H57" s="157">
        <v>7.3636363636363598</v>
      </c>
      <c r="I57" s="158">
        <v>2.0577778696364599</v>
      </c>
    </row>
    <row r="58" spans="2:9" ht="14.5" x14ac:dyDescent="0.35">
      <c r="B58" s="155" t="s">
        <v>102</v>
      </c>
      <c r="C58" s="17" t="s">
        <v>103</v>
      </c>
      <c r="D58" s="156">
        <v>91</v>
      </c>
      <c r="E58" s="157">
        <v>6.0329670329670302</v>
      </c>
      <c r="F58" s="158">
        <v>2.3067560168174102</v>
      </c>
      <c r="G58" s="156">
        <v>67</v>
      </c>
      <c r="H58" s="157">
        <v>6.2985074626865698</v>
      </c>
      <c r="I58" s="158">
        <v>2.2293831554336601</v>
      </c>
    </row>
    <row r="59" spans="2:9" ht="14.5" x14ac:dyDescent="0.35">
      <c r="B59" s="155" t="s">
        <v>104</v>
      </c>
      <c r="C59" s="17" t="s">
        <v>105</v>
      </c>
      <c r="D59" s="156">
        <v>91</v>
      </c>
      <c r="E59" s="157">
        <v>6.0879120879120903</v>
      </c>
      <c r="F59" s="158">
        <v>2.2835077872448402</v>
      </c>
      <c r="G59" s="156">
        <v>65</v>
      </c>
      <c r="H59" s="157">
        <v>6.1846153846153804</v>
      </c>
      <c r="I59" s="158">
        <v>2.2283142990576099</v>
      </c>
    </row>
    <row r="60" spans="2:9" ht="14.5" customHeight="1" x14ac:dyDescent="0.35">
      <c r="B60" s="168" t="s">
        <v>106</v>
      </c>
      <c r="C60" s="169" t="s">
        <v>107</v>
      </c>
      <c r="D60" s="170">
        <v>89</v>
      </c>
      <c r="E60" s="171">
        <v>6.8764044943820197</v>
      </c>
      <c r="F60" s="172">
        <v>2.1522727137900102</v>
      </c>
      <c r="G60" s="170">
        <v>65</v>
      </c>
      <c r="H60" s="171">
        <v>6.7384615384615403</v>
      </c>
      <c r="I60" s="172">
        <v>2.1453213852833</v>
      </c>
    </row>
    <row r="61" spans="2:9" thickBot="1" x14ac:dyDescent="0.4">
      <c r="B61" s="159" t="s">
        <v>108</v>
      </c>
      <c r="C61" s="163" t="s">
        <v>188</v>
      </c>
      <c r="D61" s="160" t="s">
        <v>64</v>
      </c>
      <c r="E61" s="161" t="s">
        <v>64</v>
      </c>
      <c r="F61" s="162" t="s">
        <v>64</v>
      </c>
      <c r="G61" s="160">
        <v>63</v>
      </c>
      <c r="H61" s="161">
        <v>6.49</v>
      </c>
      <c r="I61" s="162">
        <v>2.16</v>
      </c>
    </row>
    <row r="62" spans="2:9" ht="14.5" x14ac:dyDescent="0.35"/>
    <row r="63" spans="2:9" thickBot="1" x14ac:dyDescent="0.4"/>
    <row r="64" spans="2:9" ht="14.5" x14ac:dyDescent="0.35">
      <c r="B64" s="142"/>
      <c r="C64" s="143"/>
      <c r="D64" s="244" t="s">
        <v>178</v>
      </c>
      <c r="E64" s="245"/>
      <c r="F64" s="246"/>
      <c r="G64" s="244" t="s">
        <v>179</v>
      </c>
      <c r="H64" s="245"/>
      <c r="I64" s="246"/>
    </row>
    <row r="65" spans="2:9" ht="11.15" customHeight="1" thickBot="1" x14ac:dyDescent="0.4">
      <c r="B65" s="144"/>
      <c r="C65" s="145"/>
      <c r="D65" s="164" t="s">
        <v>58</v>
      </c>
      <c r="E65" s="165" t="s">
        <v>181</v>
      </c>
      <c r="F65" s="166" t="s">
        <v>182</v>
      </c>
      <c r="G65" s="164" t="s">
        <v>180</v>
      </c>
      <c r="H65" s="167" t="s">
        <v>181</v>
      </c>
      <c r="I65" s="166" t="s">
        <v>182</v>
      </c>
    </row>
    <row r="66" spans="2:9" thickBot="1" x14ac:dyDescent="0.4">
      <c r="B66" s="240" t="s">
        <v>189</v>
      </c>
      <c r="C66" s="241"/>
      <c r="D66" s="147">
        <v>164</v>
      </c>
      <c r="E66" s="148">
        <v>6.74116854520818</v>
      </c>
      <c r="F66" s="26">
        <v>1.99665666513602</v>
      </c>
      <c r="G66" s="147">
        <v>90</v>
      </c>
      <c r="H66" s="149">
        <v>7.0090893057559702</v>
      </c>
      <c r="I66" s="26">
        <v>2.00502046452584</v>
      </c>
    </row>
    <row r="67" spans="2:9" ht="14.5" x14ac:dyDescent="0.35"/>
    <row r="68" spans="2:9" ht="14.5" x14ac:dyDescent="0.35"/>
    <row r="69" spans="2:9" ht="14.5" x14ac:dyDescent="0.35"/>
    <row r="70" spans="2:9" ht="14.5" x14ac:dyDescent="0.35"/>
    <row r="71" spans="2:9" ht="14.5" x14ac:dyDescent="0.35"/>
    <row r="72" spans="2:9" ht="14.5" x14ac:dyDescent="0.35"/>
    <row r="73" spans="2:9" ht="14.5" x14ac:dyDescent="0.35"/>
    <row r="74" spans="2:9" ht="14.5" x14ac:dyDescent="0.35"/>
    <row r="75" spans="2:9" ht="14.5" x14ac:dyDescent="0.35"/>
    <row r="76" spans="2:9" ht="14.5" x14ac:dyDescent="0.35"/>
    <row r="77" spans="2:9" ht="14.5" x14ac:dyDescent="0.35"/>
    <row r="79" spans="2:9" ht="14.5" x14ac:dyDescent="0.35"/>
    <row r="80" spans="2:9" ht="14.5" x14ac:dyDescent="0.35"/>
    <row r="81" ht="14.5" x14ac:dyDescent="0.35"/>
    <row r="82" ht="14.5" x14ac:dyDescent="0.35"/>
    <row r="83" ht="14.5" x14ac:dyDescent="0.35"/>
  </sheetData>
  <mergeCells count="20">
    <mergeCell ref="D5:F5"/>
    <mergeCell ref="G5:I5"/>
    <mergeCell ref="D27:F27"/>
    <mergeCell ref="G27:I27"/>
    <mergeCell ref="D40:F40"/>
    <mergeCell ref="G40:I40"/>
    <mergeCell ref="B13:C14"/>
    <mergeCell ref="D13:F13"/>
    <mergeCell ref="G13:I13"/>
    <mergeCell ref="B32:C33"/>
    <mergeCell ref="D32:F32"/>
    <mergeCell ref="G32:I32"/>
    <mergeCell ref="B53:C54"/>
    <mergeCell ref="D53:F53"/>
    <mergeCell ref="G53:I53"/>
    <mergeCell ref="B66:C66"/>
    <mergeCell ref="D45:F45"/>
    <mergeCell ref="G45:I45"/>
    <mergeCell ref="D64:F64"/>
    <mergeCell ref="G64:I64"/>
  </mergeCells>
  <conditionalFormatting sqref="B6:C6 B7">
    <cfRule type="expression" dxfId="44" priority="23">
      <formula>AND(B6&lt;0.05, B6&lt;&gt;"")</formula>
    </cfRule>
  </conditionalFormatting>
  <conditionalFormatting sqref="B5:C5">
    <cfRule type="expression" dxfId="43" priority="22">
      <formula>AND(B5&lt;0.05, B5&lt;&gt;"")</formula>
    </cfRule>
  </conditionalFormatting>
  <conditionalFormatting sqref="B28:C28 B29">
    <cfRule type="expression" dxfId="42" priority="21">
      <formula>AND(B28&lt;0.05, B28&lt;&gt;"")</formula>
    </cfRule>
  </conditionalFormatting>
  <conditionalFormatting sqref="B27:C27">
    <cfRule type="expression" dxfId="41" priority="20">
      <formula>AND(B27&lt;0.05, B27&lt;&gt;"")</formula>
    </cfRule>
  </conditionalFormatting>
  <conditionalFormatting sqref="B41:C41 B42">
    <cfRule type="expression" dxfId="40" priority="19">
      <formula>AND(B41&lt;0.05, B41&lt;&gt;"")</formula>
    </cfRule>
  </conditionalFormatting>
  <conditionalFormatting sqref="B40:C40">
    <cfRule type="expression" dxfId="39" priority="18">
      <formula>AND(B40&lt;0.05, B40&lt;&gt;"")</formula>
    </cfRule>
  </conditionalFormatting>
  <conditionalFormatting sqref="B46:C46 B47">
    <cfRule type="expression" dxfId="38" priority="17">
      <formula>AND(B46&lt;0.05, B46&lt;&gt;"")</formula>
    </cfRule>
  </conditionalFormatting>
  <conditionalFormatting sqref="B45:C45">
    <cfRule type="expression" dxfId="37" priority="16">
      <formula>AND(B45&lt;0.05, B45&lt;&gt;"")</formula>
    </cfRule>
  </conditionalFormatting>
  <conditionalFormatting sqref="B65:C65">
    <cfRule type="expression" dxfId="36" priority="15">
      <formula>AND(B65&lt;0.05, B65&lt;&gt;"")</formula>
    </cfRule>
  </conditionalFormatting>
  <conditionalFormatting sqref="B64:C64">
    <cfRule type="expression" dxfId="35" priority="14">
      <formula>AND(B64&lt;0.05, B64&lt;&gt;"")</formula>
    </cfRule>
  </conditionalFormatting>
  <conditionalFormatting sqref="B16:B23">
    <cfRule type="expression" dxfId="34" priority="13">
      <formula>AND(B16&lt;0.05, B16&lt;&gt;"")</formula>
    </cfRule>
  </conditionalFormatting>
  <conditionalFormatting sqref="B13">
    <cfRule type="expression" dxfId="33" priority="12">
      <formula>AND(B13&lt;0.05, B13&lt;&gt;"")</formula>
    </cfRule>
  </conditionalFormatting>
  <conditionalFormatting sqref="B15">
    <cfRule type="expression" dxfId="32" priority="11">
      <formula>AND(B15&lt;0.05, B15&lt;&gt;"")</formula>
    </cfRule>
  </conditionalFormatting>
  <conditionalFormatting sqref="B35:B36">
    <cfRule type="expression" dxfId="31" priority="10">
      <formula>AND(B35&lt;0.05, B35&lt;&gt;"")</formula>
    </cfRule>
  </conditionalFormatting>
  <conditionalFormatting sqref="B32">
    <cfRule type="expression" dxfId="30" priority="9">
      <formula>AND(B32&lt;0.05, B32&lt;&gt;"")</formula>
    </cfRule>
  </conditionalFormatting>
  <conditionalFormatting sqref="B34">
    <cfRule type="expression" dxfId="29" priority="8">
      <formula>AND(B34&lt;0.05, B34&lt;&gt;"")</formula>
    </cfRule>
  </conditionalFormatting>
  <conditionalFormatting sqref="B56:B61">
    <cfRule type="expression" dxfId="28" priority="7">
      <formula>AND(B56&lt;0.05, B56&lt;&gt;"")</formula>
    </cfRule>
  </conditionalFormatting>
  <conditionalFormatting sqref="B53">
    <cfRule type="expression" dxfId="27" priority="6">
      <formula>AND(B53&lt;0.05, B53&lt;&gt;"")</formula>
    </cfRule>
  </conditionalFormatting>
  <conditionalFormatting sqref="B55">
    <cfRule type="expression" dxfId="26" priority="5">
      <formula>AND(B55&lt;0.05, B55&lt;&gt;"")</formula>
    </cfRule>
  </conditionalFormatting>
  <conditionalFormatting sqref="B8">
    <cfRule type="expression" dxfId="25" priority="4">
      <formula>AND(B8&lt;0.05, B8&lt;&gt;"")</formula>
    </cfRule>
  </conditionalFormatting>
  <conditionalFormatting sqref="B24">
    <cfRule type="expression" dxfId="24" priority="3">
      <formula>AND(B24&lt;0.05, B24&lt;&gt;"")</formula>
    </cfRule>
  </conditionalFormatting>
  <conditionalFormatting sqref="B37">
    <cfRule type="expression" dxfId="23" priority="2">
      <formula>AND(B37&lt;0.05, B37&lt;&gt;"")</formula>
    </cfRule>
  </conditionalFormatting>
  <conditionalFormatting sqref="B48:B49">
    <cfRule type="expression" dxfId="22" priority="1">
      <formula>AND(B48&lt;0.05, B48&lt;&gt;"")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86F95-601B-450D-9389-0FAB4057F63C}">
  <dimension ref="B1:I65"/>
  <sheetViews>
    <sheetView workbookViewId="0">
      <selection activeCell="G54" sqref="G54"/>
    </sheetView>
  </sheetViews>
  <sheetFormatPr defaultColWidth="10.81640625" defaultRowHeight="14.5" x14ac:dyDescent="0.35"/>
  <cols>
    <col min="1" max="1" width="8.54296875" customWidth="1"/>
    <col min="2" max="2" width="5.54296875" customWidth="1"/>
    <col min="3" max="3" width="40.54296875" customWidth="1"/>
    <col min="4" max="9" width="6.54296875" customWidth="1"/>
  </cols>
  <sheetData>
    <row r="1" spans="2:9" s="112" customFormat="1" ht="50.15" customHeight="1" x14ac:dyDescent="0.35">
      <c r="B1" s="56" t="s">
        <v>190</v>
      </c>
    </row>
    <row r="3" spans="2:9" x14ac:dyDescent="0.35">
      <c r="B3" s="69" t="s">
        <v>56</v>
      </c>
    </row>
    <row r="4" spans="2:9" ht="15" thickBot="1" x14ac:dyDescent="0.4"/>
    <row r="5" spans="2:9" x14ac:dyDescent="0.35">
      <c r="B5" s="142"/>
      <c r="C5" s="143"/>
      <c r="D5" s="244" t="s">
        <v>178</v>
      </c>
      <c r="E5" s="245"/>
      <c r="F5" s="246"/>
      <c r="G5" s="244" t="s">
        <v>179</v>
      </c>
      <c r="H5" s="245"/>
      <c r="I5" s="246"/>
    </row>
    <row r="6" spans="2:9" ht="11.15" customHeight="1" thickBot="1" x14ac:dyDescent="0.4">
      <c r="B6" s="144"/>
      <c r="C6" s="145"/>
      <c r="D6" s="164" t="s">
        <v>180</v>
      </c>
      <c r="E6" s="165" t="s">
        <v>181</v>
      </c>
      <c r="F6" s="166" t="s">
        <v>182</v>
      </c>
      <c r="G6" s="164" t="s">
        <v>180</v>
      </c>
      <c r="H6" s="167" t="s">
        <v>181</v>
      </c>
      <c r="I6" s="166" t="s">
        <v>182</v>
      </c>
    </row>
    <row r="7" spans="2:9" ht="37" thickBot="1" x14ac:dyDescent="0.4">
      <c r="B7" s="146" t="s">
        <v>62</v>
      </c>
      <c r="C7" s="9" t="s">
        <v>159</v>
      </c>
      <c r="D7" s="147">
        <v>69</v>
      </c>
      <c r="E7" s="148">
        <v>7.4202898550724603</v>
      </c>
      <c r="F7" s="26">
        <v>1.92052227196184</v>
      </c>
      <c r="G7" s="147">
        <v>41</v>
      </c>
      <c r="H7" s="149">
        <v>8.1951219512195106</v>
      </c>
      <c r="I7" s="26">
        <v>1.8196086419216899</v>
      </c>
    </row>
    <row r="8" spans="2:9" x14ac:dyDescent="0.35">
      <c r="B8" s="114" t="s">
        <v>184</v>
      </c>
    </row>
    <row r="11" spans="2:9" x14ac:dyDescent="0.35">
      <c r="B11" s="69" t="s">
        <v>65</v>
      </c>
    </row>
    <row r="12" spans="2:9" ht="15" thickBot="1" x14ac:dyDescent="0.4"/>
    <row r="13" spans="2:9" ht="24.65" customHeight="1" x14ac:dyDescent="0.35">
      <c r="B13" s="220" t="s">
        <v>66</v>
      </c>
      <c r="C13" s="221"/>
      <c r="D13" s="244" t="s">
        <v>178</v>
      </c>
      <c r="E13" s="245"/>
      <c r="F13" s="246"/>
      <c r="G13" s="244" t="s">
        <v>179</v>
      </c>
      <c r="H13" s="245"/>
      <c r="I13" s="246"/>
    </row>
    <row r="14" spans="2:9" ht="11.15" customHeight="1" thickBot="1" x14ac:dyDescent="0.4">
      <c r="B14" s="222"/>
      <c r="C14" s="223"/>
      <c r="D14" s="164" t="s">
        <v>180</v>
      </c>
      <c r="E14" s="165" t="s">
        <v>181</v>
      </c>
      <c r="F14" s="166" t="s">
        <v>182</v>
      </c>
      <c r="G14" s="164" t="s">
        <v>180</v>
      </c>
      <c r="H14" s="167" t="s">
        <v>181</v>
      </c>
      <c r="I14" s="166" t="s">
        <v>182</v>
      </c>
    </row>
    <row r="15" spans="2:9" x14ac:dyDescent="0.35">
      <c r="B15" s="150">
        <v>1</v>
      </c>
      <c r="C15" s="151" t="s">
        <v>68</v>
      </c>
      <c r="D15" s="152">
        <v>64</v>
      </c>
      <c r="E15" s="153">
        <v>7.390625</v>
      </c>
      <c r="F15" s="154">
        <v>2.3067684226110701</v>
      </c>
      <c r="G15" s="152">
        <v>39</v>
      </c>
      <c r="H15" s="153">
        <v>6.6666666666666696</v>
      </c>
      <c r="I15" s="154">
        <v>2.44231699021682</v>
      </c>
    </row>
    <row r="16" spans="2:9" x14ac:dyDescent="0.35">
      <c r="B16" s="155">
        <v>2</v>
      </c>
      <c r="C16" s="17" t="s">
        <v>69</v>
      </c>
      <c r="D16" s="156">
        <v>62</v>
      </c>
      <c r="E16" s="157">
        <v>5.9354838709677402</v>
      </c>
      <c r="F16" s="158">
        <v>2.6726972177499602</v>
      </c>
      <c r="G16" s="156">
        <v>37</v>
      </c>
      <c r="H16" s="157">
        <v>6.4864864864864904</v>
      </c>
      <c r="I16" s="158">
        <v>2.5886678429650298</v>
      </c>
    </row>
    <row r="17" spans="2:9" x14ac:dyDescent="0.35">
      <c r="B17" s="155">
        <v>3</v>
      </c>
      <c r="C17" s="17" t="s">
        <v>162</v>
      </c>
      <c r="D17" s="156">
        <v>67</v>
      </c>
      <c r="E17" s="157">
        <v>7.6268656716417897</v>
      </c>
      <c r="F17" s="158">
        <v>1.9371630373300099</v>
      </c>
      <c r="G17" s="156">
        <v>40</v>
      </c>
      <c r="H17" s="157">
        <v>8.7750000000000004</v>
      </c>
      <c r="I17" s="158">
        <v>1.52731539234446</v>
      </c>
    </row>
    <row r="18" spans="2:9" x14ac:dyDescent="0.35">
      <c r="B18" s="155">
        <v>4</v>
      </c>
      <c r="C18" s="17" t="s">
        <v>163</v>
      </c>
      <c r="D18" s="156">
        <v>58</v>
      </c>
      <c r="E18" s="157">
        <v>6.9137931034482802</v>
      </c>
      <c r="F18" s="158">
        <v>2.2186172614793298</v>
      </c>
      <c r="G18" s="156">
        <v>38</v>
      </c>
      <c r="H18" s="157">
        <v>8.3947368421052602</v>
      </c>
      <c r="I18" s="158">
        <v>1.53410725309914</v>
      </c>
    </row>
    <row r="19" spans="2:9" x14ac:dyDescent="0.35">
      <c r="B19" s="155">
        <v>5</v>
      </c>
      <c r="C19" s="17" t="s">
        <v>164</v>
      </c>
      <c r="D19" s="156">
        <v>57</v>
      </c>
      <c r="E19" s="157">
        <v>7.2631578947368398</v>
      </c>
      <c r="F19" s="158">
        <v>1.8567090297223801</v>
      </c>
      <c r="G19" s="156">
        <v>38</v>
      </c>
      <c r="H19" s="157">
        <v>8.6052631578947398</v>
      </c>
      <c r="I19" s="158">
        <v>1.5860791992121801</v>
      </c>
    </row>
    <row r="20" spans="2:9" x14ac:dyDescent="0.35">
      <c r="B20" s="155">
        <v>6</v>
      </c>
      <c r="C20" s="17" t="s">
        <v>73</v>
      </c>
      <c r="D20" s="156">
        <v>63</v>
      </c>
      <c r="E20" s="157">
        <v>6.5873015873015897</v>
      </c>
      <c r="F20" s="158">
        <v>1.8481457196678199</v>
      </c>
      <c r="G20" s="156">
        <v>39</v>
      </c>
      <c r="H20" s="157">
        <v>7.0769230769230802</v>
      </c>
      <c r="I20" s="158">
        <v>1.54553031921452</v>
      </c>
    </row>
    <row r="21" spans="2:9" x14ac:dyDescent="0.35">
      <c r="B21" s="155">
        <v>7</v>
      </c>
      <c r="C21" s="17" t="s">
        <v>186</v>
      </c>
      <c r="D21" s="156">
        <v>63</v>
      </c>
      <c r="E21" s="157">
        <v>5.7698412698412698</v>
      </c>
      <c r="F21" s="158">
        <v>2.2786268446103701</v>
      </c>
      <c r="G21" s="156">
        <v>41</v>
      </c>
      <c r="H21" s="157">
        <v>6.8048780487804903</v>
      </c>
      <c r="I21" s="158">
        <v>1.8196086419216899</v>
      </c>
    </row>
    <row r="22" spans="2:9" x14ac:dyDescent="0.35">
      <c r="B22" s="155">
        <v>8</v>
      </c>
      <c r="C22" s="17" t="s">
        <v>22</v>
      </c>
      <c r="D22" s="156">
        <v>63</v>
      </c>
      <c r="E22" s="157">
        <v>5.5079365079365097</v>
      </c>
      <c r="F22" s="158">
        <v>2.1281583258073198</v>
      </c>
      <c r="G22" s="156">
        <v>41</v>
      </c>
      <c r="H22" s="157">
        <v>5.8048780487804903</v>
      </c>
      <c r="I22" s="158">
        <v>1.84688267352209</v>
      </c>
    </row>
    <row r="23" spans="2:9" ht="15" thickBot="1" x14ac:dyDescent="0.4">
      <c r="B23" s="159">
        <v>9</v>
      </c>
      <c r="C23" s="36" t="s">
        <v>75</v>
      </c>
      <c r="D23" s="160" t="s">
        <v>64</v>
      </c>
      <c r="E23" s="161" t="s">
        <v>64</v>
      </c>
      <c r="F23" s="162" t="s">
        <v>64</v>
      </c>
      <c r="G23" s="160">
        <v>41</v>
      </c>
      <c r="H23" s="161">
        <v>5.5853658536585398</v>
      </c>
      <c r="I23" s="162">
        <v>1.8570892514375501</v>
      </c>
    </row>
    <row r="24" spans="2:9" x14ac:dyDescent="0.35">
      <c r="B24" s="114" t="s">
        <v>184</v>
      </c>
    </row>
    <row r="25" spans="2:9" x14ac:dyDescent="0.35">
      <c r="B25" s="114"/>
    </row>
    <row r="26" spans="2:9" ht="15" thickBot="1" x14ac:dyDescent="0.4"/>
    <row r="27" spans="2:9" x14ac:dyDescent="0.35">
      <c r="B27" s="142"/>
      <c r="C27" s="143"/>
      <c r="D27" s="244" t="s">
        <v>178</v>
      </c>
      <c r="E27" s="245"/>
      <c r="F27" s="246"/>
      <c r="G27" s="244" t="s">
        <v>179</v>
      </c>
      <c r="H27" s="245"/>
      <c r="I27" s="246"/>
    </row>
    <row r="28" spans="2:9" ht="11.15" customHeight="1" thickBot="1" x14ac:dyDescent="0.4">
      <c r="B28" s="144"/>
      <c r="C28" s="145"/>
      <c r="D28" s="164" t="s">
        <v>180</v>
      </c>
      <c r="E28" s="165" t="s">
        <v>181</v>
      </c>
      <c r="F28" s="166" t="s">
        <v>182</v>
      </c>
      <c r="G28" s="164" t="s">
        <v>180</v>
      </c>
      <c r="H28" s="167" t="s">
        <v>181</v>
      </c>
      <c r="I28" s="166" t="s">
        <v>182</v>
      </c>
    </row>
    <row r="29" spans="2:9" ht="37" thickBot="1" x14ac:dyDescent="0.4">
      <c r="B29" s="146" t="s">
        <v>77</v>
      </c>
      <c r="C29" s="9" t="s">
        <v>78</v>
      </c>
      <c r="D29" s="147">
        <v>69</v>
      </c>
      <c r="E29" s="148">
        <v>7.6304347826086998</v>
      </c>
      <c r="F29" s="26">
        <v>1.6464136021548801</v>
      </c>
      <c r="G29" s="147">
        <v>40</v>
      </c>
      <c r="H29" s="149">
        <v>8.0749999999999993</v>
      </c>
      <c r="I29" s="26">
        <v>1.81711944486957</v>
      </c>
    </row>
    <row r="31" spans="2:9" ht="15" thickBot="1" x14ac:dyDescent="0.4"/>
    <row r="32" spans="2:9" ht="24.65" customHeight="1" x14ac:dyDescent="0.35">
      <c r="B32" s="220" t="s">
        <v>79</v>
      </c>
      <c r="C32" s="221"/>
      <c r="D32" s="244" t="s">
        <v>178</v>
      </c>
      <c r="E32" s="245"/>
      <c r="F32" s="246"/>
      <c r="G32" s="244" t="s">
        <v>179</v>
      </c>
      <c r="H32" s="245"/>
      <c r="I32" s="246"/>
    </row>
    <row r="33" spans="2:9" ht="11.15" customHeight="1" thickBot="1" x14ac:dyDescent="0.4">
      <c r="B33" s="222"/>
      <c r="C33" s="223"/>
      <c r="D33" s="164" t="s">
        <v>180</v>
      </c>
      <c r="E33" s="165" t="s">
        <v>181</v>
      </c>
      <c r="F33" s="166" t="s">
        <v>182</v>
      </c>
      <c r="G33" s="164" t="s">
        <v>180</v>
      </c>
      <c r="H33" s="167" t="s">
        <v>181</v>
      </c>
      <c r="I33" s="166" t="s">
        <v>182</v>
      </c>
    </row>
    <row r="34" spans="2:9" ht="24.5" x14ac:dyDescent="0.35">
      <c r="B34" s="150" t="s">
        <v>81</v>
      </c>
      <c r="C34" s="13" t="s">
        <v>82</v>
      </c>
      <c r="D34" s="152">
        <v>65</v>
      </c>
      <c r="E34" s="153">
        <v>7.3692307692307697</v>
      </c>
      <c r="F34" s="154">
        <v>2.1107554243773601</v>
      </c>
      <c r="G34" s="152">
        <v>39</v>
      </c>
      <c r="H34" s="153">
        <v>7.7435897435897401</v>
      </c>
      <c r="I34" s="154">
        <v>2.0224782702358599</v>
      </c>
    </row>
    <row r="35" spans="2:9" ht="24.5" x14ac:dyDescent="0.35">
      <c r="B35" s="155" t="s">
        <v>83</v>
      </c>
      <c r="C35" s="17" t="s">
        <v>187</v>
      </c>
      <c r="D35" s="156">
        <v>63</v>
      </c>
      <c r="E35" s="157">
        <v>7.3809523809523796</v>
      </c>
      <c r="F35" s="158">
        <v>2.0274612396642802</v>
      </c>
      <c r="G35" s="156">
        <v>39</v>
      </c>
      <c r="H35" s="157">
        <v>8.3333333333333304</v>
      </c>
      <c r="I35" s="158">
        <v>1.6596342864957601</v>
      </c>
    </row>
    <row r="36" spans="2:9" ht="25" thickBot="1" x14ac:dyDescent="0.4">
      <c r="B36" s="159" t="s">
        <v>85</v>
      </c>
      <c r="C36" s="23" t="s">
        <v>86</v>
      </c>
      <c r="D36" s="160" t="s">
        <v>64</v>
      </c>
      <c r="E36" s="161" t="s">
        <v>64</v>
      </c>
      <c r="F36" s="162" t="s">
        <v>64</v>
      </c>
      <c r="G36" s="160">
        <v>38</v>
      </c>
      <c r="H36" s="161">
        <v>7.4210526315789496</v>
      </c>
      <c r="I36" s="162">
        <v>2.1764287503300399</v>
      </c>
    </row>
    <row r="37" spans="2:9" x14ac:dyDescent="0.35">
      <c r="B37" s="114" t="s">
        <v>184</v>
      </c>
    </row>
    <row r="38" spans="2:9" x14ac:dyDescent="0.35">
      <c r="B38" s="114"/>
    </row>
    <row r="39" spans="2:9" ht="15" thickBot="1" x14ac:dyDescent="0.4"/>
    <row r="40" spans="2:9" x14ac:dyDescent="0.35">
      <c r="B40" s="142"/>
      <c r="C40" s="143"/>
      <c r="D40" s="244" t="s">
        <v>178</v>
      </c>
      <c r="E40" s="245"/>
      <c r="F40" s="246"/>
      <c r="G40" s="244" t="s">
        <v>179</v>
      </c>
      <c r="H40" s="245"/>
      <c r="I40" s="246"/>
    </row>
    <row r="41" spans="2:9" ht="11.15" customHeight="1" thickBot="1" x14ac:dyDescent="0.4">
      <c r="B41" s="144"/>
      <c r="C41" s="145"/>
      <c r="D41" s="164" t="s">
        <v>180</v>
      </c>
      <c r="E41" s="165" t="s">
        <v>181</v>
      </c>
      <c r="F41" s="166" t="s">
        <v>182</v>
      </c>
      <c r="G41" s="164" t="s">
        <v>180</v>
      </c>
      <c r="H41" s="167" t="s">
        <v>181</v>
      </c>
      <c r="I41" s="166" t="s">
        <v>182</v>
      </c>
    </row>
    <row r="42" spans="2:9" ht="37" thickBot="1" x14ac:dyDescent="0.4">
      <c r="B42" s="146" t="s">
        <v>88</v>
      </c>
      <c r="C42" s="9" t="s">
        <v>89</v>
      </c>
      <c r="D42" s="147">
        <v>64</v>
      </c>
      <c r="E42" s="148">
        <v>7.484375</v>
      </c>
      <c r="F42" s="26">
        <v>1.8429805698792301</v>
      </c>
      <c r="G42" s="147">
        <v>37</v>
      </c>
      <c r="H42" s="149">
        <v>7.8378378378378404</v>
      </c>
      <c r="I42" s="26">
        <v>1.86359141792748</v>
      </c>
    </row>
    <row r="44" spans="2:9" ht="15" thickBot="1" x14ac:dyDescent="0.4"/>
    <row r="45" spans="2:9" x14ac:dyDescent="0.35">
      <c r="B45" s="142"/>
      <c r="C45" s="143"/>
      <c r="D45" s="244" t="s">
        <v>178</v>
      </c>
      <c r="E45" s="245"/>
      <c r="F45" s="246"/>
      <c r="G45" s="244" t="s">
        <v>179</v>
      </c>
      <c r="H45" s="245"/>
      <c r="I45" s="246"/>
    </row>
    <row r="46" spans="2:9" ht="11.15" customHeight="1" thickBot="1" x14ac:dyDescent="0.4">
      <c r="B46" s="144"/>
      <c r="C46" s="145"/>
      <c r="D46" s="164" t="s">
        <v>180</v>
      </c>
      <c r="E46" s="165" t="s">
        <v>181</v>
      </c>
      <c r="F46" s="166" t="s">
        <v>182</v>
      </c>
      <c r="G46" s="164" t="s">
        <v>180</v>
      </c>
      <c r="H46" s="167" t="s">
        <v>181</v>
      </c>
      <c r="I46" s="166" t="s">
        <v>182</v>
      </c>
    </row>
    <row r="47" spans="2:9" ht="49" thickBot="1" x14ac:dyDescent="0.4">
      <c r="B47" s="146" t="s">
        <v>91</v>
      </c>
      <c r="C47" s="9" t="s">
        <v>92</v>
      </c>
      <c r="D47" s="147">
        <v>60</v>
      </c>
      <c r="E47" s="148">
        <v>7.6166666666666698</v>
      </c>
      <c r="F47" s="26">
        <v>1.70832127596682</v>
      </c>
      <c r="G47" s="147">
        <v>39</v>
      </c>
      <c r="H47" s="149">
        <v>8.2051282051282008</v>
      </c>
      <c r="I47" s="26">
        <v>1.7195392158103999</v>
      </c>
    </row>
    <row r="50" spans="2:9" x14ac:dyDescent="0.35">
      <c r="B50" s="69" t="s">
        <v>93</v>
      </c>
    </row>
    <row r="51" spans="2:9" ht="15" thickBot="1" x14ac:dyDescent="0.4"/>
    <row r="52" spans="2:9" ht="24.65" customHeight="1" x14ac:dyDescent="0.35">
      <c r="B52" s="220" t="s">
        <v>94</v>
      </c>
      <c r="C52" s="221"/>
      <c r="D52" s="244" t="s">
        <v>178</v>
      </c>
      <c r="E52" s="245"/>
      <c r="F52" s="246"/>
      <c r="G52" s="244" t="s">
        <v>179</v>
      </c>
      <c r="H52" s="245"/>
      <c r="I52" s="246"/>
    </row>
    <row r="53" spans="2:9" ht="11.15" customHeight="1" thickBot="1" x14ac:dyDescent="0.4">
      <c r="B53" s="222"/>
      <c r="C53" s="223"/>
      <c r="D53" s="164" t="s">
        <v>180</v>
      </c>
      <c r="E53" s="165" t="s">
        <v>181</v>
      </c>
      <c r="F53" s="166" t="s">
        <v>182</v>
      </c>
      <c r="G53" s="164" t="s">
        <v>180</v>
      </c>
      <c r="H53" s="167" t="s">
        <v>181</v>
      </c>
      <c r="I53" s="166" t="s">
        <v>182</v>
      </c>
    </row>
    <row r="54" spans="2:9" x14ac:dyDescent="0.35">
      <c r="B54" s="150" t="s">
        <v>96</v>
      </c>
      <c r="C54" s="151" t="s">
        <v>97</v>
      </c>
      <c r="D54" s="152">
        <v>59</v>
      </c>
      <c r="E54" s="153">
        <v>7.5084745762711904</v>
      </c>
      <c r="F54" s="154">
        <v>1.9508873432534799</v>
      </c>
      <c r="G54" s="152">
        <v>39</v>
      </c>
      <c r="H54" s="153">
        <v>7.7435897435897401</v>
      </c>
      <c r="I54" s="154">
        <v>1.77286489404117</v>
      </c>
    </row>
    <row r="55" spans="2:9" x14ac:dyDescent="0.35">
      <c r="B55" s="155" t="s">
        <v>98</v>
      </c>
      <c r="C55" s="17" t="s">
        <v>99</v>
      </c>
      <c r="D55" s="156">
        <v>61</v>
      </c>
      <c r="E55" s="157">
        <v>8.0819672131147495</v>
      </c>
      <c r="F55" s="158">
        <v>2.0354776832250199</v>
      </c>
      <c r="G55" s="156">
        <v>38</v>
      </c>
      <c r="H55" s="157">
        <v>7.7631578947368398</v>
      </c>
      <c r="I55" s="158">
        <v>1.92331654049353</v>
      </c>
    </row>
    <row r="56" spans="2:9" x14ac:dyDescent="0.35">
      <c r="B56" s="155" t="s">
        <v>100</v>
      </c>
      <c r="C56" s="17" t="s">
        <v>101</v>
      </c>
      <c r="D56" s="156">
        <v>60</v>
      </c>
      <c r="E56" s="157">
        <v>8.3000000000000007</v>
      </c>
      <c r="F56" s="158">
        <v>1.7103870114139501</v>
      </c>
      <c r="G56" s="156">
        <v>38</v>
      </c>
      <c r="H56" s="157">
        <v>8.1842105263157894</v>
      </c>
      <c r="I56" s="158">
        <v>1.6742124111725001</v>
      </c>
    </row>
    <row r="57" spans="2:9" x14ac:dyDescent="0.35">
      <c r="B57" s="155" t="s">
        <v>102</v>
      </c>
      <c r="C57" s="17" t="s">
        <v>103</v>
      </c>
      <c r="D57" s="156">
        <v>45</v>
      </c>
      <c r="E57" s="157">
        <v>6.7333333333333298</v>
      </c>
      <c r="F57" s="158">
        <v>2.1148823307047802</v>
      </c>
      <c r="G57" s="156">
        <v>32</v>
      </c>
      <c r="H57" s="157">
        <v>7.125</v>
      </c>
      <c r="I57" s="158">
        <v>1.8272136375967001</v>
      </c>
    </row>
    <row r="58" spans="2:9" x14ac:dyDescent="0.35">
      <c r="B58" s="155" t="s">
        <v>104</v>
      </c>
      <c r="C58" s="17" t="s">
        <v>105</v>
      </c>
      <c r="D58" s="156">
        <v>45</v>
      </c>
      <c r="E58" s="157">
        <v>6.5111111111111102</v>
      </c>
      <c r="F58" s="158">
        <v>2.0070582523391902</v>
      </c>
      <c r="G58" s="156">
        <v>29</v>
      </c>
      <c r="H58" s="157">
        <v>6.9310344827586201</v>
      </c>
      <c r="I58" s="158">
        <v>1.94442489629708</v>
      </c>
    </row>
    <row r="59" spans="2:9" ht="14.5" customHeight="1" x14ac:dyDescent="0.35">
      <c r="B59" s="168" t="s">
        <v>106</v>
      </c>
      <c r="C59" s="169" t="s">
        <v>107</v>
      </c>
      <c r="D59" s="170">
        <v>47</v>
      </c>
      <c r="E59" s="171">
        <v>7.5106382978723403</v>
      </c>
      <c r="F59" s="172">
        <v>1.81625918023991</v>
      </c>
      <c r="G59" s="170">
        <v>32</v>
      </c>
      <c r="H59" s="171">
        <v>7.75</v>
      </c>
      <c r="I59" s="172">
        <v>1.6848470783484599</v>
      </c>
    </row>
    <row r="60" spans="2:9" s="174" customFormat="1" ht="15" thickBot="1" x14ac:dyDescent="0.4">
      <c r="B60" s="175" t="s">
        <v>108</v>
      </c>
      <c r="C60" s="176" t="s">
        <v>109</v>
      </c>
      <c r="D60" s="177" t="s">
        <v>64</v>
      </c>
      <c r="E60" s="178" t="s">
        <v>64</v>
      </c>
      <c r="F60" s="179" t="s">
        <v>64</v>
      </c>
      <c r="G60" s="177">
        <v>28</v>
      </c>
      <c r="H60" s="178">
        <v>7.1785714285714297</v>
      </c>
      <c r="I60" s="179">
        <v>1.8866700319673799</v>
      </c>
    </row>
    <row r="63" spans="2:9" x14ac:dyDescent="0.35">
      <c r="B63" s="142"/>
      <c r="C63" s="143"/>
      <c r="D63" s="244" t="s">
        <v>178</v>
      </c>
      <c r="E63" s="245"/>
      <c r="F63" s="246"/>
      <c r="G63" s="244" t="s">
        <v>179</v>
      </c>
      <c r="H63" s="245"/>
      <c r="I63" s="246"/>
    </row>
    <row r="64" spans="2:9" ht="11.15" customHeight="1" thickBot="1" x14ac:dyDescent="0.4">
      <c r="B64" s="144"/>
      <c r="C64" s="145"/>
      <c r="D64" s="164" t="s">
        <v>180</v>
      </c>
      <c r="E64" s="165" t="s">
        <v>181</v>
      </c>
      <c r="F64" s="166" t="s">
        <v>182</v>
      </c>
      <c r="G64" s="164" t="s">
        <v>180</v>
      </c>
      <c r="H64" s="167" t="s">
        <v>181</v>
      </c>
      <c r="I64" s="166" t="s">
        <v>182</v>
      </c>
    </row>
    <row r="65" spans="2:9" ht="15" thickBot="1" x14ac:dyDescent="0.4">
      <c r="B65" s="240" t="s">
        <v>189</v>
      </c>
      <c r="C65" s="241"/>
      <c r="D65" s="147">
        <v>71</v>
      </c>
      <c r="E65" s="148">
        <v>7.4142293152856498</v>
      </c>
      <c r="F65" s="26">
        <v>1.62830462083451</v>
      </c>
      <c r="G65" s="147">
        <v>40</v>
      </c>
      <c r="H65" s="149">
        <v>7.9240972222222199</v>
      </c>
      <c r="I65" s="26">
        <v>1.50263259873439</v>
      </c>
    </row>
  </sheetData>
  <mergeCells count="20">
    <mergeCell ref="D5:F5"/>
    <mergeCell ref="G5:I5"/>
    <mergeCell ref="D27:F27"/>
    <mergeCell ref="G27:I27"/>
    <mergeCell ref="B52:C53"/>
    <mergeCell ref="D52:F52"/>
    <mergeCell ref="G52:I52"/>
    <mergeCell ref="B65:C65"/>
    <mergeCell ref="B13:C14"/>
    <mergeCell ref="D13:F13"/>
    <mergeCell ref="G13:I13"/>
    <mergeCell ref="B32:C33"/>
    <mergeCell ref="D32:F32"/>
    <mergeCell ref="G32:I32"/>
    <mergeCell ref="D40:F40"/>
    <mergeCell ref="G40:I40"/>
    <mergeCell ref="D45:F45"/>
    <mergeCell ref="G45:I45"/>
    <mergeCell ref="D63:F63"/>
    <mergeCell ref="G63:I63"/>
  </mergeCells>
  <conditionalFormatting sqref="B6:C6 B7">
    <cfRule type="expression" dxfId="21" priority="22">
      <formula>AND(B6&lt;0.05, B6&lt;&gt;"")</formula>
    </cfRule>
  </conditionalFormatting>
  <conditionalFormatting sqref="B5:C5">
    <cfRule type="expression" dxfId="20" priority="21">
      <formula>AND(B5&lt;0.05, B5&lt;&gt;"")</formula>
    </cfRule>
  </conditionalFormatting>
  <conditionalFormatting sqref="B28:C28 B29">
    <cfRule type="expression" dxfId="19" priority="20">
      <formula>AND(B28&lt;0.05, B28&lt;&gt;"")</formula>
    </cfRule>
  </conditionalFormatting>
  <conditionalFormatting sqref="B27:C27">
    <cfRule type="expression" dxfId="18" priority="19">
      <formula>AND(B27&lt;0.05, B27&lt;&gt;"")</formula>
    </cfRule>
  </conditionalFormatting>
  <conditionalFormatting sqref="B41:C41 B42">
    <cfRule type="expression" dxfId="17" priority="18">
      <formula>AND(B41&lt;0.05, B41&lt;&gt;"")</formula>
    </cfRule>
  </conditionalFormatting>
  <conditionalFormatting sqref="B40:C40">
    <cfRule type="expression" dxfId="16" priority="17">
      <formula>AND(B40&lt;0.05, B40&lt;&gt;"")</formula>
    </cfRule>
  </conditionalFormatting>
  <conditionalFormatting sqref="B46:C46 B47">
    <cfRule type="expression" dxfId="15" priority="16">
      <formula>AND(B46&lt;0.05, B46&lt;&gt;"")</formula>
    </cfRule>
  </conditionalFormatting>
  <conditionalFormatting sqref="B45:C45">
    <cfRule type="expression" dxfId="14" priority="15">
      <formula>AND(B45&lt;0.05, B45&lt;&gt;"")</formula>
    </cfRule>
  </conditionalFormatting>
  <conditionalFormatting sqref="B64:C64">
    <cfRule type="expression" dxfId="13" priority="14">
      <formula>AND(B64&lt;0.05, B64&lt;&gt;"")</formula>
    </cfRule>
  </conditionalFormatting>
  <conditionalFormatting sqref="B63:C63">
    <cfRule type="expression" dxfId="12" priority="13">
      <formula>AND(B63&lt;0.05, B63&lt;&gt;"")</formula>
    </cfRule>
  </conditionalFormatting>
  <conditionalFormatting sqref="B16:B23">
    <cfRule type="expression" dxfId="11" priority="12">
      <formula>AND(B16&lt;0.05, B16&lt;&gt;"")</formula>
    </cfRule>
  </conditionalFormatting>
  <conditionalFormatting sqref="B13">
    <cfRule type="expression" dxfId="10" priority="11">
      <formula>AND(B13&lt;0.05, B13&lt;&gt;"")</formula>
    </cfRule>
  </conditionalFormatting>
  <conditionalFormatting sqref="B15">
    <cfRule type="expression" dxfId="9" priority="10">
      <formula>AND(B15&lt;0.05, B15&lt;&gt;"")</formula>
    </cfRule>
  </conditionalFormatting>
  <conditionalFormatting sqref="B35:B36">
    <cfRule type="expression" dxfId="8" priority="9">
      <formula>AND(B35&lt;0.05, B35&lt;&gt;"")</formula>
    </cfRule>
  </conditionalFormatting>
  <conditionalFormatting sqref="B32">
    <cfRule type="expression" dxfId="7" priority="8">
      <formula>AND(B32&lt;0.05, B32&lt;&gt;"")</formula>
    </cfRule>
  </conditionalFormatting>
  <conditionalFormatting sqref="B34">
    <cfRule type="expression" dxfId="6" priority="7">
      <formula>AND(B34&lt;0.05, B34&lt;&gt;"")</formula>
    </cfRule>
  </conditionalFormatting>
  <conditionalFormatting sqref="B55:B60">
    <cfRule type="expression" dxfId="5" priority="6">
      <formula>AND(B55&lt;0.05, B55&lt;&gt;"")</formula>
    </cfRule>
  </conditionalFormatting>
  <conditionalFormatting sqref="B52">
    <cfRule type="expression" dxfId="4" priority="5">
      <formula>AND(B52&lt;0.05, B52&lt;&gt;"")</formula>
    </cfRule>
  </conditionalFormatting>
  <conditionalFormatting sqref="B54">
    <cfRule type="expression" dxfId="3" priority="4">
      <formula>AND(B54&lt;0.05, B54&lt;&gt;"")</formula>
    </cfRule>
  </conditionalFormatting>
  <conditionalFormatting sqref="B8">
    <cfRule type="expression" dxfId="2" priority="3">
      <formula>AND(B8&lt;0.05, B8&lt;&gt;"")</formula>
    </cfRule>
  </conditionalFormatting>
  <conditionalFormatting sqref="B24:B25">
    <cfRule type="expression" dxfId="1" priority="2">
      <formula>AND(B24&lt;0.05, B24&lt;&gt;"")</formula>
    </cfRule>
  </conditionalFormatting>
  <conditionalFormatting sqref="B37:B38">
    <cfRule type="expression" dxfId="0" priority="1">
      <formula>AND(B37&lt;0.05, B37&lt;&gt;"")</formula>
    </cfRule>
  </conditionalFormatting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2024-01-03T21:38:46+00:00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9AF1A351-0D8E-417E-A8E4-83A52D5B1A1B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1888C0BF-25E2-44DD-9EFB-52590FED5D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4F4AE4-E362-41CD-AE30-CEE9467A261F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DA1C39E6-A5AA-47E2-A907-A7E4E7F04F1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53BCB61F-8564-4F77-8764-4DD95ECFD23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General</vt:lpstr>
      <vt:lpstr>Stakeholder breakdown</vt:lpstr>
      <vt:lpstr>Stakeholders data</vt:lpstr>
      <vt:lpstr>Stakeholders | Scale questions</vt:lpstr>
      <vt:lpstr>Year comparisons FY23-FY19</vt:lpstr>
      <vt:lpstr>Collaborators | Year FY23-FY19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wb551071</dc:creator>
  <cp:keywords/>
  <dc:description/>
  <cp:lastModifiedBy>Irina Popova</cp:lastModifiedBy>
  <cp:revision/>
  <dcterms:created xsi:type="dcterms:W3CDTF">2023-09-29T12:45:39Z</dcterms:created>
  <dcterms:modified xsi:type="dcterms:W3CDTF">2024-02-22T09:19:24Z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